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2"/>
  <workbookPr/>
  <mc:AlternateContent xmlns:mc="http://schemas.openxmlformats.org/markup-compatibility/2006">
    <mc:Choice Requires="x15">
      <x15ac:absPath xmlns:x15ac="http://schemas.microsoft.com/office/spreadsheetml/2010/11/ac" url="https://epnhealthfitness-my.sharepoint.com/personal/admin_epnstore_com_ar1/Documents/Ventas/Pedidos/"/>
    </mc:Choice>
  </mc:AlternateContent>
  <xr:revisionPtr revIDLastSave="284" documentId="8_{DEBBDA87-EFB9-4D98-93D4-EAB196915F2E}" xr6:coauthVersionLast="47" xr6:coauthVersionMax="47" xr10:uidLastSave="{996AEF4C-689D-4EFB-93C0-5A50377BBA60}"/>
  <bookViews>
    <workbookView xWindow="-120" yWindow="-120" windowWidth="24240" windowHeight="13140" xr2:uid="{00000000-000D-0000-FFFF-FFFF00000000}"/>
  </bookViews>
  <sheets>
    <sheet name="Resumen Pedido" sheetId="1" r:id="rId1"/>
    <sheet name="Suplementos" sheetId="3" r:id="rId2"/>
    <sheet name="Caja Cerrada" sheetId="4" r:id="rId3"/>
    <sheet name="Alimentos " sheetId="6" r:id="rId4"/>
    <sheet name="CBD" sheetId="5" r:id="rId5"/>
    <sheet name="Fitness" sheetId="7" r:id="rId6"/>
  </sheets>
  <definedNames>
    <definedName name="_xlnm._FilterDatabase" localSheetId="3" hidden="1">'Alimentos '!$B$5:$K$164</definedName>
    <definedName name="_xlnm._FilterDatabase" localSheetId="2" hidden="1">'Caja Cerrada'!$B$4:$L$195</definedName>
    <definedName name="_xlnm._FilterDatabase" localSheetId="4" hidden="1">CBD!$A$5:$J$5</definedName>
    <definedName name="_xlnm._FilterDatabase" localSheetId="5" hidden="1">Fitness!$B$3:$K$282</definedName>
    <definedName name="_xlnm._FilterDatabase" localSheetId="1" hidden="1">Suplementos!$B$5:$L$1304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gqEZl6h82lxH5u1dVooEnt52wbvg=="/>
    </ext>
  </extLst>
</workbook>
</file>

<file path=xl/calcChain.xml><?xml version="1.0" encoding="utf-8"?>
<calcChain xmlns="http://schemas.openxmlformats.org/spreadsheetml/2006/main">
  <c r="L212" i="4" l="1"/>
  <c r="L213" i="4"/>
  <c r="L214" i="4"/>
  <c r="K215" i="4"/>
  <c r="L215" i="4"/>
  <c r="L216" i="4"/>
  <c r="L217" i="4"/>
  <c r="L218" i="4"/>
  <c r="K219" i="4"/>
  <c r="L219" i="4"/>
  <c r="L220" i="4"/>
  <c r="L221" i="4"/>
  <c r="L222" i="4"/>
  <c r="K223" i="4"/>
  <c r="L223" i="4"/>
  <c r="L224" i="4"/>
  <c r="L225" i="4"/>
  <c r="L226" i="4"/>
  <c r="K227" i="4"/>
  <c r="L227" i="4"/>
  <c r="L228" i="4"/>
  <c r="L229" i="4"/>
  <c r="L230" i="4"/>
  <c r="K231" i="4"/>
  <c r="L231" i="4"/>
  <c r="L232" i="4"/>
  <c r="L233" i="4"/>
  <c r="L234" i="4"/>
  <c r="K235" i="4"/>
  <c r="L235" i="4"/>
  <c r="L236" i="4"/>
  <c r="L237" i="4"/>
  <c r="L238" i="4"/>
  <c r="K239" i="4"/>
  <c r="L239" i="4"/>
  <c r="L240" i="4"/>
  <c r="L241" i="4"/>
  <c r="L242" i="4"/>
  <c r="I212" i="4"/>
  <c r="K212" i="4" s="1"/>
  <c r="I213" i="4"/>
  <c r="K213" i="4" s="1"/>
  <c r="I214" i="4"/>
  <c r="K214" i="4" s="1"/>
  <c r="I215" i="4"/>
  <c r="I216" i="4"/>
  <c r="K216" i="4" s="1"/>
  <c r="I217" i="4"/>
  <c r="K217" i="4" s="1"/>
  <c r="I218" i="4"/>
  <c r="K218" i="4" s="1"/>
  <c r="I219" i="4"/>
  <c r="I220" i="4"/>
  <c r="K220" i="4" s="1"/>
  <c r="I221" i="4"/>
  <c r="K221" i="4" s="1"/>
  <c r="I222" i="4"/>
  <c r="K222" i="4" s="1"/>
  <c r="I223" i="4"/>
  <c r="I224" i="4"/>
  <c r="K224" i="4" s="1"/>
  <c r="I225" i="4"/>
  <c r="K225" i="4" s="1"/>
  <c r="I226" i="4"/>
  <c r="K226" i="4" s="1"/>
  <c r="I227" i="4"/>
  <c r="I228" i="4"/>
  <c r="K228" i="4" s="1"/>
  <c r="I229" i="4"/>
  <c r="K229" i="4" s="1"/>
  <c r="I230" i="4"/>
  <c r="K230" i="4" s="1"/>
  <c r="I231" i="4"/>
  <c r="I232" i="4"/>
  <c r="K232" i="4" s="1"/>
  <c r="I233" i="4"/>
  <c r="K233" i="4" s="1"/>
  <c r="I234" i="4"/>
  <c r="K234" i="4" s="1"/>
  <c r="I235" i="4"/>
  <c r="I236" i="4"/>
  <c r="K236" i="4" s="1"/>
  <c r="I237" i="4"/>
  <c r="K237" i="4" s="1"/>
  <c r="I238" i="4"/>
  <c r="K238" i="4" s="1"/>
  <c r="I239" i="4"/>
  <c r="I240" i="4"/>
  <c r="K240" i="4" s="1"/>
  <c r="I241" i="4"/>
  <c r="K241" i="4" s="1"/>
  <c r="I242" i="4"/>
  <c r="K242" i="4" s="1"/>
  <c r="I204" i="4" l="1"/>
  <c r="K204" i="4"/>
  <c r="L204" i="4"/>
  <c r="I205" i="4"/>
  <c r="K205" i="4" s="1"/>
  <c r="L205" i="4"/>
  <c r="I206" i="4"/>
  <c r="K206" i="4"/>
  <c r="L206" i="4"/>
  <c r="I207" i="4"/>
  <c r="K207" i="4" s="1"/>
  <c r="L207" i="4"/>
  <c r="I208" i="4"/>
  <c r="K208" i="4"/>
  <c r="L208" i="4"/>
  <c r="I209" i="4"/>
  <c r="K209" i="4" s="1"/>
  <c r="L209" i="4"/>
  <c r="I210" i="4"/>
  <c r="K210" i="4"/>
  <c r="L210" i="4"/>
  <c r="I211" i="4"/>
  <c r="K211" i="4" s="1"/>
  <c r="L211" i="4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6" i="3"/>
  <c r="N1200" i="3"/>
  <c r="N1199" i="3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196" i="4"/>
  <c r="N197" i="4"/>
  <c r="N198" i="4"/>
  <c r="N199" i="4"/>
  <c r="N200" i="4"/>
  <c r="N201" i="4"/>
  <c r="N202" i="4"/>
  <c r="N203" i="4"/>
  <c r="N204" i="4"/>
  <c r="I196" i="4"/>
  <c r="K196" i="4" s="1"/>
  <c r="I197" i="4"/>
  <c r="K197" i="4" s="1"/>
  <c r="I198" i="4"/>
  <c r="I199" i="4"/>
  <c r="K199" i="4" s="1"/>
  <c r="I200" i="4"/>
  <c r="K200" i="4"/>
  <c r="I201" i="4"/>
  <c r="K201" i="4"/>
  <c r="I202" i="4"/>
  <c r="K202" i="4"/>
  <c r="I203" i="4"/>
  <c r="K203" i="4"/>
  <c r="L196" i="4"/>
  <c r="L197" i="4"/>
  <c r="L198" i="4"/>
  <c r="L199" i="4"/>
  <c r="L200" i="4"/>
  <c r="L201" i="4"/>
  <c r="L202" i="4"/>
  <c r="L203" i="4"/>
  <c r="K198" i="4"/>
  <c r="N194" i="4"/>
  <c r="L194" i="4"/>
  <c r="I194" i="4"/>
  <c r="K194" i="4" s="1"/>
  <c r="N193" i="4"/>
  <c r="L193" i="4"/>
  <c r="I193" i="4"/>
  <c r="K193" i="4" s="1"/>
  <c r="N192" i="4"/>
  <c r="L192" i="4"/>
  <c r="I192" i="4"/>
  <c r="K192" i="4" s="1"/>
  <c r="N191" i="4"/>
  <c r="L191" i="4"/>
  <c r="I191" i="4"/>
  <c r="K191" i="4" s="1"/>
  <c r="N190" i="4"/>
  <c r="L190" i="4"/>
  <c r="I190" i="4"/>
  <c r="K190" i="4" s="1"/>
  <c r="N189" i="4"/>
  <c r="L189" i="4"/>
  <c r="I189" i="4"/>
  <c r="K189" i="4" s="1"/>
  <c r="N188" i="4"/>
  <c r="L188" i="4"/>
  <c r="I188" i="4"/>
  <c r="K188" i="4" s="1"/>
  <c r="N187" i="4"/>
  <c r="L187" i="4"/>
  <c r="I187" i="4"/>
  <c r="K187" i="4" s="1"/>
  <c r="I92" i="4"/>
  <c r="K92" i="4" s="1"/>
  <c r="I93" i="4"/>
  <c r="I94" i="4"/>
  <c r="I95" i="4"/>
  <c r="I96" i="4"/>
  <c r="K96" i="4" s="1"/>
  <c r="I97" i="4"/>
  <c r="I98" i="4"/>
  <c r="I99" i="4"/>
  <c r="I100" i="4"/>
  <c r="K100" i="4" s="1"/>
  <c r="I101" i="4"/>
  <c r="I102" i="4"/>
  <c r="I103" i="4"/>
  <c r="I104" i="4"/>
  <c r="K104" i="4" s="1"/>
  <c r="I105" i="4"/>
  <c r="I106" i="4"/>
  <c r="I107" i="4"/>
  <c r="I108" i="4"/>
  <c r="I109" i="4"/>
  <c r="I110" i="4"/>
  <c r="I111" i="4"/>
  <c r="I112" i="4"/>
  <c r="K112" i="4" s="1"/>
  <c r="I113" i="4"/>
  <c r="I114" i="4"/>
  <c r="I115" i="4"/>
  <c r="I116" i="4"/>
  <c r="K116" i="4" s="1"/>
  <c r="J2" i="4" s="1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K136" i="4" s="1"/>
  <c r="I137" i="4"/>
  <c r="I138" i="4"/>
  <c r="I139" i="4"/>
  <c r="I140" i="4"/>
  <c r="K140" i="4" s="1"/>
  <c r="I141" i="4"/>
  <c r="I142" i="4"/>
  <c r="I143" i="4"/>
  <c r="I144" i="4"/>
  <c r="K144" i="4" s="1"/>
  <c r="I145" i="4"/>
  <c r="I146" i="4"/>
  <c r="I147" i="4"/>
  <c r="I148" i="4"/>
  <c r="K148" i="4" s="1"/>
  <c r="I149" i="4"/>
  <c r="I150" i="4"/>
  <c r="I151" i="4"/>
  <c r="I152" i="4"/>
  <c r="K152" i="4" s="1"/>
  <c r="I153" i="4"/>
  <c r="I154" i="4"/>
  <c r="K154" i="4" s="1"/>
  <c r="I155" i="4"/>
  <c r="I156" i="4"/>
  <c r="K156" i="4" s="1"/>
  <c r="I157" i="4"/>
  <c r="I158" i="4"/>
  <c r="I159" i="4"/>
  <c r="I160" i="4"/>
  <c r="K160" i="4" s="1"/>
  <c r="I161" i="4"/>
  <c r="I162" i="4"/>
  <c r="I163" i="4"/>
  <c r="I164" i="4"/>
  <c r="K164" i="4" s="1"/>
  <c r="I165" i="4"/>
  <c r="I166" i="4"/>
  <c r="K166" i="4" s="1"/>
  <c r="I167" i="4"/>
  <c r="I168" i="4"/>
  <c r="K168" i="4" s="1"/>
  <c r="I169" i="4"/>
  <c r="I170" i="4"/>
  <c r="K170" i="4" s="1"/>
  <c r="I171" i="4"/>
  <c r="I172" i="4"/>
  <c r="K172" i="4" s="1"/>
  <c r="I173" i="4"/>
  <c r="I174" i="4"/>
  <c r="K174" i="4" s="1"/>
  <c r="I175" i="4"/>
  <c r="I176" i="4"/>
  <c r="K176" i="4" s="1"/>
  <c r="I177" i="4"/>
  <c r="I178" i="4"/>
  <c r="K178" i="4" s="1"/>
  <c r="I179" i="4"/>
  <c r="I180" i="4"/>
  <c r="K180" i="4" s="1"/>
  <c r="I181" i="4"/>
  <c r="I182" i="4"/>
  <c r="K182" i="4" s="1"/>
  <c r="I183" i="4"/>
  <c r="I184" i="4"/>
  <c r="K184" i="4" s="1"/>
  <c r="I185" i="4"/>
  <c r="I186" i="4"/>
  <c r="K186" i="4" s="1"/>
  <c r="I195" i="4"/>
  <c r="C4" i="6"/>
  <c r="B4" i="5"/>
  <c r="C4" i="3"/>
  <c r="N159" i="4"/>
  <c r="L159" i="4"/>
  <c r="K159" i="4"/>
  <c r="N155" i="4"/>
  <c r="L155" i="4"/>
  <c r="K155" i="4"/>
  <c r="N154" i="4"/>
  <c r="L154" i="4"/>
  <c r="N153" i="4"/>
  <c r="L153" i="4"/>
  <c r="K153" i="4"/>
  <c r="I70" i="4"/>
  <c r="I71" i="4"/>
  <c r="K71" i="4" s="1"/>
  <c r="I72" i="4"/>
  <c r="I73" i="4"/>
  <c r="I74" i="4"/>
  <c r="I75" i="4"/>
  <c r="I76" i="4"/>
  <c r="I77" i="4"/>
  <c r="I78" i="4"/>
  <c r="I79" i="4"/>
  <c r="K79" i="4" s="1"/>
  <c r="I80" i="4"/>
  <c r="I81" i="4"/>
  <c r="I82" i="4"/>
  <c r="I83" i="4"/>
  <c r="I84" i="4"/>
  <c r="I85" i="4"/>
  <c r="I86" i="4"/>
  <c r="I87" i="4"/>
  <c r="K87" i="4" s="1"/>
  <c r="I88" i="4"/>
  <c r="I89" i="4"/>
  <c r="I90" i="4"/>
  <c r="I91" i="4"/>
  <c r="K91" i="4" s="1"/>
  <c r="N164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N91" i="4"/>
  <c r="L90" i="4"/>
  <c r="L88" i="4"/>
  <c r="L86" i="4"/>
  <c r="N85" i="4"/>
  <c r="L83" i="4"/>
  <c r="L82" i="4"/>
  <c r="N81" i="4"/>
  <c r="N79" i="4"/>
  <c r="L77" i="4"/>
  <c r="N75" i="4"/>
  <c r="L74" i="4"/>
  <c r="N73" i="4"/>
  <c r="L71" i="4"/>
  <c r="L70" i="4"/>
  <c r="N163" i="4"/>
  <c r="N161" i="4"/>
  <c r="L158" i="4"/>
  <c r="L156" i="4"/>
  <c r="N151" i="4"/>
  <c r="N149" i="4"/>
  <c r="L147" i="4"/>
  <c r="L145" i="4"/>
  <c r="N143" i="4"/>
  <c r="N141" i="4"/>
  <c r="L139" i="4"/>
  <c r="L137" i="4"/>
  <c r="N135" i="4"/>
  <c r="N133" i="4"/>
  <c r="L131" i="4"/>
  <c r="L129" i="4"/>
  <c r="N127" i="4"/>
  <c r="N125" i="4"/>
  <c r="L123" i="4"/>
  <c r="L121" i="4"/>
  <c r="N119" i="4"/>
  <c r="N117" i="4"/>
  <c r="L115" i="4"/>
  <c r="L113" i="4"/>
  <c r="L87" i="4"/>
  <c r="N82" i="4"/>
  <c r="N78" i="4"/>
  <c r="O282" i="7"/>
  <c r="O281" i="7"/>
  <c r="O280" i="7"/>
  <c r="O279" i="7"/>
  <c r="O278" i="7"/>
  <c r="O277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2" i="7" s="1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4" i="6" s="1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4" i="5"/>
  <c r="L7" i="5"/>
  <c r="L6" i="5"/>
  <c r="N195" i="4"/>
  <c r="L195" i="4"/>
  <c r="K195" i="4"/>
  <c r="N186" i="4"/>
  <c r="L186" i="4"/>
  <c r="N185" i="4"/>
  <c r="L185" i="4"/>
  <c r="K185" i="4"/>
  <c r="N184" i="4"/>
  <c r="L184" i="4"/>
  <c r="N183" i="4"/>
  <c r="L183" i="4"/>
  <c r="K183" i="4"/>
  <c r="N182" i="4"/>
  <c r="L182" i="4"/>
  <c r="N181" i="4"/>
  <c r="L181" i="4"/>
  <c r="K181" i="4"/>
  <c r="N180" i="4"/>
  <c r="L180" i="4"/>
  <c r="N179" i="4"/>
  <c r="L179" i="4"/>
  <c r="K179" i="4"/>
  <c r="N178" i="4"/>
  <c r="L178" i="4"/>
  <c r="N177" i="4"/>
  <c r="L177" i="4"/>
  <c r="K177" i="4"/>
  <c r="N176" i="4"/>
  <c r="L176" i="4"/>
  <c r="N175" i="4"/>
  <c r="L175" i="4"/>
  <c r="K175" i="4"/>
  <c r="N174" i="4"/>
  <c r="L174" i="4"/>
  <c r="N173" i="4"/>
  <c r="L173" i="4"/>
  <c r="K173" i="4"/>
  <c r="N172" i="4"/>
  <c r="L172" i="4"/>
  <c r="N171" i="4"/>
  <c r="L171" i="4"/>
  <c r="K171" i="4"/>
  <c r="N170" i="4"/>
  <c r="L170" i="4"/>
  <c r="N169" i="4"/>
  <c r="L169" i="4"/>
  <c r="K169" i="4"/>
  <c r="N168" i="4"/>
  <c r="L168" i="4"/>
  <c r="N167" i="4"/>
  <c r="L167" i="4"/>
  <c r="K167" i="4"/>
  <c r="N166" i="4"/>
  <c r="L166" i="4"/>
  <c r="N165" i="4"/>
  <c r="L165" i="4"/>
  <c r="K165" i="4"/>
  <c r="L163" i="4"/>
  <c r="L161" i="4"/>
  <c r="N158" i="4"/>
  <c r="N156" i="4"/>
  <c r="L151" i="4"/>
  <c r="L149" i="4"/>
  <c r="N147" i="4"/>
  <c r="N145" i="4"/>
  <c r="L143" i="4"/>
  <c r="L141" i="4"/>
  <c r="N139" i="4"/>
  <c r="N137" i="4"/>
  <c r="L135" i="4"/>
  <c r="L133" i="4"/>
  <c r="N131" i="4"/>
  <c r="N129" i="4"/>
  <c r="L127" i="4"/>
  <c r="L125" i="4"/>
  <c r="N123" i="4"/>
  <c r="N121" i="4"/>
  <c r="L119" i="4"/>
  <c r="L117" i="4"/>
  <c r="N115" i="4"/>
  <c r="N113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2" i="4"/>
  <c r="N88" i="4"/>
  <c r="N87" i="4"/>
  <c r="N86" i="4"/>
  <c r="N84" i="4"/>
  <c r="L84" i="4"/>
  <c r="N83" i="4"/>
  <c r="N80" i="4"/>
  <c r="L80" i="4"/>
  <c r="L79" i="4"/>
  <c r="N76" i="4"/>
  <c r="L76" i="4"/>
  <c r="L75" i="4"/>
  <c r="N74" i="4"/>
  <c r="L73" i="4"/>
  <c r="N72" i="4"/>
  <c r="L72" i="4"/>
  <c r="N71" i="4"/>
  <c r="N70" i="4"/>
  <c r="N69" i="4"/>
  <c r="L69" i="4"/>
  <c r="I69" i="4"/>
  <c r="K69" i="4" s="1"/>
  <c r="H2" i="4" s="1"/>
  <c r="N68" i="4"/>
  <c r="L68" i="4"/>
  <c r="I68" i="4"/>
  <c r="K68" i="4" s="1"/>
  <c r="N67" i="4"/>
  <c r="L67" i="4"/>
  <c r="I67" i="4"/>
  <c r="K67" i="4" s="1"/>
  <c r="N66" i="4"/>
  <c r="L66" i="4"/>
  <c r="I66" i="4"/>
  <c r="K66" i="4" s="1"/>
  <c r="N65" i="4"/>
  <c r="L65" i="4"/>
  <c r="I65" i="4"/>
  <c r="K65" i="4" s="1"/>
  <c r="N64" i="4"/>
  <c r="L64" i="4"/>
  <c r="I64" i="4"/>
  <c r="K64" i="4" s="1"/>
  <c r="N63" i="4"/>
  <c r="L63" i="4"/>
  <c r="I63" i="4"/>
  <c r="K63" i="4" s="1"/>
  <c r="N62" i="4"/>
  <c r="L62" i="4"/>
  <c r="I62" i="4"/>
  <c r="K62" i="4" s="1"/>
  <c r="N61" i="4"/>
  <c r="L61" i="4"/>
  <c r="I61" i="4"/>
  <c r="K61" i="4" s="1"/>
  <c r="N60" i="4"/>
  <c r="L60" i="4"/>
  <c r="I60" i="4"/>
  <c r="K60" i="4" s="1"/>
  <c r="N59" i="4"/>
  <c r="L59" i="4"/>
  <c r="I59" i="4"/>
  <c r="K59" i="4" s="1"/>
  <c r="N58" i="4"/>
  <c r="L58" i="4"/>
  <c r="I58" i="4"/>
  <c r="K58" i="4" s="1"/>
  <c r="N57" i="4"/>
  <c r="L57" i="4"/>
  <c r="I57" i="4"/>
  <c r="K57" i="4" s="1"/>
  <c r="N56" i="4"/>
  <c r="L56" i="4"/>
  <c r="I56" i="4"/>
  <c r="K56" i="4" s="1"/>
  <c r="N55" i="4"/>
  <c r="L55" i="4"/>
  <c r="I55" i="4"/>
  <c r="K55" i="4" s="1"/>
  <c r="N54" i="4"/>
  <c r="L54" i="4"/>
  <c r="I54" i="4"/>
  <c r="K54" i="4" s="1"/>
  <c r="N53" i="4"/>
  <c r="L53" i="4"/>
  <c r="I53" i="4"/>
  <c r="K53" i="4" s="1"/>
  <c r="N52" i="4"/>
  <c r="L52" i="4"/>
  <c r="I52" i="4"/>
  <c r="K52" i="4" s="1"/>
  <c r="N51" i="4"/>
  <c r="L51" i="4"/>
  <c r="I51" i="4"/>
  <c r="K51" i="4" s="1"/>
  <c r="N50" i="4"/>
  <c r="L50" i="4"/>
  <c r="I50" i="4"/>
  <c r="K50" i="4" s="1"/>
  <c r="N49" i="4"/>
  <c r="L49" i="4"/>
  <c r="I49" i="4"/>
  <c r="K49" i="4" s="1"/>
  <c r="N48" i="4"/>
  <c r="L48" i="4"/>
  <c r="I48" i="4"/>
  <c r="K48" i="4" s="1"/>
  <c r="N47" i="4"/>
  <c r="L47" i="4"/>
  <c r="I47" i="4"/>
  <c r="K47" i="4" s="1"/>
  <c r="N46" i="4"/>
  <c r="L46" i="4"/>
  <c r="I46" i="4"/>
  <c r="K46" i="4" s="1"/>
  <c r="N45" i="4"/>
  <c r="L45" i="4"/>
  <c r="I45" i="4"/>
  <c r="K45" i="4" s="1"/>
  <c r="N44" i="4"/>
  <c r="L44" i="4"/>
  <c r="I44" i="4"/>
  <c r="K44" i="4" s="1"/>
  <c r="N43" i="4"/>
  <c r="L43" i="4"/>
  <c r="I43" i="4"/>
  <c r="K43" i="4" s="1"/>
  <c r="N42" i="4"/>
  <c r="L42" i="4"/>
  <c r="I42" i="4"/>
  <c r="K42" i="4" s="1"/>
  <c r="N41" i="4"/>
  <c r="L41" i="4"/>
  <c r="I41" i="4"/>
  <c r="K41" i="4" s="1"/>
  <c r="N40" i="4"/>
  <c r="L40" i="4"/>
  <c r="I40" i="4"/>
  <c r="K40" i="4" s="1"/>
  <c r="N39" i="4"/>
  <c r="L39" i="4"/>
  <c r="I39" i="4"/>
  <c r="K39" i="4" s="1"/>
  <c r="N38" i="4"/>
  <c r="L38" i="4"/>
  <c r="I38" i="4"/>
  <c r="K38" i="4" s="1"/>
  <c r="N37" i="4"/>
  <c r="L37" i="4"/>
  <c r="I37" i="4"/>
  <c r="K37" i="4" s="1"/>
  <c r="N36" i="4"/>
  <c r="L36" i="4"/>
  <c r="I36" i="4"/>
  <c r="K36" i="4" s="1"/>
  <c r="N35" i="4"/>
  <c r="L35" i="4"/>
  <c r="I35" i="4"/>
  <c r="K35" i="4" s="1"/>
  <c r="N34" i="4"/>
  <c r="L34" i="4"/>
  <c r="I34" i="4"/>
  <c r="K34" i="4" s="1"/>
  <c r="N33" i="4"/>
  <c r="L33" i="4"/>
  <c r="I33" i="4"/>
  <c r="K33" i="4" s="1"/>
  <c r="N32" i="4"/>
  <c r="L32" i="4"/>
  <c r="I32" i="4"/>
  <c r="K32" i="4" s="1"/>
  <c r="N31" i="4"/>
  <c r="L31" i="4"/>
  <c r="I31" i="4"/>
  <c r="K31" i="4" s="1"/>
  <c r="N30" i="4"/>
  <c r="L30" i="4"/>
  <c r="I30" i="4"/>
  <c r="K30" i="4" s="1"/>
  <c r="N29" i="4"/>
  <c r="L29" i="4"/>
  <c r="I29" i="4"/>
  <c r="K29" i="4" s="1"/>
  <c r="N28" i="4"/>
  <c r="L28" i="4"/>
  <c r="I28" i="4"/>
  <c r="K28" i="4" s="1"/>
  <c r="N27" i="4"/>
  <c r="L27" i="4"/>
  <c r="I27" i="4"/>
  <c r="K27" i="4" s="1"/>
  <c r="N26" i="4"/>
  <c r="L26" i="4"/>
  <c r="I26" i="4"/>
  <c r="K26" i="4" s="1"/>
  <c r="N25" i="4"/>
  <c r="L25" i="4"/>
  <c r="I25" i="4"/>
  <c r="K25" i="4" s="1"/>
  <c r="N24" i="4"/>
  <c r="L24" i="4"/>
  <c r="I24" i="4"/>
  <c r="K24" i="4" s="1"/>
  <c r="N23" i="4"/>
  <c r="L23" i="4"/>
  <c r="I23" i="4"/>
  <c r="K23" i="4" s="1"/>
  <c r="N22" i="4"/>
  <c r="L22" i="4"/>
  <c r="I22" i="4"/>
  <c r="K22" i="4" s="1"/>
  <c r="N21" i="4"/>
  <c r="L21" i="4"/>
  <c r="I21" i="4"/>
  <c r="K21" i="4" s="1"/>
  <c r="N20" i="4"/>
  <c r="L20" i="4"/>
  <c r="I20" i="4"/>
  <c r="K20" i="4" s="1"/>
  <c r="N19" i="4"/>
  <c r="L19" i="4"/>
  <c r="I19" i="4"/>
  <c r="K19" i="4" s="1"/>
  <c r="N18" i="4"/>
  <c r="L18" i="4"/>
  <c r="I18" i="4"/>
  <c r="K18" i="4" s="1"/>
  <c r="N17" i="4"/>
  <c r="L17" i="4"/>
  <c r="I17" i="4"/>
  <c r="K17" i="4" s="1"/>
  <c r="N16" i="4"/>
  <c r="L16" i="4"/>
  <c r="I16" i="4"/>
  <c r="K16" i="4" s="1"/>
  <c r="N15" i="4"/>
  <c r="L15" i="4"/>
  <c r="I15" i="4"/>
  <c r="K15" i="4" s="1"/>
  <c r="N14" i="4"/>
  <c r="L14" i="4"/>
  <c r="I14" i="4"/>
  <c r="K14" i="4" s="1"/>
  <c r="N13" i="4"/>
  <c r="L13" i="4"/>
  <c r="I13" i="4"/>
  <c r="K13" i="4" s="1"/>
  <c r="N12" i="4"/>
  <c r="L12" i="4"/>
  <c r="I12" i="4"/>
  <c r="K12" i="4" s="1"/>
  <c r="N11" i="4"/>
  <c r="L11" i="4"/>
  <c r="I11" i="4"/>
  <c r="K11" i="4" s="1"/>
  <c r="N10" i="4"/>
  <c r="L10" i="4"/>
  <c r="I10" i="4"/>
  <c r="K10" i="4" s="1"/>
  <c r="N9" i="4"/>
  <c r="L9" i="4"/>
  <c r="I9" i="4"/>
  <c r="K9" i="4" s="1"/>
  <c r="N8" i="4"/>
  <c r="L8" i="4"/>
  <c r="I8" i="4"/>
  <c r="K8" i="4" s="1"/>
  <c r="N7" i="4"/>
  <c r="L7" i="4"/>
  <c r="I7" i="4"/>
  <c r="K7" i="4" s="1"/>
  <c r="N6" i="4"/>
  <c r="L6" i="4"/>
  <c r="I6" i="4"/>
  <c r="K6" i="4" s="1"/>
  <c r="N5" i="4"/>
  <c r="L5" i="4"/>
  <c r="I5" i="4"/>
  <c r="K5" i="4" s="1"/>
  <c r="L2" i="4"/>
  <c r="N114" i="4"/>
  <c r="L114" i="4"/>
  <c r="L118" i="4"/>
  <c r="N118" i="4"/>
  <c r="N122" i="4"/>
  <c r="L122" i="4"/>
  <c r="L126" i="4"/>
  <c r="N126" i="4"/>
  <c r="N130" i="4"/>
  <c r="L130" i="4"/>
  <c r="L134" i="4"/>
  <c r="N134" i="4"/>
  <c r="N138" i="4"/>
  <c r="L138" i="4"/>
  <c r="L142" i="4"/>
  <c r="N142" i="4"/>
  <c r="N146" i="4"/>
  <c r="L146" i="4"/>
  <c r="L150" i="4"/>
  <c r="N150" i="4"/>
  <c r="N157" i="4"/>
  <c r="L157" i="4"/>
  <c r="L162" i="4"/>
  <c r="N162" i="4"/>
  <c r="L89" i="4"/>
  <c r="N89" i="4"/>
  <c r="N77" i="4"/>
  <c r="L91" i="4"/>
  <c r="N112" i="4"/>
  <c r="L112" i="4"/>
  <c r="L116" i="4"/>
  <c r="N116" i="4"/>
  <c r="N120" i="4"/>
  <c r="L120" i="4"/>
  <c r="L124" i="4"/>
  <c r="N124" i="4"/>
  <c r="N128" i="4"/>
  <c r="L128" i="4"/>
  <c r="L132" i="4"/>
  <c r="N132" i="4"/>
  <c r="N136" i="4"/>
  <c r="L136" i="4"/>
  <c r="L140" i="4"/>
  <c r="N140" i="4"/>
  <c r="N144" i="4"/>
  <c r="L144" i="4"/>
  <c r="L148" i="4"/>
  <c r="N148" i="4"/>
  <c r="N152" i="4"/>
  <c r="L152" i="4"/>
  <c r="L160" i="4"/>
  <c r="N160" i="4"/>
  <c r="L164" i="4"/>
  <c r="N90" i="4"/>
  <c r="N93" i="4"/>
  <c r="L85" i="4"/>
  <c r="L78" i="4"/>
  <c r="L81" i="4"/>
  <c r="N4" i="4"/>
  <c r="K133" i="4"/>
  <c r="K142" i="4"/>
  <c r="K74" i="4"/>
  <c r="K80" i="4"/>
  <c r="K118" i="4"/>
  <c r="K138" i="4"/>
  <c r="K108" i="4"/>
  <c r="K162" i="4"/>
  <c r="K109" i="4"/>
  <c r="K94" i="4"/>
  <c r="K131" i="4"/>
  <c r="K126" i="4"/>
  <c r="K125" i="4"/>
  <c r="K86" i="4"/>
  <c r="K147" i="4"/>
  <c r="K85" i="4"/>
  <c r="K132" i="4"/>
  <c r="K151" i="4"/>
  <c r="K121" i="4"/>
  <c r="K81" i="4"/>
  <c r="K129" i="4"/>
  <c r="K114" i="4"/>
  <c r="K146" i="4"/>
  <c r="K75" i="4"/>
  <c r="K158" i="4"/>
  <c r="K76" i="4"/>
  <c r="K107" i="4"/>
  <c r="K82" i="4"/>
  <c r="K72" i="4"/>
  <c r="K90" i="4"/>
  <c r="K139" i="4"/>
  <c r="K77" i="4"/>
  <c r="K134" i="4"/>
  <c r="K103" i="4"/>
  <c r="K93" i="4"/>
  <c r="K115" i="4"/>
  <c r="K150" i="4"/>
  <c r="K135" i="4"/>
  <c r="K157" i="4"/>
  <c r="K105" i="4"/>
  <c r="K97" i="4"/>
  <c r="K143" i="4"/>
  <c r="K124" i="4"/>
  <c r="K88" i="4"/>
  <c r="K98" i="4"/>
  <c r="K110" i="4"/>
  <c r="K106" i="4"/>
  <c r="K99" i="4"/>
  <c r="K149" i="4"/>
  <c r="K119" i="4"/>
  <c r="K89" i="4"/>
  <c r="K113" i="4"/>
  <c r="K145" i="4"/>
  <c r="K130" i="4"/>
  <c r="K95" i="4"/>
  <c r="K101" i="4"/>
  <c r="K120" i="4"/>
  <c r="K111" i="4"/>
  <c r="K141" i="4"/>
  <c r="K78" i="4"/>
  <c r="K128" i="4"/>
  <c r="K84" i="4"/>
  <c r="K123" i="4"/>
  <c r="K161" i="4"/>
  <c r="K83" i="4"/>
  <c r="K102" i="4"/>
  <c r="K117" i="4"/>
  <c r="K122" i="4"/>
  <c r="K137" i="4"/>
  <c r="K73" i="4"/>
  <c r="K127" i="4"/>
  <c r="K163" i="4"/>
  <c r="K70" i="4"/>
  <c r="F2" i="4" l="1"/>
  <c r="L3" i="4" s="1"/>
  <c r="E10" i="1" s="1"/>
  <c r="N4" i="3"/>
  <c r="M8" i="1" s="1"/>
  <c r="G9" i="1" s="1"/>
  <c r="F4" i="6" l="1"/>
  <c r="F4" i="3"/>
  <c r="E4" i="5"/>
  <c r="I2" i="7"/>
  <c r="L8" i="3" l="1"/>
  <c r="L12" i="3"/>
  <c r="L16" i="3"/>
  <c r="L20" i="3"/>
  <c r="L24" i="3"/>
  <c r="L28" i="3"/>
  <c r="L32" i="3"/>
  <c r="L36" i="3"/>
  <c r="L40" i="3"/>
  <c r="L44" i="3"/>
  <c r="L48" i="3"/>
  <c r="L52" i="3"/>
  <c r="L56" i="3"/>
  <c r="L60" i="3"/>
  <c r="L64" i="3"/>
  <c r="L68" i="3"/>
  <c r="L72" i="3"/>
  <c r="L76" i="3"/>
  <c r="L80" i="3"/>
  <c r="L84" i="3"/>
  <c r="L88" i="3"/>
  <c r="L92" i="3"/>
  <c r="L96" i="3"/>
  <c r="L100" i="3"/>
  <c r="L104" i="3"/>
  <c r="L108" i="3"/>
  <c r="L112" i="3"/>
  <c r="L116" i="3"/>
  <c r="L120" i="3"/>
  <c r="L124" i="3"/>
  <c r="L128" i="3"/>
  <c r="L132" i="3"/>
  <c r="L136" i="3"/>
  <c r="L140" i="3"/>
  <c r="L144" i="3"/>
  <c r="L148" i="3"/>
  <c r="L152" i="3"/>
  <c r="L156" i="3"/>
  <c r="L160" i="3"/>
  <c r="L164" i="3"/>
  <c r="L168" i="3"/>
  <c r="L172" i="3"/>
  <c r="L176" i="3"/>
  <c r="L180" i="3"/>
  <c r="L184" i="3"/>
  <c r="L188" i="3"/>
  <c r="L192" i="3"/>
  <c r="L196" i="3"/>
  <c r="L200" i="3"/>
  <c r="L204" i="3"/>
  <c r="L208" i="3"/>
  <c r="L212" i="3"/>
  <c r="L216" i="3"/>
  <c r="L220" i="3"/>
  <c r="L224" i="3"/>
  <c r="L228" i="3"/>
  <c r="L232" i="3"/>
  <c r="L236" i="3"/>
  <c r="L240" i="3"/>
  <c r="L244" i="3"/>
  <c r="L248" i="3"/>
  <c r="L252" i="3"/>
  <c r="L256" i="3"/>
  <c r="L260" i="3"/>
  <c r="L264" i="3"/>
  <c r="L268" i="3"/>
  <c r="L272" i="3"/>
  <c r="L276" i="3"/>
  <c r="L280" i="3"/>
  <c r="L284" i="3"/>
  <c r="L288" i="3"/>
  <c r="L292" i="3"/>
  <c r="L296" i="3"/>
  <c r="L300" i="3"/>
  <c r="L304" i="3"/>
  <c r="L308" i="3"/>
  <c r="L312" i="3"/>
  <c r="L316" i="3"/>
  <c r="L320" i="3"/>
  <c r="L324" i="3"/>
  <c r="L328" i="3"/>
  <c r="L332" i="3"/>
  <c r="L336" i="3"/>
  <c r="L340" i="3"/>
  <c r="L344" i="3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L61" i="3"/>
  <c r="L65" i="3"/>
  <c r="L69" i="3"/>
  <c r="L73" i="3"/>
  <c r="L77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L153" i="3"/>
  <c r="L157" i="3"/>
  <c r="L161" i="3"/>
  <c r="L165" i="3"/>
  <c r="L169" i="3"/>
  <c r="L173" i="3"/>
  <c r="L177" i="3"/>
  <c r="L181" i="3"/>
  <c r="L185" i="3"/>
  <c r="L189" i="3"/>
  <c r="L193" i="3"/>
  <c r="L197" i="3"/>
  <c r="L201" i="3"/>
  <c r="L205" i="3"/>
  <c r="L209" i="3"/>
  <c r="L213" i="3"/>
  <c r="L217" i="3"/>
  <c r="L221" i="3"/>
  <c r="L225" i="3"/>
  <c r="L229" i="3"/>
  <c r="L233" i="3"/>
  <c r="L237" i="3"/>
  <c r="L241" i="3"/>
  <c r="L245" i="3"/>
  <c r="L249" i="3"/>
  <c r="L7" i="3"/>
  <c r="L15" i="3"/>
  <c r="L23" i="3"/>
  <c r="L31" i="3"/>
  <c r="L39" i="3"/>
  <c r="L47" i="3"/>
  <c r="L55" i="3"/>
  <c r="L63" i="3"/>
  <c r="L71" i="3"/>
  <c r="L79" i="3"/>
  <c r="L87" i="3"/>
  <c r="L95" i="3"/>
  <c r="L103" i="3"/>
  <c r="L111" i="3"/>
  <c r="L119" i="3"/>
  <c r="L127" i="3"/>
  <c r="L135" i="3"/>
  <c r="L143" i="3"/>
  <c r="L151" i="3"/>
  <c r="L159" i="3"/>
  <c r="L167" i="3"/>
  <c r="L175" i="3"/>
  <c r="L183" i="3"/>
  <c r="L191" i="3"/>
  <c r="L199" i="3"/>
  <c r="L207" i="3"/>
  <c r="L215" i="3"/>
  <c r="L223" i="3"/>
  <c r="L231" i="3"/>
  <c r="L239" i="3"/>
  <c r="L247" i="3"/>
  <c r="L254" i="3"/>
  <c r="L259" i="3"/>
  <c r="L265" i="3"/>
  <c r="L270" i="3"/>
  <c r="L275" i="3"/>
  <c r="L281" i="3"/>
  <c r="L286" i="3"/>
  <c r="L291" i="3"/>
  <c r="L297" i="3"/>
  <c r="L302" i="3"/>
  <c r="L307" i="3"/>
  <c r="L313" i="3"/>
  <c r="L318" i="3"/>
  <c r="L323" i="3"/>
  <c r="L329" i="3"/>
  <c r="L334" i="3"/>
  <c r="L339" i="3"/>
  <c r="L345" i="3"/>
  <c r="L349" i="3"/>
  <c r="L353" i="3"/>
  <c r="L357" i="3"/>
  <c r="L361" i="3"/>
  <c r="L365" i="3"/>
  <c r="L369" i="3"/>
  <c r="L373" i="3"/>
  <c r="L377" i="3"/>
  <c r="L381" i="3"/>
  <c r="L385" i="3"/>
  <c r="L389" i="3"/>
  <c r="L393" i="3"/>
  <c r="L397" i="3"/>
  <c r="L401" i="3"/>
  <c r="L405" i="3"/>
  <c r="L409" i="3"/>
  <c r="L413" i="3"/>
  <c r="L417" i="3"/>
  <c r="L421" i="3"/>
  <c r="L425" i="3"/>
  <c r="L429" i="3"/>
  <c r="L433" i="3"/>
  <c r="L437" i="3"/>
  <c r="L441" i="3"/>
  <c r="L445" i="3"/>
  <c r="L449" i="3"/>
  <c r="L453" i="3"/>
  <c r="L457" i="3"/>
  <c r="L461" i="3"/>
  <c r="L465" i="3"/>
  <c r="L469" i="3"/>
  <c r="L473" i="3"/>
  <c r="L477" i="3"/>
  <c r="L481" i="3"/>
  <c r="L485" i="3"/>
  <c r="L489" i="3"/>
  <c r="L10" i="3"/>
  <c r="L18" i="3"/>
  <c r="L26" i="3"/>
  <c r="L34" i="3"/>
  <c r="L42" i="3"/>
  <c r="L50" i="3"/>
  <c r="L58" i="3"/>
  <c r="L66" i="3"/>
  <c r="L74" i="3"/>
  <c r="L82" i="3"/>
  <c r="L90" i="3"/>
  <c r="L98" i="3"/>
  <c r="L106" i="3"/>
  <c r="L114" i="3"/>
  <c r="L122" i="3"/>
  <c r="L130" i="3"/>
  <c r="L138" i="3"/>
  <c r="L146" i="3"/>
  <c r="L154" i="3"/>
  <c r="L162" i="3"/>
  <c r="L170" i="3"/>
  <c r="L178" i="3"/>
  <c r="L186" i="3"/>
  <c r="L194" i="3"/>
  <c r="L202" i="3"/>
  <c r="L210" i="3"/>
  <c r="L218" i="3"/>
  <c r="L226" i="3"/>
  <c r="L234" i="3"/>
  <c r="L242" i="3"/>
  <c r="L250" i="3"/>
  <c r="L255" i="3"/>
  <c r="L261" i="3"/>
  <c r="L266" i="3"/>
  <c r="L271" i="3"/>
  <c r="L277" i="3"/>
  <c r="L282" i="3"/>
  <c r="L287" i="3"/>
  <c r="L293" i="3"/>
  <c r="L298" i="3"/>
  <c r="L303" i="3"/>
  <c r="L309" i="3"/>
  <c r="L314" i="3"/>
  <c r="L319" i="3"/>
  <c r="L325" i="3"/>
  <c r="L330" i="3"/>
  <c r="L335" i="3"/>
  <c r="L341" i="3"/>
  <c r="L346" i="3"/>
  <c r="L350" i="3"/>
  <c r="L354" i="3"/>
  <c r="L358" i="3"/>
  <c r="L362" i="3"/>
  <c r="L366" i="3"/>
  <c r="L370" i="3"/>
  <c r="L374" i="3"/>
  <c r="L378" i="3"/>
  <c r="L382" i="3"/>
  <c r="L386" i="3"/>
  <c r="L390" i="3"/>
  <c r="L394" i="3"/>
  <c r="L398" i="3"/>
  <c r="L402" i="3"/>
  <c r="L406" i="3"/>
  <c r="L410" i="3"/>
  <c r="L414" i="3"/>
  <c r="L418" i="3"/>
  <c r="L422" i="3"/>
  <c r="L426" i="3"/>
  <c r="L430" i="3"/>
  <c r="L434" i="3"/>
  <c r="L438" i="3"/>
  <c r="L442" i="3"/>
  <c r="L446" i="3"/>
  <c r="L450" i="3"/>
  <c r="L454" i="3"/>
  <c r="L458" i="3"/>
  <c r="L462" i="3"/>
  <c r="L466" i="3"/>
  <c r="L470" i="3"/>
  <c r="L474" i="3"/>
  <c r="L478" i="3"/>
  <c r="L482" i="3"/>
  <c r="L486" i="3"/>
  <c r="L490" i="3"/>
  <c r="L494" i="3"/>
  <c r="L498" i="3"/>
  <c r="L11" i="3"/>
  <c r="L27" i="3"/>
  <c r="L43" i="3"/>
  <c r="L59" i="3"/>
  <c r="L75" i="3"/>
  <c r="L91" i="3"/>
  <c r="L107" i="3"/>
  <c r="L123" i="3"/>
  <c r="L139" i="3"/>
  <c r="L155" i="3"/>
  <c r="L171" i="3"/>
  <c r="L187" i="3"/>
  <c r="L203" i="3"/>
  <c r="L219" i="3"/>
  <c r="L235" i="3"/>
  <c r="L251" i="3"/>
  <c r="L262" i="3"/>
  <c r="L273" i="3"/>
  <c r="L283" i="3"/>
  <c r="L294" i="3"/>
  <c r="L305" i="3"/>
  <c r="L315" i="3"/>
  <c r="L326" i="3"/>
  <c r="L337" i="3"/>
  <c r="L347" i="3"/>
  <c r="L355" i="3"/>
  <c r="L363" i="3"/>
  <c r="L371" i="3"/>
  <c r="L379" i="3"/>
  <c r="L387" i="3"/>
  <c r="L395" i="3"/>
  <c r="L403" i="3"/>
  <c r="L411" i="3"/>
  <c r="L419" i="3"/>
  <c r="L427" i="3"/>
  <c r="L435" i="3"/>
  <c r="L443" i="3"/>
  <c r="L451" i="3"/>
  <c r="L459" i="3"/>
  <c r="L467" i="3"/>
  <c r="L475" i="3"/>
  <c r="L483" i="3"/>
  <c r="L491" i="3"/>
  <c r="L496" i="3"/>
  <c r="L501" i="3"/>
  <c r="L505" i="3"/>
  <c r="L509" i="3"/>
  <c r="L513" i="3"/>
  <c r="L517" i="3"/>
  <c r="L521" i="3"/>
  <c r="L525" i="3"/>
  <c r="L529" i="3"/>
  <c r="L533" i="3"/>
  <c r="L537" i="3"/>
  <c r="L541" i="3"/>
  <c r="L545" i="3"/>
  <c r="L549" i="3"/>
  <c r="L553" i="3"/>
  <c r="L557" i="3"/>
  <c r="L561" i="3"/>
  <c r="L565" i="3"/>
  <c r="L569" i="3"/>
  <c r="L573" i="3"/>
  <c r="L577" i="3"/>
  <c r="L581" i="3"/>
  <c r="L585" i="3"/>
  <c r="L589" i="3"/>
  <c r="L593" i="3"/>
  <c r="L597" i="3"/>
  <c r="L601" i="3"/>
  <c r="L605" i="3"/>
  <c r="L609" i="3"/>
  <c r="L613" i="3"/>
  <c r="L617" i="3"/>
  <c r="L621" i="3"/>
  <c r="L625" i="3"/>
  <c r="L629" i="3"/>
  <c r="L633" i="3"/>
  <c r="L637" i="3"/>
  <c r="L641" i="3"/>
  <c r="L645" i="3"/>
  <c r="L649" i="3"/>
  <c r="L653" i="3"/>
  <c r="L657" i="3"/>
  <c r="L661" i="3"/>
  <c r="L665" i="3"/>
  <c r="L669" i="3"/>
  <c r="L673" i="3"/>
  <c r="L677" i="3"/>
  <c r="L681" i="3"/>
  <c r="L685" i="3"/>
  <c r="L689" i="3"/>
  <c r="L693" i="3"/>
  <c r="L697" i="3"/>
  <c r="L701" i="3"/>
  <c r="L705" i="3"/>
  <c r="L709" i="3"/>
  <c r="L713" i="3"/>
  <c r="L717" i="3"/>
  <c r="L721" i="3"/>
  <c r="L725" i="3"/>
  <c r="L729" i="3"/>
  <c r="L733" i="3"/>
  <c r="L737" i="3"/>
  <c r="L741" i="3"/>
  <c r="L745" i="3"/>
  <c r="L749" i="3"/>
  <c r="L753" i="3"/>
  <c r="L757" i="3"/>
  <c r="L761" i="3"/>
  <c r="L765" i="3"/>
  <c r="L769" i="3"/>
  <c r="L773" i="3"/>
  <c r="L777" i="3"/>
  <c r="L781" i="3"/>
  <c r="L785" i="3"/>
  <c r="L789" i="3"/>
  <c r="L793" i="3"/>
  <c r="L797" i="3"/>
  <c r="L801" i="3"/>
  <c r="L805" i="3"/>
  <c r="L809" i="3"/>
  <c r="L813" i="3"/>
  <c r="L817" i="3"/>
  <c r="L821" i="3"/>
  <c r="L825" i="3"/>
  <c r="L829" i="3"/>
  <c r="L833" i="3"/>
  <c r="L837" i="3"/>
  <c r="L841" i="3"/>
  <c r="L845" i="3"/>
  <c r="L849" i="3"/>
  <c r="L853" i="3"/>
  <c r="L857" i="3"/>
  <c r="L861" i="3"/>
  <c r="L865" i="3"/>
  <c r="L869" i="3"/>
  <c r="L873" i="3"/>
  <c r="L877" i="3"/>
  <c r="L881" i="3"/>
  <c r="L885" i="3"/>
  <c r="L889" i="3"/>
  <c r="L893" i="3"/>
  <c r="L897" i="3"/>
  <c r="L901" i="3"/>
  <c r="L905" i="3"/>
  <c r="L909" i="3"/>
  <c r="L913" i="3"/>
  <c r="L917" i="3"/>
  <c r="L921" i="3"/>
  <c r="L925" i="3"/>
  <c r="L929" i="3"/>
  <c r="L933" i="3"/>
  <c r="L937" i="3"/>
  <c r="L941" i="3"/>
  <c r="L945" i="3"/>
  <c r="L949" i="3"/>
  <c r="L14" i="3"/>
  <c r="L30" i="3"/>
  <c r="L46" i="3"/>
  <c r="L62" i="3"/>
  <c r="L78" i="3"/>
  <c r="L94" i="3"/>
  <c r="L110" i="3"/>
  <c r="L126" i="3"/>
  <c r="L142" i="3"/>
  <c r="L158" i="3"/>
  <c r="L174" i="3"/>
  <c r="L190" i="3"/>
  <c r="L206" i="3"/>
  <c r="L222" i="3"/>
  <c r="L238" i="3"/>
  <c r="L253" i="3"/>
  <c r="L263" i="3"/>
  <c r="L274" i="3"/>
  <c r="L285" i="3"/>
  <c r="L295" i="3"/>
  <c r="L306" i="3"/>
  <c r="L317" i="3"/>
  <c r="L327" i="3"/>
  <c r="L338" i="3"/>
  <c r="L348" i="3"/>
  <c r="L356" i="3"/>
  <c r="L364" i="3"/>
  <c r="L372" i="3"/>
  <c r="L380" i="3"/>
  <c r="L388" i="3"/>
  <c r="L396" i="3"/>
  <c r="L404" i="3"/>
  <c r="L412" i="3"/>
  <c r="L420" i="3"/>
  <c r="L428" i="3"/>
  <c r="L436" i="3"/>
  <c r="L444" i="3"/>
  <c r="L452" i="3"/>
  <c r="L460" i="3"/>
  <c r="L468" i="3"/>
  <c r="L476" i="3"/>
  <c r="L484" i="3"/>
  <c r="L492" i="3"/>
  <c r="L497" i="3"/>
  <c r="L502" i="3"/>
  <c r="L506" i="3"/>
  <c r="L510" i="3"/>
  <c r="L514" i="3"/>
  <c r="L518" i="3"/>
  <c r="L522" i="3"/>
  <c r="L526" i="3"/>
  <c r="L530" i="3"/>
  <c r="L534" i="3"/>
  <c r="L538" i="3"/>
  <c r="L542" i="3"/>
  <c r="L546" i="3"/>
  <c r="L550" i="3"/>
  <c r="L554" i="3"/>
  <c r="L558" i="3"/>
  <c r="L562" i="3"/>
  <c r="L566" i="3"/>
  <c r="L570" i="3"/>
  <c r="L574" i="3"/>
  <c r="L578" i="3"/>
  <c r="L582" i="3"/>
  <c r="L586" i="3"/>
  <c r="L590" i="3"/>
  <c r="L594" i="3"/>
  <c r="L598" i="3"/>
  <c r="L602" i="3"/>
  <c r="L606" i="3"/>
  <c r="L610" i="3"/>
  <c r="L614" i="3"/>
  <c r="L618" i="3"/>
  <c r="L622" i="3"/>
  <c r="L626" i="3"/>
  <c r="L630" i="3"/>
  <c r="L634" i="3"/>
  <c r="L638" i="3"/>
  <c r="L642" i="3"/>
  <c r="L646" i="3"/>
  <c r="L650" i="3"/>
  <c r="L654" i="3"/>
  <c r="L658" i="3"/>
  <c r="L662" i="3"/>
  <c r="L666" i="3"/>
  <c r="L670" i="3"/>
  <c r="L674" i="3"/>
  <c r="L678" i="3"/>
  <c r="L682" i="3"/>
  <c r="L686" i="3"/>
  <c r="L690" i="3"/>
  <c r="L694" i="3"/>
  <c r="L698" i="3"/>
  <c r="L702" i="3"/>
  <c r="L706" i="3"/>
  <c r="L710" i="3"/>
  <c r="L714" i="3"/>
  <c r="L718" i="3"/>
  <c r="L722" i="3"/>
  <c r="L726" i="3"/>
  <c r="L730" i="3"/>
  <c r="L734" i="3"/>
  <c r="L738" i="3"/>
  <c r="L742" i="3"/>
  <c r="L746" i="3"/>
  <c r="L750" i="3"/>
  <c r="L754" i="3"/>
  <c r="L758" i="3"/>
  <c r="L762" i="3"/>
  <c r="L766" i="3"/>
  <c r="L770" i="3"/>
  <c r="L774" i="3"/>
  <c r="L778" i="3"/>
  <c r="L782" i="3"/>
  <c r="L786" i="3"/>
  <c r="L790" i="3"/>
  <c r="L794" i="3"/>
  <c r="L798" i="3"/>
  <c r="L802" i="3"/>
  <c r="L806" i="3"/>
  <c r="L810" i="3"/>
  <c r="L814" i="3"/>
  <c r="L818" i="3"/>
  <c r="L822" i="3"/>
  <c r="L826" i="3"/>
  <c r="L830" i="3"/>
  <c r="L834" i="3"/>
  <c r="L838" i="3"/>
  <c r="L842" i="3"/>
  <c r="L846" i="3"/>
  <c r="L850" i="3"/>
  <c r="L854" i="3"/>
  <c r="L858" i="3"/>
  <c r="L862" i="3"/>
  <c r="L866" i="3"/>
  <c r="L870" i="3"/>
  <c r="L874" i="3"/>
  <c r="L878" i="3"/>
  <c r="L882" i="3"/>
  <c r="L886" i="3"/>
  <c r="L890" i="3"/>
  <c r="L894" i="3"/>
  <c r="L898" i="3"/>
  <c r="L902" i="3"/>
  <c r="L906" i="3"/>
  <c r="L910" i="3"/>
  <c r="L914" i="3"/>
  <c r="L918" i="3"/>
  <c r="L922" i="3"/>
  <c r="L926" i="3"/>
  <c r="L930" i="3"/>
  <c r="L934" i="3"/>
  <c r="L938" i="3"/>
  <c r="L942" i="3"/>
  <c r="L946" i="3"/>
  <c r="L950" i="3"/>
  <c r="L954" i="3"/>
  <c r="L958" i="3"/>
  <c r="L962" i="3"/>
  <c r="L966" i="3"/>
  <c r="L970" i="3"/>
  <c r="L974" i="3"/>
  <c r="L978" i="3"/>
  <c r="L982" i="3"/>
  <c r="L986" i="3"/>
  <c r="L990" i="3"/>
  <c r="L994" i="3"/>
  <c r="L998" i="3"/>
  <c r="L1002" i="3"/>
  <c r="L19" i="3"/>
  <c r="L51" i="3"/>
  <c r="L83" i="3"/>
  <c r="L115" i="3"/>
  <c r="L147" i="3"/>
  <c r="L179" i="3"/>
  <c r="L211" i="3"/>
  <c r="L243" i="3"/>
  <c r="L267" i="3"/>
  <c r="L289" i="3"/>
  <c r="L310" i="3"/>
  <c r="L331" i="3"/>
  <c r="L351" i="3"/>
  <c r="L367" i="3"/>
  <c r="L383" i="3"/>
  <c r="L399" i="3"/>
  <c r="L415" i="3"/>
  <c r="L431" i="3"/>
  <c r="L447" i="3"/>
  <c r="L463" i="3"/>
  <c r="L479" i="3"/>
  <c r="L493" i="3"/>
  <c r="L503" i="3"/>
  <c r="L511" i="3"/>
  <c r="L519" i="3"/>
  <c r="L527" i="3"/>
  <c r="L535" i="3"/>
  <c r="L543" i="3"/>
  <c r="L551" i="3"/>
  <c r="L559" i="3"/>
  <c r="L567" i="3"/>
  <c r="L575" i="3"/>
  <c r="L583" i="3"/>
  <c r="L591" i="3"/>
  <c r="L599" i="3"/>
  <c r="L607" i="3"/>
  <c r="L615" i="3"/>
  <c r="L623" i="3"/>
  <c r="L631" i="3"/>
  <c r="L639" i="3"/>
  <c r="L647" i="3"/>
  <c r="L655" i="3"/>
  <c r="L663" i="3"/>
  <c r="L671" i="3"/>
  <c r="L679" i="3"/>
  <c r="L687" i="3"/>
  <c r="L695" i="3"/>
  <c r="L703" i="3"/>
  <c r="L711" i="3"/>
  <c r="L719" i="3"/>
  <c r="L727" i="3"/>
  <c r="L735" i="3"/>
  <c r="L743" i="3"/>
  <c r="L751" i="3"/>
  <c r="L759" i="3"/>
  <c r="L767" i="3"/>
  <c r="L775" i="3"/>
  <c r="L783" i="3"/>
  <c r="L791" i="3"/>
  <c r="L799" i="3"/>
  <c r="L807" i="3"/>
  <c r="L815" i="3"/>
  <c r="L823" i="3"/>
  <c r="L831" i="3"/>
  <c r="L839" i="3"/>
  <c r="L847" i="3"/>
  <c r="L855" i="3"/>
  <c r="L863" i="3"/>
  <c r="L871" i="3"/>
  <c r="L879" i="3"/>
  <c r="L887" i="3"/>
  <c r="L895" i="3"/>
  <c r="L903" i="3"/>
  <c r="L911" i="3"/>
  <c r="L919" i="3"/>
  <c r="L927" i="3"/>
  <c r="L935" i="3"/>
  <c r="L943" i="3"/>
  <c r="L951" i="3"/>
  <c r="L956" i="3"/>
  <c r="L961" i="3"/>
  <c r="L967" i="3"/>
  <c r="L972" i="3"/>
  <c r="L977" i="3"/>
  <c r="L983" i="3"/>
  <c r="L988" i="3"/>
  <c r="L993" i="3"/>
  <c r="L999" i="3"/>
  <c r="L1004" i="3"/>
  <c r="L1008" i="3"/>
  <c r="L1012" i="3"/>
  <c r="L1016" i="3"/>
  <c r="L1020" i="3"/>
  <c r="L1024" i="3"/>
  <c r="L1028" i="3"/>
  <c r="L1032" i="3"/>
  <c r="L1036" i="3"/>
  <c r="L1040" i="3"/>
  <c r="L1044" i="3"/>
  <c r="L1048" i="3"/>
  <c r="L1052" i="3"/>
  <c r="L1056" i="3"/>
  <c r="L1060" i="3"/>
  <c r="L1064" i="3"/>
  <c r="L1068" i="3"/>
  <c r="L1072" i="3"/>
  <c r="L1076" i="3"/>
  <c r="L1080" i="3"/>
  <c r="L1084" i="3"/>
  <c r="L1088" i="3"/>
  <c r="L1092" i="3"/>
  <c r="L1096" i="3"/>
  <c r="L1100" i="3"/>
  <c r="L1104" i="3"/>
  <c r="L1108" i="3"/>
  <c r="L1112" i="3"/>
  <c r="L1116" i="3"/>
  <c r="L1120" i="3"/>
  <c r="L1124" i="3"/>
  <c r="L1128" i="3"/>
  <c r="L1132" i="3"/>
  <c r="L1136" i="3"/>
  <c r="L1140" i="3"/>
  <c r="L1144" i="3"/>
  <c r="L1148" i="3"/>
  <c r="L1152" i="3"/>
  <c r="L1156" i="3"/>
  <c r="L1160" i="3"/>
  <c r="L1164" i="3"/>
  <c r="L1168" i="3"/>
  <c r="L1172" i="3"/>
  <c r="L1176" i="3"/>
  <c r="L1180" i="3"/>
  <c r="L1184" i="3"/>
  <c r="L1188" i="3"/>
  <c r="L1192" i="3"/>
  <c r="L1196" i="3"/>
  <c r="L1200" i="3"/>
  <c r="L1204" i="3"/>
  <c r="L1208" i="3"/>
  <c r="L1212" i="3"/>
  <c r="L22" i="3"/>
  <c r="L54" i="3"/>
  <c r="L86" i="3"/>
  <c r="L118" i="3"/>
  <c r="L150" i="3"/>
  <c r="L182" i="3"/>
  <c r="L214" i="3"/>
  <c r="L246" i="3"/>
  <c r="L269" i="3"/>
  <c r="L290" i="3"/>
  <c r="L311" i="3"/>
  <c r="L333" i="3"/>
  <c r="L352" i="3"/>
  <c r="L368" i="3"/>
  <c r="L384" i="3"/>
  <c r="L400" i="3"/>
  <c r="L416" i="3"/>
  <c r="L432" i="3"/>
  <c r="L448" i="3"/>
  <c r="L464" i="3"/>
  <c r="L480" i="3"/>
  <c r="L495" i="3"/>
  <c r="L504" i="3"/>
  <c r="L512" i="3"/>
  <c r="L520" i="3"/>
  <c r="L528" i="3"/>
  <c r="L536" i="3"/>
  <c r="L544" i="3"/>
  <c r="L552" i="3"/>
  <c r="L560" i="3"/>
  <c r="L568" i="3"/>
  <c r="L576" i="3"/>
  <c r="L584" i="3"/>
  <c r="L592" i="3"/>
  <c r="L600" i="3"/>
  <c r="L608" i="3"/>
  <c r="L616" i="3"/>
  <c r="L624" i="3"/>
  <c r="L632" i="3"/>
  <c r="L640" i="3"/>
  <c r="L648" i="3"/>
  <c r="L656" i="3"/>
  <c r="L664" i="3"/>
  <c r="L672" i="3"/>
  <c r="L680" i="3"/>
  <c r="L688" i="3"/>
  <c r="L696" i="3"/>
  <c r="L704" i="3"/>
  <c r="L712" i="3"/>
  <c r="L720" i="3"/>
  <c r="L728" i="3"/>
  <c r="L736" i="3"/>
  <c r="L744" i="3"/>
  <c r="L752" i="3"/>
  <c r="L760" i="3"/>
  <c r="L768" i="3"/>
  <c r="L776" i="3"/>
  <c r="L784" i="3"/>
  <c r="L792" i="3"/>
  <c r="L800" i="3"/>
  <c r="L808" i="3"/>
  <c r="L816" i="3"/>
  <c r="L824" i="3"/>
  <c r="L832" i="3"/>
  <c r="L840" i="3"/>
  <c r="L848" i="3"/>
  <c r="L856" i="3"/>
  <c r="L864" i="3"/>
  <c r="L872" i="3"/>
  <c r="L880" i="3"/>
  <c r="L888" i="3"/>
  <c r="L896" i="3"/>
  <c r="L904" i="3"/>
  <c r="L912" i="3"/>
  <c r="L920" i="3"/>
  <c r="L928" i="3"/>
  <c r="L936" i="3"/>
  <c r="L944" i="3"/>
  <c r="L952" i="3"/>
  <c r="L957" i="3"/>
  <c r="L963" i="3"/>
  <c r="L968" i="3"/>
  <c r="L973" i="3"/>
  <c r="L979" i="3"/>
  <c r="L984" i="3"/>
  <c r="L989" i="3"/>
  <c r="L995" i="3"/>
  <c r="L1000" i="3"/>
  <c r="L1005" i="3"/>
  <c r="L1009" i="3"/>
  <c r="L1013" i="3"/>
  <c r="L1017" i="3"/>
  <c r="L1021" i="3"/>
  <c r="L1025" i="3"/>
  <c r="L1029" i="3"/>
  <c r="L1033" i="3"/>
  <c r="L1037" i="3"/>
  <c r="L1041" i="3"/>
  <c r="L1045" i="3"/>
  <c r="L1049" i="3"/>
  <c r="L1053" i="3"/>
  <c r="L1057" i="3"/>
  <c r="L1061" i="3"/>
  <c r="L1065" i="3"/>
  <c r="L1069" i="3"/>
  <c r="L1073" i="3"/>
  <c r="L1077" i="3"/>
  <c r="L1081" i="3"/>
  <c r="L1085" i="3"/>
  <c r="L1089" i="3"/>
  <c r="L1093" i="3"/>
  <c r="L1097" i="3"/>
  <c r="L1101" i="3"/>
  <c r="L1105" i="3"/>
  <c r="L1109" i="3"/>
  <c r="L1113" i="3"/>
  <c r="L1117" i="3"/>
  <c r="L1121" i="3"/>
  <c r="L1125" i="3"/>
  <c r="L1129" i="3"/>
  <c r="L1133" i="3"/>
  <c r="L1137" i="3"/>
  <c r="L1141" i="3"/>
  <c r="L1145" i="3"/>
  <c r="L1149" i="3"/>
  <c r="L1153" i="3"/>
  <c r="L1157" i="3"/>
  <c r="L1161" i="3"/>
  <c r="L1165" i="3"/>
  <c r="L1169" i="3"/>
  <c r="L1173" i="3"/>
  <c r="L1177" i="3"/>
  <c r="L1181" i="3"/>
  <c r="L1185" i="3"/>
  <c r="L1189" i="3"/>
  <c r="L1193" i="3"/>
  <c r="L1197" i="3"/>
  <c r="L1201" i="3"/>
  <c r="L35" i="3"/>
  <c r="L67" i="3"/>
  <c r="L99" i="3"/>
  <c r="L131" i="3"/>
  <c r="L163" i="3"/>
  <c r="L195" i="3"/>
  <c r="L227" i="3"/>
  <c r="L257" i="3"/>
  <c r="L278" i="3"/>
  <c r="L299" i="3"/>
  <c r="L321" i="3"/>
  <c r="L342" i="3"/>
  <c r="L359" i="3"/>
  <c r="L375" i="3"/>
  <c r="L391" i="3"/>
  <c r="L407" i="3"/>
  <c r="L423" i="3"/>
  <c r="L439" i="3"/>
  <c r="L455" i="3"/>
  <c r="L471" i="3"/>
  <c r="L487" i="3"/>
  <c r="L499" i="3"/>
  <c r="L507" i="3"/>
  <c r="L515" i="3"/>
  <c r="L523" i="3"/>
  <c r="L531" i="3"/>
  <c r="L539" i="3"/>
  <c r="L547" i="3"/>
  <c r="L555" i="3"/>
  <c r="L563" i="3"/>
  <c r="L571" i="3"/>
  <c r="L579" i="3"/>
  <c r="L587" i="3"/>
  <c r="L595" i="3"/>
  <c r="L603" i="3"/>
  <c r="L611" i="3"/>
  <c r="L619" i="3"/>
  <c r="L627" i="3"/>
  <c r="L635" i="3"/>
  <c r="L643" i="3"/>
  <c r="L651" i="3"/>
  <c r="L659" i="3"/>
  <c r="L667" i="3"/>
  <c r="L675" i="3"/>
  <c r="L683" i="3"/>
  <c r="L691" i="3"/>
  <c r="L699" i="3"/>
  <c r="L707" i="3"/>
  <c r="L715" i="3"/>
  <c r="L723" i="3"/>
  <c r="L731" i="3"/>
  <c r="L739" i="3"/>
  <c r="L747" i="3"/>
  <c r="L755" i="3"/>
  <c r="L763" i="3"/>
  <c r="L771" i="3"/>
  <c r="L779" i="3"/>
  <c r="L787" i="3"/>
  <c r="L795" i="3"/>
  <c r="L803" i="3"/>
  <c r="L811" i="3"/>
  <c r="L819" i="3"/>
  <c r="L827" i="3"/>
  <c r="L835" i="3"/>
  <c r="L843" i="3"/>
  <c r="L851" i="3"/>
  <c r="L859" i="3"/>
  <c r="L867" i="3"/>
  <c r="L875" i="3"/>
  <c r="L883" i="3"/>
  <c r="L891" i="3"/>
  <c r="L899" i="3"/>
  <c r="L907" i="3"/>
  <c r="L915" i="3"/>
  <c r="L923" i="3"/>
  <c r="L931" i="3"/>
  <c r="L939" i="3"/>
  <c r="L947" i="3"/>
  <c r="L953" i="3"/>
  <c r="L959" i="3"/>
  <c r="L964" i="3"/>
  <c r="L969" i="3"/>
  <c r="L975" i="3"/>
  <c r="L980" i="3"/>
  <c r="L985" i="3"/>
  <c r="L38" i="3"/>
  <c r="L166" i="3"/>
  <c r="L279" i="3"/>
  <c r="L360" i="3"/>
  <c r="L424" i="3"/>
  <c r="L488" i="3"/>
  <c r="L524" i="3"/>
  <c r="L556" i="3"/>
  <c r="L588" i="3"/>
  <c r="L620" i="3"/>
  <c r="L652" i="3"/>
  <c r="L684" i="3"/>
  <c r="L716" i="3"/>
  <c r="L748" i="3"/>
  <c r="L780" i="3"/>
  <c r="L812" i="3"/>
  <c r="L844" i="3"/>
  <c r="L876" i="3"/>
  <c r="L908" i="3"/>
  <c r="L940" i="3"/>
  <c r="L965" i="3"/>
  <c r="L987" i="3"/>
  <c r="L997" i="3"/>
  <c r="L1007" i="3"/>
  <c r="L1015" i="3"/>
  <c r="L1023" i="3"/>
  <c r="L1031" i="3"/>
  <c r="L1039" i="3"/>
  <c r="L1047" i="3"/>
  <c r="L1055" i="3"/>
  <c r="L1063" i="3"/>
  <c r="L1071" i="3"/>
  <c r="L1079" i="3"/>
  <c r="L1087" i="3"/>
  <c r="L1095" i="3"/>
  <c r="L1103" i="3"/>
  <c r="L1111" i="3"/>
  <c r="L1119" i="3"/>
  <c r="L1127" i="3"/>
  <c r="L1135" i="3"/>
  <c r="L1143" i="3"/>
  <c r="L1151" i="3"/>
  <c r="L1159" i="3"/>
  <c r="L1167" i="3"/>
  <c r="L1175" i="3"/>
  <c r="L1183" i="3"/>
  <c r="L1191" i="3"/>
  <c r="L1199" i="3"/>
  <c r="L1206" i="3"/>
  <c r="L1211" i="3"/>
  <c r="L1216" i="3"/>
  <c r="L1220" i="3"/>
  <c r="L1224" i="3"/>
  <c r="L1228" i="3"/>
  <c r="L1232" i="3"/>
  <c r="L1236" i="3"/>
  <c r="L1240" i="3"/>
  <c r="L1244" i="3"/>
  <c r="L1248" i="3"/>
  <c r="L1252" i="3"/>
  <c r="L1256" i="3"/>
  <c r="L1260" i="3"/>
  <c r="L1264" i="3"/>
  <c r="L1268" i="3"/>
  <c r="L1272" i="3"/>
  <c r="L1276" i="3"/>
  <c r="L1280" i="3"/>
  <c r="L1284" i="3"/>
  <c r="L1288" i="3"/>
  <c r="L1292" i="3"/>
  <c r="L1296" i="3"/>
  <c r="L1300" i="3"/>
  <c r="L1304" i="3"/>
  <c r="L70" i="3"/>
  <c r="L198" i="3"/>
  <c r="L301" i="3"/>
  <c r="L376" i="3"/>
  <c r="L440" i="3"/>
  <c r="L500" i="3"/>
  <c r="L532" i="3"/>
  <c r="L564" i="3"/>
  <c r="L596" i="3"/>
  <c r="L628" i="3"/>
  <c r="L660" i="3"/>
  <c r="L692" i="3"/>
  <c r="L724" i="3"/>
  <c r="L756" i="3"/>
  <c r="L788" i="3"/>
  <c r="L820" i="3"/>
  <c r="L852" i="3"/>
  <c r="L884" i="3"/>
  <c r="L916" i="3"/>
  <c r="L948" i="3"/>
  <c r="L971" i="3"/>
  <c r="L991" i="3"/>
  <c r="L1001" i="3"/>
  <c r="L1010" i="3"/>
  <c r="L1018" i="3"/>
  <c r="L1026" i="3"/>
  <c r="L1034" i="3"/>
  <c r="L1042" i="3"/>
  <c r="L1050" i="3"/>
  <c r="L1058" i="3"/>
  <c r="L1066" i="3"/>
  <c r="L1074" i="3"/>
  <c r="L1082" i="3"/>
  <c r="L1090" i="3"/>
  <c r="L1098" i="3"/>
  <c r="L1106" i="3"/>
  <c r="L1114" i="3"/>
  <c r="L1122" i="3"/>
  <c r="L1130" i="3"/>
  <c r="L1138" i="3"/>
  <c r="L1146" i="3"/>
  <c r="L1154" i="3"/>
  <c r="L1162" i="3"/>
  <c r="L1170" i="3"/>
  <c r="L1178" i="3"/>
  <c r="L1186" i="3"/>
  <c r="L1194" i="3"/>
  <c r="L1202" i="3"/>
  <c r="L1207" i="3"/>
  <c r="L1213" i="3"/>
  <c r="L1217" i="3"/>
  <c r="L1221" i="3"/>
  <c r="L1225" i="3"/>
  <c r="L1229" i="3"/>
  <c r="L1233" i="3"/>
  <c r="L1237" i="3"/>
  <c r="L1241" i="3"/>
  <c r="L1245" i="3"/>
  <c r="L1249" i="3"/>
  <c r="L1253" i="3"/>
  <c r="L1257" i="3"/>
  <c r="L1261" i="3"/>
  <c r="L1265" i="3"/>
  <c r="L1269" i="3"/>
  <c r="L1273" i="3"/>
  <c r="L1277" i="3"/>
  <c r="L1281" i="3"/>
  <c r="L1285" i="3"/>
  <c r="L1289" i="3"/>
  <c r="L1293" i="3"/>
  <c r="L1297" i="3"/>
  <c r="L1301" i="3"/>
  <c r="L1305" i="3"/>
  <c r="L134" i="3"/>
  <c r="L612" i="3"/>
  <c r="L676" i="3"/>
  <c r="L740" i="3"/>
  <c r="L804" i="3"/>
  <c r="L900" i="3"/>
  <c r="L960" i="3"/>
  <c r="L996" i="3"/>
  <c r="L1014" i="3"/>
  <c r="L1030" i="3"/>
  <c r="L1038" i="3"/>
  <c r="L1054" i="3"/>
  <c r="L1070" i="3"/>
  <c r="L1086" i="3"/>
  <c r="L1102" i="3"/>
  <c r="L1118" i="3"/>
  <c r="L1134" i="3"/>
  <c r="L1150" i="3"/>
  <c r="L1166" i="3"/>
  <c r="L1182" i="3"/>
  <c r="L1198" i="3"/>
  <c r="L1210" i="3"/>
  <c r="L1219" i="3"/>
  <c r="L1227" i="3"/>
  <c r="L1235" i="3"/>
  <c r="L1243" i="3"/>
  <c r="L1251" i="3"/>
  <c r="L1259" i="3"/>
  <c r="L1267" i="3"/>
  <c r="L1275" i="3"/>
  <c r="L1283" i="3"/>
  <c r="L1291" i="3"/>
  <c r="L1299" i="3"/>
  <c r="L6" i="3"/>
  <c r="L102" i="3"/>
  <c r="L230" i="3"/>
  <c r="L322" i="3"/>
  <c r="L392" i="3"/>
  <c r="L456" i="3"/>
  <c r="L508" i="3"/>
  <c r="L540" i="3"/>
  <c r="L572" i="3"/>
  <c r="L604" i="3"/>
  <c r="L636" i="3"/>
  <c r="L668" i="3"/>
  <c r="L700" i="3"/>
  <c r="L732" i="3"/>
  <c r="L764" i="3"/>
  <c r="L796" i="3"/>
  <c r="L828" i="3"/>
  <c r="L860" i="3"/>
  <c r="L892" i="3"/>
  <c r="L924" i="3"/>
  <c r="L955" i="3"/>
  <c r="L976" i="3"/>
  <c r="L992" i="3"/>
  <c r="L1003" i="3"/>
  <c r="L1011" i="3"/>
  <c r="L1019" i="3"/>
  <c r="L1027" i="3"/>
  <c r="L1035" i="3"/>
  <c r="L1043" i="3"/>
  <c r="L1051" i="3"/>
  <c r="L1059" i="3"/>
  <c r="L1067" i="3"/>
  <c r="L1075" i="3"/>
  <c r="L1083" i="3"/>
  <c r="L1091" i="3"/>
  <c r="L1099" i="3"/>
  <c r="L1107" i="3"/>
  <c r="L1115" i="3"/>
  <c r="L1123" i="3"/>
  <c r="L1131" i="3"/>
  <c r="L1139" i="3"/>
  <c r="L1147" i="3"/>
  <c r="L1155" i="3"/>
  <c r="L1163" i="3"/>
  <c r="L1171" i="3"/>
  <c r="L1179" i="3"/>
  <c r="L1187" i="3"/>
  <c r="L1195" i="3"/>
  <c r="L1203" i="3"/>
  <c r="L1209" i="3"/>
  <c r="L1214" i="3"/>
  <c r="L1218" i="3"/>
  <c r="L1222" i="3"/>
  <c r="L1226" i="3"/>
  <c r="L1230" i="3"/>
  <c r="L1234" i="3"/>
  <c r="L1238" i="3"/>
  <c r="L1242" i="3"/>
  <c r="L1246" i="3"/>
  <c r="L1250" i="3"/>
  <c r="L1254" i="3"/>
  <c r="L1258" i="3"/>
  <c r="L1262" i="3"/>
  <c r="L1266" i="3"/>
  <c r="L1270" i="3"/>
  <c r="L1274" i="3"/>
  <c r="L1278" i="3"/>
  <c r="L1282" i="3"/>
  <c r="L1286" i="3"/>
  <c r="L1290" i="3"/>
  <c r="L1294" i="3"/>
  <c r="L1298" i="3"/>
  <c r="L1302" i="3"/>
  <c r="L1306" i="3"/>
  <c r="L258" i="3"/>
  <c r="L343" i="3"/>
  <c r="L408" i="3"/>
  <c r="L472" i="3"/>
  <c r="L516" i="3"/>
  <c r="L548" i="3"/>
  <c r="L580" i="3"/>
  <c r="L644" i="3"/>
  <c r="L708" i="3"/>
  <c r="L772" i="3"/>
  <c r="L836" i="3"/>
  <c r="L868" i="3"/>
  <c r="L932" i="3"/>
  <c r="L981" i="3"/>
  <c r="L1006" i="3"/>
  <c r="L1022" i="3"/>
  <c r="L1046" i="3"/>
  <c r="L1062" i="3"/>
  <c r="L1078" i="3"/>
  <c r="L1094" i="3"/>
  <c r="L1110" i="3"/>
  <c r="L1126" i="3"/>
  <c r="L1142" i="3"/>
  <c r="L1158" i="3"/>
  <c r="L1174" i="3"/>
  <c r="L1190" i="3"/>
  <c r="L1205" i="3"/>
  <c r="L1215" i="3"/>
  <c r="L1223" i="3"/>
  <c r="L1231" i="3"/>
  <c r="L1239" i="3"/>
  <c r="L1247" i="3"/>
  <c r="L1255" i="3"/>
  <c r="L1263" i="3"/>
  <c r="L1271" i="3"/>
  <c r="L1279" i="3"/>
  <c r="L1287" i="3"/>
  <c r="L1295" i="3"/>
  <c r="L1303" i="3"/>
  <c r="K236" i="7"/>
  <c r="K272" i="7"/>
  <c r="K225" i="7"/>
  <c r="K98" i="7"/>
  <c r="K274" i="7"/>
  <c r="K275" i="7"/>
  <c r="K50" i="7"/>
  <c r="K259" i="7"/>
  <c r="K184" i="7"/>
  <c r="K214" i="7"/>
  <c r="K121" i="7"/>
  <c r="K88" i="7"/>
  <c r="K141" i="7"/>
  <c r="K250" i="7"/>
  <c r="K82" i="7"/>
  <c r="K227" i="7"/>
  <c r="K119" i="7"/>
  <c r="K194" i="7"/>
  <c r="K26" i="7"/>
  <c r="K195" i="7"/>
  <c r="K144" i="7"/>
  <c r="K142" i="7"/>
  <c r="K37" i="7"/>
  <c r="K127" i="7"/>
  <c r="K146" i="7"/>
  <c r="K16" i="7"/>
  <c r="K44" i="7"/>
  <c r="K255" i="7"/>
  <c r="K99" i="7"/>
  <c r="K104" i="7"/>
  <c r="K22" i="7"/>
  <c r="K265" i="7"/>
  <c r="K261" i="7"/>
  <c r="K258" i="7"/>
  <c r="K210" i="7"/>
  <c r="K34" i="7"/>
  <c r="K67" i="7"/>
  <c r="K111" i="7"/>
  <c r="K154" i="7"/>
  <c r="K191" i="7"/>
  <c r="K165" i="7"/>
  <c r="K56" i="7"/>
  <c r="K113" i="7"/>
  <c r="K136" i="7"/>
  <c r="K131" i="7"/>
  <c r="K18" i="7"/>
  <c r="K186" i="7"/>
  <c r="K205" i="7"/>
  <c r="K218" i="7"/>
  <c r="K95" i="7"/>
  <c r="K189" i="7"/>
  <c r="K279" i="7"/>
  <c r="K19" i="7"/>
  <c r="K223" i="7"/>
  <c r="K206" i="7"/>
  <c r="K178" i="7"/>
  <c r="K162" i="7"/>
  <c r="K63" i="7"/>
  <c r="K248" i="7"/>
  <c r="K282" i="7"/>
  <c r="K114" i="7"/>
  <c r="K257" i="7"/>
  <c r="K53" i="7"/>
  <c r="K153" i="7"/>
  <c r="K164" i="7"/>
  <c r="K58" i="7"/>
  <c r="K193" i="7"/>
  <c r="K181" i="7"/>
  <c r="K129" i="7"/>
  <c r="K97" i="7"/>
  <c r="K226" i="7"/>
  <c r="K264" i="7"/>
  <c r="K196" i="7"/>
  <c r="K168" i="7"/>
  <c r="K216" i="7"/>
  <c r="K208" i="7"/>
  <c r="K187" i="7"/>
  <c r="K242" i="7"/>
  <c r="K65" i="7"/>
  <c r="K90" i="7"/>
  <c r="K20" i="7"/>
  <c r="K46" i="7"/>
  <c r="K66" i="7"/>
  <c r="K237" i="7"/>
  <c r="K48" i="7"/>
  <c r="K110" i="7"/>
  <c r="K276" i="7"/>
  <c r="K285" i="7"/>
  <c r="K215" i="7"/>
  <c r="K29" i="7"/>
  <c r="K14" i="7"/>
  <c r="K36" i="7"/>
  <c r="K221" i="7"/>
  <c r="K202" i="7"/>
  <c r="K74" i="7"/>
  <c r="K31" i="7"/>
  <c r="K35" i="7"/>
  <c r="K200" i="7"/>
  <c r="K24" i="7"/>
  <c r="K27" i="7"/>
  <c r="K78" i="7"/>
  <c r="K45" i="7"/>
  <c r="K52" i="7"/>
  <c r="K256" i="7"/>
  <c r="K128" i="7"/>
  <c r="K247" i="7"/>
  <c r="K123" i="7"/>
  <c r="K182" i="7"/>
  <c r="K273" i="7"/>
  <c r="K68" i="7"/>
  <c r="K180" i="7"/>
  <c r="K262" i="7"/>
  <c r="K134" i="7"/>
  <c r="K6" i="7"/>
  <c r="K81" i="7"/>
  <c r="K245" i="7"/>
  <c r="K137" i="7"/>
  <c r="K233" i="7"/>
  <c r="K167" i="7"/>
  <c r="K41" i="7"/>
  <c r="K55" i="7"/>
  <c r="K91" i="7"/>
  <c r="K254" i="7"/>
  <c r="K126" i="7"/>
  <c r="K271" i="7"/>
  <c r="K49" i="7"/>
  <c r="K117" i="7"/>
  <c r="K9" i="7"/>
  <c r="K105" i="7"/>
  <c r="K39" i="7"/>
  <c r="K197" i="7"/>
  <c r="K76" i="7"/>
  <c r="K130" i="7"/>
  <c r="K157" i="7"/>
  <c r="K92" i="7"/>
  <c r="K232" i="7"/>
  <c r="K23" i="7"/>
  <c r="K79" i="7"/>
  <c r="K203" i="7"/>
  <c r="K286" i="7"/>
  <c r="K281" i="7"/>
  <c r="K270" i="7"/>
  <c r="K241" i="7"/>
  <c r="K252" i="7"/>
  <c r="K108" i="7"/>
  <c r="K170" i="7"/>
  <c r="K42" i="7"/>
  <c r="K161" i="7"/>
  <c r="K61" i="7"/>
  <c r="K152" i="7"/>
  <c r="K151" i="7"/>
  <c r="K149" i="7"/>
  <c r="K207" i="7"/>
  <c r="K103" i="7"/>
  <c r="K85" i="7"/>
  <c r="K224" i="7"/>
  <c r="K96" i="7"/>
  <c r="K87" i="7"/>
  <c r="K5" i="7"/>
  <c r="K118" i="7"/>
  <c r="K17" i="7"/>
  <c r="K171" i="7"/>
  <c r="K201" i="7"/>
  <c r="K230" i="7"/>
  <c r="K102" i="7"/>
  <c r="K175" i="7"/>
  <c r="K243" i="7"/>
  <c r="K260" i="7"/>
  <c r="K69" i="7"/>
  <c r="K11" i="7"/>
  <c r="K235" i="7"/>
  <c r="K93" i="7"/>
  <c r="K217" i="7"/>
  <c r="K133" i="7"/>
  <c r="K222" i="7"/>
  <c r="K94" i="7"/>
  <c r="K143" i="7"/>
  <c r="K211" i="7"/>
  <c r="K228" i="7"/>
  <c r="K269" i="7"/>
  <c r="K213" i="7"/>
  <c r="K107" i="7"/>
  <c r="K172" i="7"/>
  <c r="K199" i="7"/>
  <c r="K122" i="7"/>
  <c r="K73" i="7"/>
  <c r="K155" i="7"/>
  <c r="K283" i="7"/>
  <c r="K57" i="7"/>
  <c r="K179" i="7"/>
  <c r="K266" i="7"/>
  <c r="K10" i="7"/>
  <c r="K280" i="7"/>
  <c r="K249" i="7"/>
  <c r="K145" i="7"/>
  <c r="K7" i="7"/>
  <c r="K64" i="7"/>
  <c r="K21" i="7"/>
  <c r="K51" i="7"/>
  <c r="K140" i="7"/>
  <c r="K70" i="7"/>
  <c r="K115" i="7"/>
  <c r="K188" i="7"/>
  <c r="K13" i="7"/>
  <c r="K89" i="7"/>
  <c r="K190" i="7"/>
  <c r="K15" i="7"/>
  <c r="K100" i="7"/>
  <c r="K212" i="7"/>
  <c r="K169" i="7"/>
  <c r="K176" i="7"/>
  <c r="K71" i="7"/>
  <c r="K112" i="7"/>
  <c r="K220" i="7"/>
  <c r="K185" i="7"/>
  <c r="K124" i="7"/>
  <c r="K47" i="7"/>
  <c r="K244" i="7"/>
  <c r="K277" i="7"/>
  <c r="K83" i="7"/>
  <c r="K268" i="7"/>
  <c r="K120" i="7"/>
  <c r="K43" i="7"/>
  <c r="K40" i="7"/>
  <c r="K86" i="7"/>
  <c r="K148" i="7"/>
  <c r="K106" i="7"/>
  <c r="K163" i="7"/>
  <c r="K72" i="7"/>
  <c r="K150" i="7"/>
  <c r="K139" i="7"/>
  <c r="K160" i="7"/>
  <c r="K25" i="7"/>
  <c r="K239" i="7"/>
  <c r="K267" i="7"/>
  <c r="K166" i="7"/>
  <c r="K209" i="7"/>
  <c r="K4" i="7"/>
  <c r="K116" i="7"/>
  <c r="K183" i="7"/>
  <c r="K77" i="7"/>
  <c r="K30" i="7"/>
  <c r="K101" i="7"/>
  <c r="K28" i="7"/>
  <c r="K75" i="7"/>
  <c r="K12" i="7"/>
  <c r="K278" i="7"/>
  <c r="K284" i="7"/>
  <c r="K59" i="7"/>
  <c r="K125" i="7"/>
  <c r="K234" i="7"/>
  <c r="K159" i="7"/>
  <c r="K240" i="7"/>
  <c r="K251" i="7"/>
  <c r="K147" i="7"/>
  <c r="K109" i="7"/>
  <c r="K32" i="7"/>
  <c r="K246" i="7"/>
  <c r="K173" i="7"/>
  <c r="K204" i="7"/>
  <c r="K38" i="7"/>
  <c r="K229" i="7"/>
  <c r="K60" i="7"/>
  <c r="K263" i="7"/>
  <c r="K219" i="7"/>
  <c r="K158" i="7"/>
  <c r="K177" i="7"/>
  <c r="K231" i="7"/>
  <c r="K84" i="7"/>
  <c r="K135" i="7"/>
  <c r="K253" i="7"/>
  <c r="K80" i="7"/>
  <c r="K174" i="7"/>
  <c r="K138" i="7"/>
  <c r="K33" i="7"/>
  <c r="K238" i="7"/>
  <c r="K192" i="7"/>
  <c r="K54" i="7"/>
  <c r="K198" i="7"/>
  <c r="K132" i="7"/>
  <c r="K8" i="7"/>
  <c r="K62" i="7"/>
  <c r="K156" i="7"/>
  <c r="J23" i="5"/>
  <c r="J19" i="5"/>
  <c r="J37" i="5"/>
  <c r="J20" i="5"/>
  <c r="J12" i="5"/>
  <c r="J31" i="5"/>
  <c r="J6" i="5"/>
  <c r="J39" i="5"/>
  <c r="J13" i="5"/>
  <c r="J33" i="5"/>
  <c r="J22" i="5"/>
  <c r="J15" i="5"/>
  <c r="J24" i="5"/>
  <c r="J21" i="5"/>
  <c r="J38" i="5"/>
  <c r="J16" i="5"/>
  <c r="J11" i="5"/>
  <c r="J28" i="5"/>
  <c r="J9" i="5"/>
  <c r="J44" i="5"/>
  <c r="J8" i="5"/>
  <c r="J10" i="5"/>
  <c r="J29" i="5"/>
  <c r="J7" i="5"/>
  <c r="J45" i="5"/>
  <c r="J40" i="5"/>
  <c r="J42" i="5"/>
  <c r="J36" i="5"/>
  <c r="J26" i="5"/>
  <c r="J25" i="5"/>
  <c r="J35" i="5"/>
  <c r="J14" i="5"/>
  <c r="J34" i="5"/>
  <c r="J17" i="5"/>
  <c r="J46" i="5"/>
  <c r="J41" i="5"/>
  <c r="J18" i="5"/>
  <c r="J30" i="5"/>
  <c r="J43" i="5"/>
  <c r="J27" i="5"/>
  <c r="J32" i="5"/>
  <c r="K164" i="6"/>
  <c r="K77" i="6"/>
  <c r="K132" i="6"/>
  <c r="K147" i="6"/>
  <c r="K23" i="6"/>
  <c r="K141" i="6"/>
  <c r="K33" i="6"/>
  <c r="K96" i="6"/>
  <c r="K109" i="6"/>
  <c r="K142" i="6"/>
  <c r="K15" i="6"/>
  <c r="K116" i="6"/>
  <c r="K58" i="6"/>
  <c r="K75" i="6"/>
  <c r="K110" i="6"/>
  <c r="K152" i="6"/>
  <c r="K34" i="6"/>
  <c r="K7" i="6"/>
  <c r="K28" i="6"/>
  <c r="K151" i="6"/>
  <c r="K163" i="6"/>
  <c r="K84" i="6"/>
  <c r="K26" i="6"/>
  <c r="K99" i="6"/>
  <c r="K17" i="6"/>
  <c r="K143" i="6"/>
  <c r="K60" i="6"/>
  <c r="K102" i="6"/>
  <c r="K156" i="6"/>
  <c r="K87" i="6"/>
  <c r="K117" i="6"/>
  <c r="K35" i="6"/>
  <c r="K54" i="6"/>
  <c r="K114" i="6"/>
  <c r="K64" i="6"/>
  <c r="K130" i="6"/>
  <c r="K121" i="6"/>
  <c r="K70" i="6"/>
  <c r="K47" i="6"/>
  <c r="K119" i="6"/>
  <c r="K124" i="6"/>
  <c r="K32" i="6"/>
  <c r="K98" i="6"/>
  <c r="K65" i="6"/>
  <c r="K66" i="6"/>
  <c r="K59" i="6"/>
  <c r="K46" i="6"/>
  <c r="K97" i="6"/>
  <c r="K27" i="6"/>
  <c r="K158" i="6"/>
  <c r="K133" i="6"/>
  <c r="K51" i="6"/>
  <c r="K20" i="6"/>
  <c r="K140" i="6"/>
  <c r="K128" i="6"/>
  <c r="K95" i="6"/>
  <c r="K155" i="6"/>
  <c r="K10" i="6"/>
  <c r="K138" i="6"/>
  <c r="K162" i="6"/>
  <c r="K125" i="6"/>
  <c r="K43" i="6"/>
  <c r="K112" i="6"/>
  <c r="K146" i="6"/>
  <c r="K78" i="6"/>
  <c r="K79" i="6"/>
  <c r="K137" i="6"/>
  <c r="K36" i="6"/>
  <c r="K100" i="6"/>
  <c r="K48" i="6"/>
  <c r="K85" i="6"/>
  <c r="K150" i="6"/>
  <c r="K159" i="6"/>
  <c r="K76" i="6"/>
  <c r="K18" i="6"/>
  <c r="K45" i="6"/>
  <c r="K106" i="6"/>
  <c r="K161" i="6"/>
  <c r="K154" i="6"/>
  <c r="K62" i="6"/>
  <c r="K29" i="6"/>
  <c r="K88" i="6"/>
  <c r="K52" i="6"/>
  <c r="K157" i="6"/>
  <c r="K105" i="6"/>
  <c r="K19" i="6"/>
  <c r="K57" i="6"/>
  <c r="K92" i="6"/>
  <c r="K135" i="6"/>
  <c r="K37" i="6"/>
  <c r="K11" i="6"/>
  <c r="K108" i="6"/>
  <c r="K61" i="6"/>
  <c r="K103" i="6"/>
  <c r="K68" i="6"/>
  <c r="K40" i="6"/>
  <c r="K41" i="6"/>
  <c r="K104" i="6"/>
  <c r="K94" i="6"/>
  <c r="K81" i="6"/>
  <c r="K148" i="6"/>
  <c r="K111" i="6"/>
  <c r="K101" i="6"/>
  <c r="K44" i="6"/>
  <c r="K136" i="6"/>
  <c r="K50" i="6"/>
  <c r="K42" i="6"/>
  <c r="K123" i="6"/>
  <c r="K39" i="6"/>
  <c r="K113" i="6"/>
  <c r="K8" i="6"/>
  <c r="K134" i="6"/>
  <c r="K30" i="6"/>
  <c r="K83" i="6"/>
  <c r="K153" i="6"/>
  <c r="K107" i="6"/>
  <c r="K14" i="6"/>
  <c r="K71" i="6"/>
  <c r="K74" i="6"/>
  <c r="K122" i="6"/>
  <c r="K131" i="6"/>
  <c r="K12" i="6"/>
  <c r="K55" i="6"/>
  <c r="K31" i="6"/>
  <c r="K67" i="6"/>
  <c r="K91" i="6"/>
  <c r="K127" i="6"/>
  <c r="K56" i="6"/>
  <c r="K69" i="6"/>
  <c r="K118" i="6"/>
  <c r="K16" i="6"/>
  <c r="K115" i="6"/>
  <c r="K63" i="6"/>
  <c r="K6" i="6"/>
  <c r="K86" i="6"/>
  <c r="K25" i="6"/>
  <c r="K13" i="6"/>
  <c r="K53" i="6"/>
  <c r="K145" i="6"/>
  <c r="K72" i="6"/>
  <c r="K49" i="6"/>
  <c r="K126" i="6"/>
  <c r="K21" i="6"/>
  <c r="K149" i="6"/>
  <c r="K120" i="6"/>
  <c r="K9" i="6"/>
  <c r="K144" i="6"/>
  <c r="K129" i="6"/>
  <c r="K82" i="6"/>
  <c r="K38" i="6"/>
  <c r="K22" i="6"/>
  <c r="K139" i="6"/>
  <c r="K89" i="6"/>
  <c r="K93" i="6"/>
  <c r="K160" i="6"/>
  <c r="K73" i="6"/>
  <c r="K90" i="6"/>
  <c r="K80" i="6"/>
  <c r="K24" i="6"/>
  <c r="J4" i="5" l="1"/>
  <c r="G10" i="1" s="1"/>
  <c r="K2" i="7"/>
  <c r="K10" i="1" s="1"/>
  <c r="K4" i="6"/>
  <c r="I10" i="1" s="1"/>
  <c r="L4" i="3"/>
  <c r="C10" i="1" s="1"/>
  <c r="G13" i="1" l="1"/>
</calcChain>
</file>

<file path=xl/sharedStrings.xml><?xml version="1.0" encoding="utf-8"?>
<sst xmlns="http://schemas.openxmlformats.org/spreadsheetml/2006/main" count="7973" uniqueCount="2690">
  <si>
    <t>Planilla de Pedidos Mayoristas - Consolidado</t>
  </si>
  <si>
    <t>MONTO A SUPERAR SUMANDO TODAS LAS LINEAS</t>
  </si>
  <si>
    <t>Mayorista2</t>
  </si>
  <si>
    <t>Mayorista1</t>
  </si>
  <si>
    <t>Hipermayorista</t>
  </si>
  <si>
    <t>Distribuidor</t>
  </si>
  <si>
    <t>LISTA UTILIZADA:</t>
  </si>
  <si>
    <t>Suplementos Nacionales</t>
  </si>
  <si>
    <t>,</t>
  </si>
  <si>
    <t>Los precios pueden sufrir modificaciones sin previo aviso</t>
  </si>
  <si>
    <t>Ultima actualización:</t>
  </si>
  <si>
    <t>Lista Actual (según pedido):</t>
  </si>
  <si>
    <t>Total Nacionales</t>
  </si>
  <si>
    <t>Laboratorio</t>
  </si>
  <si>
    <t>Categoria</t>
  </si>
  <si>
    <t>Productos</t>
  </si>
  <si>
    <t>Hiper</t>
  </si>
  <si>
    <t>Mayo1</t>
  </si>
  <si>
    <t>Mayo2</t>
  </si>
  <si>
    <t>Cant</t>
  </si>
  <si>
    <t>DTO</t>
  </si>
  <si>
    <t>Total</t>
  </si>
  <si>
    <t>Subtotal</t>
  </si>
  <si>
    <t>226ERS</t>
  </si>
  <si>
    <t>Barras De Proteina</t>
  </si>
  <si>
    <t>Age Biologique</t>
  </si>
  <si>
    <t>Salud y bienestar</t>
  </si>
  <si>
    <t>Carb blocker x 50 gr</t>
  </si>
  <si>
    <t xml:space="preserve">Colageno Hidrolizado (Ac hialurónico, q10, vit c) x 200 gr </t>
  </si>
  <si>
    <t>Colageno Hidrolizado (Ac hialurónico, q10, vit c) x 60 cap</t>
  </si>
  <si>
    <t>Hair Complex Skin &amp; Nails x 60 caps</t>
  </si>
  <si>
    <t>Athomx</t>
  </si>
  <si>
    <t>Proteinas</t>
  </si>
  <si>
    <t>Ax Whey x 1 kg - Café</t>
  </si>
  <si>
    <t>Ax Whey x 1 kg - Chocolate</t>
  </si>
  <si>
    <t>Ax Whey x 1 kg - Frutilla</t>
  </si>
  <si>
    <t>Ax Whey x 1 kg - Mango</t>
  </si>
  <si>
    <t>Ax Whey x 1 kg - Neutro</t>
  </si>
  <si>
    <t>Ax Whey x 5 kg - Café</t>
  </si>
  <si>
    <t>Ax Whey x 5 kg - Chocolate</t>
  </si>
  <si>
    <t>Ax Whey x 5 kg - Frutilla</t>
  </si>
  <si>
    <t>Ax Whey x 5 kg - Mango</t>
  </si>
  <si>
    <t>Ax Whey x 5 kg - Neutro</t>
  </si>
  <si>
    <t>Aminoacidos</t>
  </si>
  <si>
    <t>BCAA 8:1:1 Perfect x 300 gr</t>
  </si>
  <si>
    <t>Isobot x 1kg (Banana)</t>
  </si>
  <si>
    <t>Isobot x 1kg (Cookies)</t>
  </si>
  <si>
    <t>Isobot x 1kg (Vainilla)</t>
  </si>
  <si>
    <t>Quemadores De Grasa</t>
  </si>
  <si>
    <t>Lipo Smash 92 Fat Burner x 300 gr</t>
  </si>
  <si>
    <t>Ganadores De Peso</t>
  </si>
  <si>
    <t>Mass Generator x 1,5 kg - Cookies &amp; Cream</t>
  </si>
  <si>
    <t>Mass Generator x 1,5 kg - French Vainilla</t>
  </si>
  <si>
    <t>Mass Generator x 5 kg - Cookies &amp; Cream</t>
  </si>
  <si>
    <t>Mass Generator x 5 kg - French Vainilla</t>
  </si>
  <si>
    <t>Creatinas</t>
  </si>
  <si>
    <t>Micro Creatine 10000 x 300 gr</t>
  </si>
  <si>
    <t>Multivitaminicos</t>
  </si>
  <si>
    <t>Peptax (Vitamina C + Magnesio) x 300 gr</t>
  </si>
  <si>
    <t>Peptax Q-10 x 300 gr</t>
  </si>
  <si>
    <t>Pre Entrenamiento</t>
  </si>
  <si>
    <t>Pre Stream Pump x 300 gr</t>
  </si>
  <si>
    <t>Soy Isolate 90% 1kg (Chocolate)</t>
  </si>
  <si>
    <t>Soy Isolate 90% 1kg (Frutilla)</t>
  </si>
  <si>
    <t>Soy Isolate 90% 1kg (Naranja)</t>
  </si>
  <si>
    <t>Soy Isolate 90% 1kg (Neutro)</t>
  </si>
  <si>
    <t>Soy Isolate 90% 5kg (Chocolate)</t>
  </si>
  <si>
    <t>Soy Isolate 90% 5kg (Frutilla)</t>
  </si>
  <si>
    <t>Soy Isolate 90% 5kg (Naranja)</t>
  </si>
  <si>
    <t>Soy Isolate 90% 5kg (Neutro)</t>
  </si>
  <si>
    <t>Glutamina</t>
  </si>
  <si>
    <t>Ultra Glutamine Powder x 300 gr</t>
  </si>
  <si>
    <t>Whey Cutax x 1 kg (Proteina con quemador) (Frutilla)</t>
  </si>
  <si>
    <t>Whey Cutax x 1 kg (Proteina con quemador) (Vainilla)</t>
  </si>
  <si>
    <t>Body Advance</t>
  </si>
  <si>
    <t>Action Flex x 60 comp</t>
  </si>
  <si>
    <t>AMINO 12.1 - BCAA + BETA ALANINA + CITRULINA (FRUTILLA)</t>
  </si>
  <si>
    <t>AMINO 12.1 - BCAA + BETA ALANINA + CITRULINA (TUTTIFRUTTI)</t>
  </si>
  <si>
    <t>AMINO 12.1 - BCAA + BETA ALANINA + CITRULINA (UVA)</t>
  </si>
  <si>
    <t>Oxido Nitrico</t>
  </si>
  <si>
    <t>Arginina x 200 grs</t>
  </si>
  <si>
    <t>BCAA 2200 x 120 comp</t>
  </si>
  <si>
    <t>Beast Blood x 280gr -Tutti Frutti-</t>
  </si>
  <si>
    <t>Beast Blood x 280gr -Wild Grapes-</t>
  </si>
  <si>
    <t>Caffeinne Anhydrous x 90 comp</t>
  </si>
  <si>
    <t>Cla 1000 y Omega 6 x 60 cap</t>
  </si>
  <si>
    <t>Colageno x 300 gr</t>
  </si>
  <si>
    <t>Creatina x 150 grs..</t>
  </si>
  <si>
    <t>Cyborg x 300 gr</t>
  </si>
  <si>
    <t>Glutamina x 300 grs.</t>
  </si>
  <si>
    <t>Hydro Drain x 60 comp</t>
  </si>
  <si>
    <t>L-Carnitina 2000 mg x 120 comp</t>
  </si>
  <si>
    <t>Lipo Extreme x 60 comp</t>
  </si>
  <si>
    <t>Monster Mass Gainer x 1,5 kg (Vainilla)</t>
  </si>
  <si>
    <t>Monster Mass Gainer x 3 kg (Vainilla)</t>
  </si>
  <si>
    <t>Nitrix Bomb x 90 comp</t>
  </si>
  <si>
    <t>Picolinato 100 mcg x 60 comp</t>
  </si>
  <si>
    <t>Proteina Vegana x 1kg (Aislada de Arvejas)</t>
  </si>
  <si>
    <t>V-Mineral Complex x 60 comp</t>
  </si>
  <si>
    <t>Vitamina C x 240 grs (Naranja)</t>
  </si>
  <si>
    <t>Bpi</t>
  </si>
  <si>
    <t>Best BCAA x 300 Grs. FRUIT PUNCH</t>
  </si>
  <si>
    <t xml:space="preserve">Best BCAA x 300 Grs.GRAPE!! </t>
  </si>
  <si>
    <t xml:space="preserve">Best BCAA x 600 Grs. Grape!! </t>
  </si>
  <si>
    <t>Best Glutamine Berry Citrus x 400 Grs.</t>
  </si>
  <si>
    <t>Best Protein x 2 Lbs. Chocolate</t>
  </si>
  <si>
    <t>Best Protein x 2 Lbs. Cookies &amp; Cream</t>
  </si>
  <si>
    <t>Best Protein x 2 Lbs. Vainilla.</t>
  </si>
  <si>
    <t>Best Protein x 5 Lbs. Cookies &amp; Cream</t>
  </si>
  <si>
    <t>Best Protein x 5 Lbs.Vainilla Swirl.</t>
  </si>
  <si>
    <t>Micronized Creatine x 300 Grs.</t>
  </si>
  <si>
    <t>Micronized Creatine x 600 Grs.</t>
  </si>
  <si>
    <t>Whey HD x 2 Lbs. Vainilla Caramel</t>
  </si>
  <si>
    <t>Whey HD x 2 Lbs.Chocolate Cookie.</t>
  </si>
  <si>
    <t>Whey HD x 4,2 Lbs. Chocolate Cookie.</t>
  </si>
  <si>
    <t>Whey HD x 4,2 Lbs. Vainilla Caramel</t>
  </si>
  <si>
    <t>BSN</t>
  </si>
  <si>
    <t>Amino X x 2,23 Lbs - ( 70 servicios ) - (Blue Raspberry)</t>
  </si>
  <si>
    <t>Amino X x 2,23 Lbs - ( 70 servicios ) - (Fruit Punch)</t>
  </si>
  <si>
    <t>Amino X x 2,23 Lbs - ( 70 servicios ) - (Watermelon)</t>
  </si>
  <si>
    <t>Amino X x 435 grs ( 30 servicios ) - (Blue Raspberry)</t>
  </si>
  <si>
    <t>Amino X x 435 grs ( 30 servicios ) - (Fruit Punch)</t>
  </si>
  <si>
    <t>Amino X x 435 grs ( 30 servicios ) - (Grape)</t>
  </si>
  <si>
    <t>Amino X x 435 grs ( 30 servicios ) - (Watermelon)</t>
  </si>
  <si>
    <t>Creatine DNA x 309 gr</t>
  </si>
  <si>
    <t>Syntha 6 ISOLATE x 2 Lbs - (Chocolate)</t>
  </si>
  <si>
    <t>Syntha 6 ISOLATE x 2 Lbs - (Strawberry)</t>
  </si>
  <si>
    <t>Syntha 6 ISOLATE x 2 Lbs - (Vainilla)</t>
  </si>
  <si>
    <t>Syntha 6 ISOLATE x 4 Lbs - (Chocolate)</t>
  </si>
  <si>
    <t>Syntha 6 ISOLATE x 4 Lbs - (Strawberry)</t>
  </si>
  <si>
    <t>Syntha 6 ISOLATE x 4 Lbs - (Vainilla)</t>
  </si>
  <si>
    <t>Syntha-6 Edge x 2Lbs - (Banana)</t>
  </si>
  <si>
    <t>Syntha-6 Edge x 2Lbs - (Chocolate)</t>
  </si>
  <si>
    <t>Syntha-6 Edge x 2Lbs - (Cookies)</t>
  </si>
  <si>
    <t>Syntha-6 Edge x 2Lbs - (Strawberry)</t>
  </si>
  <si>
    <t>Syntha-6 Edge x 2Lbs - (Vainilla)</t>
  </si>
  <si>
    <t>Syntha-6 Edge x 4Lbs - (Banana)</t>
  </si>
  <si>
    <t>Syntha-6 Edge x 4Lbs - (Chocolate)</t>
  </si>
  <si>
    <t>Syntha-6 Edge x 4Lbs - (Cookies)</t>
  </si>
  <si>
    <t>Syntha-6 Edge x 4Lbs - (Strawberry)</t>
  </si>
  <si>
    <t>Syntha-6 Edge x 4Lbs - (Vainilla)</t>
  </si>
  <si>
    <t xml:space="preserve">Syntha-6 Edge x 8Lbs -(Chocolate)                                 </t>
  </si>
  <si>
    <t>Syntha-6 Edge x 8Lbs -(Vainilla)</t>
  </si>
  <si>
    <t xml:space="preserve">Syntha-6 x 10 Lbs  - (Chocolate)   </t>
  </si>
  <si>
    <t>Syntha-6 x 10 Lbs  - (Vainilla)</t>
  </si>
  <si>
    <t>Syntha-6 x 2,91 Lbs  - (Chocolate)</t>
  </si>
  <si>
    <t>Syntha-6 x 2,91 Lbs  - (Cookie)</t>
  </si>
  <si>
    <t>Syntha-6 x 2,91 Lbs  - (Strawberry)</t>
  </si>
  <si>
    <t>Syntha-6 x 2,91 Lbs  - (Vainilla)</t>
  </si>
  <si>
    <t>Syntha-6 x 5 Lbs  - (Chocolate)</t>
  </si>
  <si>
    <t>Syntha-6 x 5 Lbs  - (Cookies)</t>
  </si>
  <si>
    <t>Syntha-6 x 5 Lbs  - (Strawberry)</t>
  </si>
  <si>
    <t>Syntha-6 x 5 Lbs  - (Vainilla)</t>
  </si>
  <si>
    <t>True Mass 1200 x 10,38 Lbs - (Chocolate)</t>
  </si>
  <si>
    <t>True Mass 1200 x 10,38 Lbs - (Strawberry)</t>
  </si>
  <si>
    <t>True Mass 1200 x 10,38 Lbs - (Vainilla)</t>
  </si>
  <si>
    <t>Cellucor</t>
  </si>
  <si>
    <t>Shakers</t>
  </si>
  <si>
    <t>C4 ORIGINAL (60 Servicios)- (Watermelon)</t>
  </si>
  <si>
    <t>C4 ORIGINAL (60 Servicios)- (Fruit Punch)</t>
  </si>
  <si>
    <t>C4 ORIGINAL (60 Servicios)- (Blue Razz)</t>
  </si>
  <si>
    <t>C4 ORIGINAL (30 Servicios)</t>
  </si>
  <si>
    <t>C4 RIPPED (30 Servicios)</t>
  </si>
  <si>
    <t>ENA</t>
  </si>
  <si>
    <t>100% Whey x 2lbs (Chocolate)</t>
  </si>
  <si>
    <t>100% Whey x 2lbs (Vainilla)</t>
  </si>
  <si>
    <t>Amino 4500 x 150 tab</t>
  </si>
  <si>
    <t>BCAA 2:1:1 x 120 caps</t>
  </si>
  <si>
    <t>BCAA 2:1:1 x 90 caps</t>
  </si>
  <si>
    <t>Beta Alanina</t>
  </si>
  <si>
    <t>Beta Alanine x 60 tabs</t>
  </si>
  <si>
    <t>Energia</t>
  </si>
  <si>
    <t>Carbo Energy x 540 grs</t>
  </si>
  <si>
    <t>Quemadores de grasa</t>
  </si>
  <si>
    <t>Carnitina Pro Burn x 60 Comp</t>
  </si>
  <si>
    <t>Creatina Micronizada x 300 gr (Fruit Punch)</t>
  </si>
  <si>
    <t>Creatina Micronizada x 300 gr (Neutro)</t>
  </si>
  <si>
    <t>Enaccion Colageno x 240 grs (Naranja)</t>
  </si>
  <si>
    <t>Enacción x 30 comp</t>
  </si>
  <si>
    <t>Enacción x 60 comp</t>
  </si>
  <si>
    <t>Geles</t>
  </si>
  <si>
    <t>Glutamina Micronizada x 150 gr</t>
  </si>
  <si>
    <t>Hydroxy Max Black x 120 tabs</t>
  </si>
  <si>
    <t>Hydroxy Max Night x 120 tabs</t>
  </si>
  <si>
    <t>Pro Hormonal</t>
  </si>
  <si>
    <t>Muscle Max x 90 cap</t>
  </si>
  <si>
    <t>Oxido Nitrico x 150 grs.</t>
  </si>
  <si>
    <t>Plant Protein x 375 Grs</t>
  </si>
  <si>
    <t>Pre War x 20 serv (Fruit Punch)</t>
  </si>
  <si>
    <t>Pre War x 20 serv (Lemonade)</t>
  </si>
  <si>
    <t>Barras de proteina</t>
  </si>
  <si>
    <t>Reload BCAA 2.1.1  (Fruit punch)</t>
  </si>
  <si>
    <t>Reload BCAA 2.1.1 (Lemonade)</t>
  </si>
  <si>
    <t>Ripped X Ultimate Fat Burner x 60 caps</t>
  </si>
  <si>
    <t>Shake PLUS (con compartimientos)</t>
  </si>
  <si>
    <t>Shaker PREMIUM (con compartimientos)</t>
  </si>
  <si>
    <t>Starter Protein x 1 lb (Café con leche)</t>
  </si>
  <si>
    <t>Ultra Mass x 1,5 kg (Chocolate)</t>
  </si>
  <si>
    <t>Ultra Mass x 1,5 kg (Vainilla)</t>
  </si>
  <si>
    <t>Ultra Mass x 3 kg (Chocolate)</t>
  </si>
  <si>
    <t>Ultra Mass x 3 kg (Vainilla)</t>
  </si>
  <si>
    <t>Whey Protein True Made x 1,51lb (Double Rich Chocolate)</t>
  </si>
  <si>
    <t>Whey Protein True Made x 1,51lb (Vainilla Ice Cream)</t>
  </si>
  <si>
    <t>Whey Protein True Made x 1| lb (Chocolate)</t>
  </si>
  <si>
    <t>Whey Protein True Made x 1| lb (Cookies &amp; Cream)</t>
  </si>
  <si>
    <t>Whey Protein True Made x 1| lb (Frutilla)</t>
  </si>
  <si>
    <t>Whey Protein True Made x 1| lb (Vainilla)</t>
  </si>
  <si>
    <t>Whey Protein True Made x 2 lb (Banana)</t>
  </si>
  <si>
    <t>Whey Protein True Made x 2 lb (Chocolate)</t>
  </si>
  <si>
    <t>Whey Protein True Made x 2 lb (Cookies &amp; Cream)</t>
  </si>
  <si>
    <t>Whey Protein True Made x 2 lb (Frutilla)</t>
  </si>
  <si>
    <t>Whey Protein True Made x 2 lb (Vainilla)</t>
  </si>
  <si>
    <t>Whey X PRO x 1 lb (chocolate)</t>
  </si>
  <si>
    <t>Whey X PRO x 1 lb (Vainilla)</t>
  </si>
  <si>
    <t>Whey X PRO x 2 LB (Chocolate)</t>
  </si>
  <si>
    <t>Whey X PRO x 2 LB (Vainilla)</t>
  </si>
  <si>
    <t>Framingham Pharma</t>
  </si>
  <si>
    <t>HIERRO QUELAT x 30 CAPSULAS x 30 caps</t>
  </si>
  <si>
    <t>Omega 3 Natural Gotas - Nutridable (Chia)</t>
  </si>
  <si>
    <t>Omega 3 Natural Gotas - Nutridable (Limon)</t>
  </si>
  <si>
    <t>Omega 3 Natural Gotas - Nutridable (Naranja)</t>
  </si>
  <si>
    <t>QUELAT COMPLEX x 30 comp</t>
  </si>
  <si>
    <t>QUELAT MAGNESIO x 30 comp</t>
  </si>
  <si>
    <t>QUELAT SELENIO 100 x 30 comp</t>
  </si>
  <si>
    <t>QUELAT ZINC FORTE x 30 comp</t>
  </si>
  <si>
    <t>Generation Fit</t>
  </si>
  <si>
    <t>Fit Bar Crunch x 10 unidades (Cookies)</t>
  </si>
  <si>
    <t>Fit Bar Crunch x 10 unidades (Maracuya)</t>
  </si>
  <si>
    <t>Fit Bar Crunch x 10 unidades (Vainilla)</t>
  </si>
  <si>
    <t>FitWhey 2 Lb (Hidrolized + Isolate + Concentrate) (Chocolate Brownie)</t>
  </si>
  <si>
    <t>FitWhey 2 Lb (Hidrolized + Isolate + Concentrate) (Chocolate Peanut Butter)</t>
  </si>
  <si>
    <t>FitWhey 2 Lb (Hidrolized + Isolate + Concentrate) (Cookies &amp; Cream)</t>
  </si>
  <si>
    <t>FitWhey 2 Lb (Hidrolized + Isolate + Concentrate) (Maracuya)</t>
  </si>
  <si>
    <t>FitWhey 2 Lb (Hidrolized + Isolate + Concentrate) (Vainilla Ice Cream)</t>
  </si>
  <si>
    <t>FitWhey 5 Lbs (Hidrolized + Isolate + Concentrate) (Chocolate Brownie)</t>
  </si>
  <si>
    <t>FitWhey 5 Lbs (Hidrolized + Isolate + Concentrate) (Chocolate Peanut Butter)</t>
  </si>
  <si>
    <t>FitWhey 5 Lbs (Hidrolized + Isolate + Concentrate) (Cookies &amp; Cream)</t>
  </si>
  <si>
    <t>FitWhey 5 Lbs (Hidrolized + Isolate + Concentrate) (Vainilla Ice Cream)</t>
  </si>
  <si>
    <t>Killer Cutz x 25 serv (Gummies ice Blue)</t>
  </si>
  <si>
    <t>Killer Cutz x 25 serv (Lollypop)</t>
  </si>
  <si>
    <t>Pre Killer 5.0 x 25 serv (Lemon Twist)</t>
  </si>
  <si>
    <t>Pre Killer 5.0 x 25 serv (Peach Pineapple) (Generation Fit)</t>
  </si>
  <si>
    <t>Shaker con compartimiento</t>
  </si>
  <si>
    <t>Super BCAA Killer x 25 serv (Peach Lemonade)</t>
  </si>
  <si>
    <t>Super BCAA Killer x 25 serv (Strawberry Lime)</t>
  </si>
  <si>
    <t>Gentech</t>
  </si>
  <si>
    <t>Amino 7600 x 150tabs</t>
  </si>
  <si>
    <t>Amino 7600 x 325tabs</t>
  </si>
  <si>
    <t>Amino 9000 x 160tabs (Dulce de leche)</t>
  </si>
  <si>
    <t>Amino 9000 x 160tabs (Frutilla)</t>
  </si>
  <si>
    <t>Bcaa 4000 x 120tabs</t>
  </si>
  <si>
    <t>Blender Shaker (Negro)</t>
  </si>
  <si>
    <t>Blender Shaker (Fucsia)</t>
  </si>
  <si>
    <t>Cartilago de Tiburon x 60Tabs</t>
  </si>
  <si>
    <t>CDS - Frutas Tropicales x 800grs</t>
  </si>
  <si>
    <t>Collagen Bebible x 360 grs (Blueberry)</t>
  </si>
  <si>
    <t>Creatina Masticable x 150 tabs (Frutilla)</t>
  </si>
  <si>
    <t>Creatina Monohidrato x 250grs</t>
  </si>
  <si>
    <t>Creatina Monohidrato x 500grs</t>
  </si>
  <si>
    <t>E.H.P.O. - Anana New x 500 grs</t>
  </si>
  <si>
    <t>Glutamina x 250 grs</t>
  </si>
  <si>
    <t>High Definition New x 120caps</t>
  </si>
  <si>
    <t>Post Entrenamiento</t>
  </si>
  <si>
    <t>Iron Full Recovery x 500 gr (Frutos del bosque)</t>
  </si>
  <si>
    <t>L-Carnitina x 90 caps</t>
  </si>
  <si>
    <t>L-Carnitine Liquid x 500cc</t>
  </si>
  <si>
    <t>Lipolitic Cla 1000 x 60Caps</t>
  </si>
  <si>
    <t>Ganadores de peso</t>
  </si>
  <si>
    <t>Maxi Gain x 1250grs (Banana)</t>
  </si>
  <si>
    <t>Maxi Gain x 1250grs (Chocolate)</t>
  </si>
  <si>
    <t>Maxi Gain x 1250grs (Frutilla)</t>
  </si>
  <si>
    <t>Maxi Gain x 1250grs (Vainilla)</t>
  </si>
  <si>
    <t>Maxi Gain x 750 grs (Banana)</t>
  </si>
  <si>
    <t>Maxi Gain x 750 grs (Chocolate)</t>
  </si>
  <si>
    <t>Maxi Gain x 750 grs (Frutilla)</t>
  </si>
  <si>
    <t>Maxi Gain x 750 grs (Vainilla)</t>
  </si>
  <si>
    <t>Multivitamin x 60tabs (nueva presentacion)</t>
  </si>
  <si>
    <t>Nitric Oxide x 90 caps</t>
  </si>
  <si>
    <t>Nitric Whey x 500 gr Vainilla</t>
  </si>
  <si>
    <t>Comidas Proteicas</t>
  </si>
  <si>
    <t>Omelette Protein - x 182grs (jamon y queso)</t>
  </si>
  <si>
    <t>Omelette Protein - x 182grs (Pizza)</t>
  </si>
  <si>
    <t>One Week (Chocolate)</t>
  </si>
  <si>
    <t>One Week (Vainilla)</t>
  </si>
  <si>
    <t>Plant Based Veggie Shake x 500gr (Cacao)</t>
  </si>
  <si>
    <t>Pre-Workout Machine 12i Green Twist x 30 serv</t>
  </si>
  <si>
    <t>Ripped Max II x 120Caps</t>
  </si>
  <si>
    <t>Ripped Max II x 60Caps</t>
  </si>
  <si>
    <t>TNT x 500 grs Frutos del bosque</t>
  </si>
  <si>
    <t>TX3 Black Cuts - Softgel New x 60caps</t>
  </si>
  <si>
    <t>Volcano Extreme x 1200 gr Frutos Rojos</t>
  </si>
  <si>
    <t>Wake Break Whey Protein Capuccino x 1 kg</t>
  </si>
  <si>
    <t>Whey Monster Size x 5 kg (Chocolate)</t>
  </si>
  <si>
    <t>Whey Monster Size x 5 kg (Vainilla)</t>
  </si>
  <si>
    <t>Whey protein 7900 AFA 1000grs (Banana)</t>
  </si>
  <si>
    <t>Whey protein 7900 AFA 1000grs (Chocolate)</t>
  </si>
  <si>
    <t>Whey protein 7900 AFA 1000grs (Frutilla)</t>
  </si>
  <si>
    <t>Whey protein 7900 AFA 1000grs (Vainilla)</t>
  </si>
  <si>
    <t>Whey protein 7900 AFA 500 grs (Banana)</t>
  </si>
  <si>
    <t>Whey protein 7900 AFA 500 grs (Chocolate)</t>
  </si>
  <si>
    <t>Whey protein 7900 AFA 500 grs (Frutilla)</t>
  </si>
  <si>
    <t>Whey protein 7900 AFA 500 grs (Vainilla)</t>
  </si>
  <si>
    <t>Whey Protein Premium 1000grs (Chocolate)</t>
  </si>
  <si>
    <t>Whey Protein Premium 1000grs (Frutilla)</t>
  </si>
  <si>
    <t>Whey Protein Premium 1000grs (Vainilla)</t>
  </si>
  <si>
    <t>Whey Protein Premium 500 grs (Chocolate)</t>
  </si>
  <si>
    <t>Whey Protein Premium 500 grs (Frutilla)</t>
  </si>
  <si>
    <t>Whey Protein Premium 500 grs (Vainilla)</t>
  </si>
  <si>
    <t>Gold Nutrition</t>
  </si>
  <si>
    <t>100% Whey Protein x 2 lb (Chocolate)</t>
  </si>
  <si>
    <t>100% Whey Protein x 2 lb (Frutilla)</t>
  </si>
  <si>
    <t>100% Whey Protein x 2 lb (Vainilla)</t>
  </si>
  <si>
    <t>100% Whey Protein x 5 lb (Chocolate)</t>
  </si>
  <si>
    <t>100% Whey Protein x 5 lb (Frutilla)</t>
  </si>
  <si>
    <t>100% Whey Protein x 5 lb (Vainilla)</t>
  </si>
  <si>
    <t>Amino Gold x 280grs (Grapefruit)</t>
  </si>
  <si>
    <t>BCAA 2000 x 120 cap</t>
  </si>
  <si>
    <t>Complex B</t>
  </si>
  <si>
    <t>Creatine Monohydrate x 300 gr.</t>
  </si>
  <si>
    <t>Gainer Gold x 5 lb (Chocolate)</t>
  </si>
  <si>
    <t>Gainer Gold x 5 lb (Vainilla)</t>
  </si>
  <si>
    <t>HMB Ultra Concentrated x 60 caps</t>
  </si>
  <si>
    <t>Iso Gold Protein Hidrolized x 2lbs (Gourmet Chocolate)</t>
  </si>
  <si>
    <t>Iso Gold Protein Hidrolized x 2lbs (Gourmet Vainilla)</t>
  </si>
  <si>
    <t>L-Glutamine Micronized x 300 gr</t>
  </si>
  <si>
    <t>Lipoburn Hardcore x 120 tabs</t>
  </si>
  <si>
    <t>N.O GOLD x 195 grs (Raspberry)</t>
  </si>
  <si>
    <t xml:space="preserve">Pre Work Gold x 280 grs </t>
  </si>
  <si>
    <t>Shaker Gold Nutrition Compartimientos (Blanco)</t>
  </si>
  <si>
    <t>Shaker Gold Nutrition Simple (Blanco)</t>
  </si>
  <si>
    <t>Shaker Gold Nutrition Simple (Negro)</t>
  </si>
  <si>
    <t>Shaker Pro One 2</t>
  </si>
  <si>
    <t>Whey Ripped x 2 lb (Chocolate)</t>
  </si>
  <si>
    <t>Whey Ripped x 2 lb (Vainilla)</t>
  </si>
  <si>
    <t>ZMA x 60 Caps</t>
  </si>
  <si>
    <t>Growth</t>
  </si>
  <si>
    <t>BCAA LINEA BLACK 1 kg (Frutilla)</t>
  </si>
  <si>
    <t>COLAGENO hidrolizado c/vitamina C1 1kg (Naranja)</t>
  </si>
  <si>
    <t>CREATINA MONOHIDRATO MICRONIZADA X 300GR  (GROWTH)</t>
  </si>
  <si>
    <t>GAINER 1,5 kg (Vainilla)</t>
  </si>
  <si>
    <t>GAINER 1,5kg (Chocolate)</t>
  </si>
  <si>
    <t>GAINER 1,5 kg (Cookies and Cream)</t>
  </si>
  <si>
    <t>GAINER 1,5 kg (Dulce de leche)</t>
  </si>
  <si>
    <t>GROWX Extra Mass Gainner con mani 2 kg</t>
  </si>
  <si>
    <t>MALTOX Maltodextrina pura 2 kg (Sin sabor)</t>
  </si>
  <si>
    <t>Vasos Shaker GO</t>
  </si>
  <si>
    <t xml:space="preserve">Whey Isolada x 1kg (Chocolate) </t>
  </si>
  <si>
    <t>Whey Isolada x 1kg (Dulce de Leche)</t>
  </si>
  <si>
    <t>Whey Isolada x 1kg (Frutilla)</t>
  </si>
  <si>
    <t>Whey Isolada x 1kg (Vainilla)</t>
  </si>
  <si>
    <t>Gu Energy</t>
  </si>
  <si>
    <t>Gu BCAA Capsules</t>
  </si>
  <si>
    <t>Bebidas Isotonicas</t>
  </si>
  <si>
    <t>Gu Hydratation Tabs x 8 unid (Lemon lime)</t>
  </si>
  <si>
    <t>Gu Hydratation Tabs x 8 unid (Orange)</t>
  </si>
  <si>
    <t>Gu Hydratation Tabs x 8 unid (Strawberry Lemonade)</t>
  </si>
  <si>
    <t>Gu Hydratation Tabs x 8 unid (Triberry)</t>
  </si>
  <si>
    <t>Hardcore</t>
  </si>
  <si>
    <t>GROWS SPLEEPING sabor chocolate 1 kg</t>
  </si>
  <si>
    <t>GROWS SPLEEPING sabor frutilla 1 kg</t>
  </si>
  <si>
    <t>GROWS SPLEEPING sabor vainilla 1 kg</t>
  </si>
  <si>
    <t>Hardcore BCAA sabor frutilla 1 kg</t>
  </si>
  <si>
    <t>Hardcore CREATINA sabor frutilla 1kg</t>
  </si>
  <si>
    <t>Hardcore GLUTA C sabor naranja 1 kg</t>
  </si>
  <si>
    <t>Hardcore NEW sabor chocolate suizo 1 kg</t>
  </si>
  <si>
    <t>Whey Protein 1 kg (Chocolate)</t>
  </si>
  <si>
    <t>Whey Protein 1 kg (Frutilla)</t>
  </si>
  <si>
    <t>Whey Protein 1 kg (Vainilla)</t>
  </si>
  <si>
    <t>Hardcore YEAH Preentreno sabor naranja 1 kg</t>
  </si>
  <si>
    <t>Shaker</t>
  </si>
  <si>
    <t>Hell Fenix</t>
  </si>
  <si>
    <t>Tribulus 1500 x 90 comp</t>
  </si>
  <si>
    <t>Hoch Sport</t>
  </si>
  <si>
    <t>Aminocell x 200grs - Frutos Rojos</t>
  </si>
  <si>
    <t>Arginina 1500 x 60 caps</t>
  </si>
  <si>
    <t>Arginina Powder x 210grs</t>
  </si>
  <si>
    <t>BCAA 2200 x 100 caps</t>
  </si>
  <si>
    <t>BCAA Best 3.1.1 + Taurina x 245gr</t>
  </si>
  <si>
    <t>BCAA Instant x 225gr</t>
  </si>
  <si>
    <t>Beta-alanine x 225gr</t>
  </si>
  <si>
    <t>Bioprot + Isolate x 2 lbs (Chocolate)</t>
  </si>
  <si>
    <t>Bioprot + Isolate x 2 lbs (Frutos del bosque)</t>
  </si>
  <si>
    <t>Bioprot + Isolate x 2 lbs - (Vainilla)</t>
  </si>
  <si>
    <t>Bioprot + Isolate x 2 lbs (Dulce de leche)</t>
  </si>
  <si>
    <t>Bioprot + Isolate x 2 lbs (Mango Citric)</t>
  </si>
  <si>
    <t>Colageno Pure x 245 grs - Neutro -</t>
  </si>
  <si>
    <t>Creatina x 300gr Micronized</t>
  </si>
  <si>
    <t>Extreme Mass x 1750gr - (Chocolate)</t>
  </si>
  <si>
    <t>Extreme Mass x 1750gr - (Dulce de leche)</t>
  </si>
  <si>
    <t>Extreme Mass x 1750gr - (Vainilla)</t>
  </si>
  <si>
    <t>Extreme Mass x 4,5kg - (Chocolate)</t>
  </si>
  <si>
    <t>Extreme Mass x 4,5kg - (Vainilla)</t>
  </si>
  <si>
    <t>Flash 5D x 320gr</t>
  </si>
  <si>
    <t>Glutamina Powder x 200 grs</t>
  </si>
  <si>
    <t>Kaszenave Woman Collagen x 245 gr - Frambuesa -</t>
  </si>
  <si>
    <t>L-carnitina 1500 x 60 caps</t>
  </si>
  <si>
    <t>Nox-Blood x 180gr</t>
  </si>
  <si>
    <t>Testo High x 120 caps</t>
  </si>
  <si>
    <t>Thermogenix Cafeina x 120 caps</t>
  </si>
  <si>
    <t>Thermogenix Loss Weight x 120 caps</t>
  </si>
  <si>
    <t>Whey Protein x 1kg - (Chocolate)</t>
  </si>
  <si>
    <t>Whey Protein x 1kg - (Dulce de leche)</t>
  </si>
  <si>
    <t>Whey Protein x 1kg - (Frutos del bosque)</t>
  </si>
  <si>
    <t>Whey Protein x 1kg - (Mango)</t>
  </si>
  <si>
    <t>Whey Protein x 1kg - (Vainilla)</t>
  </si>
  <si>
    <t>Whey Protein x 3kg - (Chocolate)</t>
  </si>
  <si>
    <t>Whey Protein x 3kg - (Frutos del bosque)</t>
  </si>
  <si>
    <t>Whey Protein x 3kg - (Mango)</t>
  </si>
  <si>
    <t>Whey Protein x 3kg - (Vainilla)</t>
  </si>
  <si>
    <t>ZMA B x 120 caps</t>
  </si>
  <si>
    <t>HTN</t>
  </si>
  <si>
    <t>Antioxidant - 60 Days</t>
  </si>
  <si>
    <t>BCAA 8.0 Powder (+ Enzyme) - 30 Serv. - Fruit Punch</t>
  </si>
  <si>
    <t>BCAA 8.0 Powder (+ Enzyme) - 30 Serv. - Lemon Punch</t>
  </si>
  <si>
    <t>Beta Xplode Pre-Workout x 210 g.</t>
  </si>
  <si>
    <t>Creatine Micronized x 250gr</t>
  </si>
  <si>
    <t>Creatine Micronized x 500gr</t>
  </si>
  <si>
    <t>L-Carnitine Tartrate x 60 cáps.</t>
  </si>
  <si>
    <t>L-Glutamine Micronized x 300gr</t>
  </si>
  <si>
    <t>Nitric Oxide x 180gr</t>
  </si>
  <si>
    <t>Shaker XL (Negro - Naranja)</t>
  </si>
  <si>
    <t>USA SOY Pro ISOLATE (+ B.E.B. HTN®) x 1000 g. - (Frutilla)</t>
  </si>
  <si>
    <t>USA SOY Pro ISOLATE (+ B.E.B. HTN®) x 1000 g. - (Naranja)</t>
  </si>
  <si>
    <t>Vitamin Pro - 60 Days</t>
  </si>
  <si>
    <t>X6 Thermo Fire x 120 caps.</t>
  </si>
  <si>
    <t>XT GOLD Protein (+ Enzyme) x 1015 g. - Chocolate</t>
  </si>
  <si>
    <t>XT GOLD Protein (+ Enzyme) x 1015 g. - Frutilla</t>
  </si>
  <si>
    <t>XT GOLD Protein (+ Enzyme) x 1015 g. - Vainilla</t>
  </si>
  <si>
    <t>Innovative Labs</t>
  </si>
  <si>
    <t>Black Mamba x 90 caps</t>
  </si>
  <si>
    <t>Hell fire x 90 caps</t>
  </si>
  <si>
    <t>Insane Labz</t>
  </si>
  <si>
    <t>KN</t>
  </si>
  <si>
    <t>Tribulus 1000 x 60 caps</t>
  </si>
  <si>
    <t>Mervick</t>
  </si>
  <si>
    <t>BCAA x 120 caps</t>
  </si>
  <si>
    <t>Big Shaker Vaso Mezclador</t>
  </si>
  <si>
    <t>Carbo Complex (Sabor mandarina) x 1 kg</t>
  </si>
  <si>
    <t>Creatina Premium 1kg</t>
  </si>
  <si>
    <t>Creatina x 1kg</t>
  </si>
  <si>
    <t>Creatina x 300 gr</t>
  </si>
  <si>
    <t>Egg Protein x 1 kg (Vainilla)</t>
  </si>
  <si>
    <t>Fat Burner x 120 comp</t>
  </si>
  <si>
    <t>Gainer x 1,5 kg (Chocolate)</t>
  </si>
  <si>
    <t>Gainer x 1,5 kg (Frutilla)</t>
  </si>
  <si>
    <t>Gainer x 1,5 kg (Vainilla)</t>
  </si>
  <si>
    <t>Gainer x 4,5 kg (Chocolate)</t>
  </si>
  <si>
    <t>Gainer x 4,5 kg (Frutilla)</t>
  </si>
  <si>
    <t>Gainer x 4,5 kg (Vainilla)</t>
  </si>
  <si>
    <t>Glutamina x 300 gr</t>
  </si>
  <si>
    <t>L-Carnitina X 500 mg x 90 cap</t>
  </si>
  <si>
    <t>Multivitaminico x 120 comp</t>
  </si>
  <si>
    <t>Oxido Nitrico x 150 grs (L - Arginina (alfa cetoglutarato) - L - Ornitina)</t>
  </si>
  <si>
    <t xml:space="preserve">Pre-Work Out x 900 grs </t>
  </si>
  <si>
    <t>Sport Drink  x 1 kg  (Sabor Naranja-Mandarina) Rinde 15 litros</t>
  </si>
  <si>
    <t>WHEY ( Choc-Vai-Frut) x 3 kg (1 kg de cada sabor)</t>
  </si>
  <si>
    <t>Whey Protein x 1 kg (Chocolate)</t>
  </si>
  <si>
    <t>Whey Protein x 1 kg (Frutilla)</t>
  </si>
  <si>
    <t>Whey Protein x 1 kg (Vainilla)</t>
  </si>
  <si>
    <t>Whey Protein x 3 kg (Chocolate)</t>
  </si>
  <si>
    <t>Whey Protein x 3 kg (Frutilla)</t>
  </si>
  <si>
    <t>Whey Protein x 3 kg (Vainilla)</t>
  </si>
  <si>
    <t>Muscletech</t>
  </si>
  <si>
    <t>100% Platinum Glutamine 302Grs.</t>
  </si>
  <si>
    <t>100% Hydrolized Collagen 1,52Lbs Platinum</t>
  </si>
  <si>
    <t>Cell Tech 6 Lbs  (Fruit Punch)</t>
  </si>
  <si>
    <t>Hydroxycut Elite x 100 caps (Version ARG) (Muscletech)</t>
  </si>
  <si>
    <t>Nitro Tech 100% Whey Gold Bonus x 2,2 lbs (Chocolate)</t>
  </si>
  <si>
    <t>Nitro Tech 100% Whey Gold Bonus x 2,2 lbs (Vainilla)</t>
  </si>
  <si>
    <t>Nitro Tech 100% Whey Gold Bonus x 2,2 lbs (Frutilla)</t>
  </si>
  <si>
    <t xml:space="preserve">Nitro Tech 100% Whey Gold Bonus x 5,53Lbs (Chocolate)       </t>
  </si>
  <si>
    <t>Nitro Tech 100% Whey Gold Bonus x 5,53Lbs (Frutilla)</t>
  </si>
  <si>
    <t>Nitro Tech 100% Whey Gold Bonus x 5,53Lbs (Vainilla)</t>
  </si>
  <si>
    <t>Nitro Tech x 10 Lbs (Chocolate)</t>
  </si>
  <si>
    <t xml:space="preserve">Nitro Tech x 10 Lbs (Vainilla) </t>
  </si>
  <si>
    <t>Nitro Tech x 2Lbs (Chocolate)</t>
  </si>
  <si>
    <t>Nitro Tech x 2Lbs (Strawberry)</t>
  </si>
  <si>
    <t>Nitro Tech x 2Lbs (Vainilla)</t>
  </si>
  <si>
    <t>Nitro Tech x 3,97  Lbs  (Chocolate)</t>
  </si>
  <si>
    <t>Nitro Tech x 3,97  Lbs  (Vainilla)</t>
  </si>
  <si>
    <t>Hydroxycut Hardcore Elite x 100 Caps (Version USA) (Muscletech)</t>
  </si>
  <si>
    <t>Natuliv</t>
  </si>
  <si>
    <t>Arandanos x 60 caps</t>
  </si>
  <si>
    <t>Betacaroteno x 30 caps</t>
  </si>
  <si>
    <t>Café verde x 60 caps</t>
  </si>
  <si>
    <t>Curcuma + Jengibre x 30 cap</t>
  </si>
  <si>
    <t>Magnesio x 30 comprimidos</t>
  </si>
  <si>
    <t>Spirulina x 60 comprimidos</t>
  </si>
  <si>
    <t>Triple inmunidad x 30 comprimidos</t>
  </si>
  <si>
    <t>Vitamina C x 15 sobres</t>
  </si>
  <si>
    <t>Vitamina C x 30 comprimidos</t>
  </si>
  <si>
    <t>Vitamina D x 30 comprimidos</t>
  </si>
  <si>
    <t>New Protein</t>
  </si>
  <si>
    <t>Creatina Monohidrato x 300gr (Neutra)</t>
  </si>
  <si>
    <t>Creatina Monohidrato x 300gr (Frutilla)</t>
  </si>
  <si>
    <t>Whey protein 2lbs (Chocolate)</t>
  </si>
  <si>
    <t>Whey protein 2lbs (Vainilla)</t>
  </si>
  <si>
    <t>Nutrakey</t>
  </si>
  <si>
    <t>DHEA 50 MG x 100 Caps.(NUTRAKEY).(NUEVO PRODUCTO).</t>
  </si>
  <si>
    <t>Nutremax</t>
  </si>
  <si>
    <t>AMINO 6400 Masticable x 200 comp Vainilla (Glutamina + Creatina + Arginina + Taurina)</t>
  </si>
  <si>
    <t>Amino Pro x 25 serv sin T.A.C.C Citrus</t>
  </si>
  <si>
    <t>BCAA 2000 x 120 capsulas</t>
  </si>
  <si>
    <t>Beta 1600 x 120 comp</t>
  </si>
  <si>
    <t>Caramañola</t>
  </si>
  <si>
    <t>Carnitina 600 (carnitina + biotina) x 90 caps</t>
  </si>
  <si>
    <t>Collagen BD (colageno hidrolizado + minerales + vit antioxidantes) x 30 serv</t>
  </si>
  <si>
    <t>Creatina Chews sin T.A.C.C. x 90 tab</t>
  </si>
  <si>
    <t>CREATINA Micronizada x 250 gr</t>
  </si>
  <si>
    <t>ESCULTOR x 1500 gr (Chocolate)</t>
  </si>
  <si>
    <t>ESCULTOR x 1500 gr (Frutilla)</t>
  </si>
  <si>
    <t>ESCULTOR x 1500 gr (Vainilla)</t>
  </si>
  <si>
    <t>Extreme Energy con cafeina x 580 gr (Rinde 7 lt) NARANJA (NUTREMAX)</t>
  </si>
  <si>
    <t>GLUTAMINA Micronizada x 200 gr</t>
  </si>
  <si>
    <t>HIDROMAX Sport Drink x 1520 gr (rinde 22 lt) (Manzana)</t>
  </si>
  <si>
    <t>HIDROMAX Sport Drink x 1520 gr (rinde 22 lt) (Naranja)</t>
  </si>
  <si>
    <t>HIDROMAX Sport Drink x 1520 gr (rinde 22 lt) (Pomelo)</t>
  </si>
  <si>
    <t>HIDROMAX Sport Drink x 600 gr (Rinde 9 lt) (Manzana)</t>
  </si>
  <si>
    <t>HIDROMAX Sport Drink x 600 gr (Rinde 9 lt) (Naranja)</t>
  </si>
  <si>
    <t>HIDROMAX Sport Drink x 600 gr (Rinde 9 lt) (Pomelo)</t>
  </si>
  <si>
    <t>Lipozero (guarana, centella, cromo fenialanina, carnitina)</t>
  </si>
  <si>
    <t>NOX 3000</t>
  </si>
  <si>
    <t>Pre Work x 30 serv sin T.A.C.C. Limonada</t>
  </si>
  <si>
    <t>Pro Salts x 60 caps</t>
  </si>
  <si>
    <t>RECOVERY Drink x 1500 gr (rinde 25 serv) (Anana)</t>
  </si>
  <si>
    <t>RECOVERY Drink x 1500 gr (rinde 25 serv) (Naranja)</t>
  </si>
  <si>
    <t>RECOVERY Drink x 540 gr (rinde 9 serv) (Anana)</t>
  </si>
  <si>
    <t>RECOVERY Drink x 540 gr (rinde 9 serv) (Naranja)</t>
  </si>
  <si>
    <t>SPORT FUEL. HYDROGEL 320 Kcal x SERVICIO</t>
  </si>
  <si>
    <t>Whey Protein 80% (Chocolate)</t>
  </si>
  <si>
    <t>Whey Protein 80% (Mix Frutal)</t>
  </si>
  <si>
    <t>Whey Protein 80% (Vainilla)</t>
  </si>
  <si>
    <t>Nutrex</t>
  </si>
  <si>
    <t>BCAA 6000 x 30 servicios (Fruit Punch)</t>
  </si>
  <si>
    <t>BCAA 6000 x 30 servicios (Watermelon)</t>
  </si>
  <si>
    <t>Carnitine x 60 Caps</t>
  </si>
  <si>
    <t>CLA x 90 Caps</t>
  </si>
  <si>
    <t>Creatine Drive x 300 grs (versión ARG)</t>
  </si>
  <si>
    <t>Glutamine Drive x 300 gr (version ARG)</t>
  </si>
  <si>
    <t>Lipo 6 Black Training x 30 serv (Blue Razz)</t>
  </si>
  <si>
    <t>Lipo 6 Black Training x 30 serv (Grape)</t>
  </si>
  <si>
    <t>Lipo 6 Black UC x 60 Caps (ARG)</t>
  </si>
  <si>
    <t>Lipo 6 Black U.C. x 60 Caps.(ORIGINAL USA)</t>
  </si>
  <si>
    <t>Lipo 6 Hers x 60 caps</t>
  </si>
  <si>
    <t>Muscle Infusion x 2 lb (Chocolate)</t>
  </si>
  <si>
    <t>Muscle Infusion x 2 lb (Vainilla)</t>
  </si>
  <si>
    <t>Muscle Infusion x 5 lb (Chocolate)</t>
  </si>
  <si>
    <t>Muscle Infusion x 5 lb (Vainilla)</t>
  </si>
  <si>
    <t>PROMO BCAA 6000 (30 servicios) (Watermelon) (Cant minima 18 unid)</t>
  </si>
  <si>
    <t>PROMO BCAA 6000 (30 servicios) (Fruit Punch) (Cant minima 18 unid)</t>
  </si>
  <si>
    <t>PROMO Lipo 6 Black Training (30 servicios) (Wild Grape) (Cant minima 18 unid)</t>
  </si>
  <si>
    <t>PROMO Lipo 6 Black Training (30 servicios) (Blue Raz) (Cant minima 18 unid)</t>
  </si>
  <si>
    <t>PROMO Muscle Infusion x 2 lb (Vainilla) (Cant minima 9 unid)</t>
  </si>
  <si>
    <t>PROMO Muscle Infusion x 2 lb (Chocolate) (Cant minima 9 unid)</t>
  </si>
  <si>
    <t>PROMO Muscle Infusion x 5 lb (Vainilla) (Cant minima 6 unid)</t>
  </si>
  <si>
    <t>PROMO Muscle Infusion x 5 lb (Chocolate) (Cant minima 6 unid)</t>
  </si>
  <si>
    <t>TRIBULUS BLACK 1300 Mg x 120 Caps.(NUEVO PRODUCTO).</t>
  </si>
  <si>
    <t>Lipo 6 black intense x 60 caps</t>
  </si>
  <si>
    <t>Anabol 5 hardcore x 60 caps</t>
  </si>
  <si>
    <t>Creatine Drive x 300 grs (versión USA)</t>
  </si>
  <si>
    <t>Nutrilab</t>
  </si>
  <si>
    <t>AMINO 3000 120 comp.</t>
  </si>
  <si>
    <t>BCAA 2000 120 comp.</t>
  </si>
  <si>
    <t>BCAA x 300 gr (Anana)</t>
  </si>
  <si>
    <t>BCAA x 300 gr (Uva)</t>
  </si>
  <si>
    <t>Creatina x 300 grs (Anana)</t>
  </si>
  <si>
    <t>Creatina x 300 grs (Uva)</t>
  </si>
  <si>
    <t>END x 120 comp</t>
  </si>
  <si>
    <t>Glutamina x 300 Grs (Anana)</t>
  </si>
  <si>
    <t>Glutamina x 300 Grs (Uva)</t>
  </si>
  <si>
    <t>Mass Builder 2.0 x 1,6 kg (Chocolate)</t>
  </si>
  <si>
    <t>Mass Builder 2.0 x 1,6 kg (Cookies &amp; Cream)</t>
  </si>
  <si>
    <t>Mass Builder 2.0 x 1,6 kg (Frutilla)</t>
  </si>
  <si>
    <t>Mass Builder 2.0 x 1,6 kg (Vainilla)</t>
  </si>
  <si>
    <t>Mass Builder 2.0 x 5 kg (Chocolate)</t>
  </si>
  <si>
    <t>Mass Builder 2.0 x 5 kg (Cookies &amp; Cream)</t>
  </si>
  <si>
    <t>Mass Builder 2.0 x 5 kg (Frutilla)</t>
  </si>
  <si>
    <t>Mass Builder 2.0 x 5 kg (Vainilla)</t>
  </si>
  <si>
    <t>NITRIC OXIDE 180 comp.</t>
  </si>
  <si>
    <t>Post x 300 gr - Manzana Verde</t>
  </si>
  <si>
    <t>Post x 300 gr - Multifruta</t>
  </si>
  <si>
    <t>PRE x 300 gr - Frambuesa</t>
  </si>
  <si>
    <t>PRE x 300 gr - Manzana verde</t>
  </si>
  <si>
    <t>Livefem x 150 gr (Uva)</t>
  </si>
  <si>
    <t>Livefem x 150 gr (Naraja)</t>
  </si>
  <si>
    <t>TERMOGENIC MAX 120 comp</t>
  </si>
  <si>
    <t>Redufem x 200 gr (Frambuesa)</t>
  </si>
  <si>
    <t>Redufem x 200 gr (Uva)</t>
  </si>
  <si>
    <t>Feedfem 1 kg (Chocolate)</t>
  </si>
  <si>
    <t>Feedfem 1 kg (Vainilla)</t>
  </si>
  <si>
    <t>Egg Pro x 1 kg (Chocolate)</t>
  </si>
  <si>
    <t>Egg Pro x 1 kg (Frutilla)</t>
  </si>
  <si>
    <t>Neurocuts x 300 gr (Naranja)</t>
  </si>
  <si>
    <t>Neurocuts x 300 gr (Manzana Verde)</t>
  </si>
  <si>
    <t>Slayer x 300 gr (Naranja)</t>
  </si>
  <si>
    <t>Slayer x 300 gr (Manzana Verde)</t>
  </si>
  <si>
    <t>Soy Protein x 1 kg (Vainilla)</t>
  </si>
  <si>
    <t>Soy Protein x 1 kg (Chocolate)</t>
  </si>
  <si>
    <t>Whey Pro 2.0 x 1 kg (Banana)</t>
  </si>
  <si>
    <t>Whey Pro 2.0 x 1 kg (Chocolate)</t>
  </si>
  <si>
    <t>Whey Pro 2.0 x 1 kg (Cookies &amp; Cream)</t>
  </si>
  <si>
    <t>Whey Pro 2.0 x 1 kg (Dulce de leche)</t>
  </si>
  <si>
    <t>Whey Pro 2.0 x 1 kg (Frutilla)</t>
  </si>
  <si>
    <t>Whey Pro 2.0 x 1 kg (Vainilla)</t>
  </si>
  <si>
    <t>Whey Pro 2.0 x 3 kg (Chocolate)</t>
  </si>
  <si>
    <t>Whey Pro 2.0 x 3 kg (Cookies)</t>
  </si>
  <si>
    <t>Whey Pro 2.0 x 3 kg (Frutilla)</t>
  </si>
  <si>
    <t>Whey Pro 2.0 x 3 kg (Vainilla)</t>
  </si>
  <si>
    <t>Whey Pro 2.0 x 5kg (Chocolate)</t>
  </si>
  <si>
    <t>Whey Pro 2.0 x 5kg (Cookies)</t>
  </si>
  <si>
    <t>Whey Pro 2.0 x 5kg (Frutilla)</t>
  </si>
  <si>
    <t>Whey Pro 2.0 x 5kg (Vainilla)</t>
  </si>
  <si>
    <t>Optimum Nutrition</t>
  </si>
  <si>
    <t>100 % Whey Gold X 10 Lbs (Extreme Milk Chocolate)</t>
  </si>
  <si>
    <t>100 % Whey Gold X 10 Lbs (Vainilla Icecream)</t>
  </si>
  <si>
    <t>100 % Whey Gold X 2 Lbs (Chocolate)</t>
  </si>
  <si>
    <t>100 % Whey Gold X 2 Lbs (Cookies &amp; Cream)</t>
  </si>
  <si>
    <t>100 % Whey Gold X 2 Lbs (Frutilla)</t>
  </si>
  <si>
    <t>100 % Whey Gold X 2 Lbs (Vainilla)</t>
  </si>
  <si>
    <t>100 % Whey Gold X 5 Lbs (Chocolate)</t>
  </si>
  <si>
    <t>100 % Whey Gold X 5 Lbs (Cookies &amp; Cream)</t>
  </si>
  <si>
    <t>100 % Whey Gold X 5 Lbs (Strawberry)</t>
  </si>
  <si>
    <t>100 % Whey Gold X 5 Lbs (Vainilla)</t>
  </si>
  <si>
    <t>Amino Energy x 270 Grs (30 Servicios)- Fruit Fusion</t>
  </si>
  <si>
    <t>Amino Energy x 270 Grs (30 Servicios)- Grape</t>
  </si>
  <si>
    <t>Glutamine Powder x 300gr</t>
  </si>
  <si>
    <t>Micronized BCAA 5000 Powder x 380gr</t>
  </si>
  <si>
    <t>Micronized Creatine Powder x 300gr</t>
  </si>
  <si>
    <t>Platinum Hydro Whey x 1,75Lbs- Turbo Chocolate</t>
  </si>
  <si>
    <t>Platinum Hydro Whey x 1,75Lbs- Velocity Vanilla</t>
  </si>
  <si>
    <t>Serious Mass X 12 Lbs (Chocolate)</t>
  </si>
  <si>
    <t>Serious Mass X 12 Lbs (Vainilla)</t>
  </si>
  <si>
    <t>Serious Mass X 6 Lbs (Chocolate)</t>
  </si>
  <si>
    <t>Serious Mass X 6 Lbs (Vainilla)</t>
  </si>
  <si>
    <t>Shaker ON</t>
  </si>
  <si>
    <t>Shakers ON corto</t>
  </si>
  <si>
    <t>ZMA x 90 caps</t>
  </si>
  <si>
    <t>Optimen x 90 caps</t>
  </si>
  <si>
    <t>Ovofull</t>
  </si>
  <si>
    <t xml:space="preserve">Albumina de huevo pasteurizada x 1 kg </t>
  </si>
  <si>
    <t>Protein Project</t>
  </si>
  <si>
    <t xml:space="preserve">Carb Blocker x 120 cap. </t>
  </si>
  <si>
    <t>Collagen PEPTIDES Protein Project 2lb - (Lemon)</t>
  </si>
  <si>
    <t>Collagen PEPTIDES Protein Project 2lb - (Vanilla Caramel)</t>
  </si>
  <si>
    <t>NATURAL Whey Protein Concentrate 2lb (908 gr) - (Chocolate)</t>
  </si>
  <si>
    <t>NATURAL Whey Protein Concentrate 2lb (908 gr) - (Vainilla)</t>
  </si>
  <si>
    <t>NATURAL Whey Protein Isolate 2lb (908 gr) - (Chocolate)</t>
  </si>
  <si>
    <t>NATURAL Whey Protein Isolate 2lb (908 gr) - (Vainilla)</t>
  </si>
  <si>
    <t>Plant Protein Isolate  2lb (908 gr) - (Chocolate)</t>
  </si>
  <si>
    <t>Plant Protein Isolate  2lb (908 gr) - (Vainilla)</t>
  </si>
  <si>
    <t>Shaker Protein Project</t>
  </si>
  <si>
    <t>Vegan Pea Protein Isolate  2lb (908 gr) - (Neutro)</t>
  </si>
  <si>
    <t>Whey Protein Concentrate 2lb (908 gr) - (Chocolate)</t>
  </si>
  <si>
    <t>Whey Protein Concentrate 2lb (908 gr) - (Vainilla)</t>
  </si>
  <si>
    <t>Whey Protein Isolate 2lb (908 gr) - (Chocolate)</t>
  </si>
  <si>
    <t>Whey Protein Isolate 2lb (908 gr) - (Vainilla)</t>
  </si>
  <si>
    <t>Pulver</t>
  </si>
  <si>
    <t>Amino 6000 x 200 comp</t>
  </si>
  <si>
    <t>Amino Taurus x 400 gr</t>
  </si>
  <si>
    <t>Amino Total x 1 kg (Chocolate)</t>
  </si>
  <si>
    <t>Amino Total x 1 kg (Vainilla)</t>
  </si>
  <si>
    <t>Amino Total x 2 kg (Chocolate)</t>
  </si>
  <si>
    <t>Amino Total x 2 kg (Vainilla)</t>
  </si>
  <si>
    <t>BCAA - Aminoácidos Ramificados (comprimidos) x 120 comp</t>
  </si>
  <si>
    <t>BCAA - Aminoácidos Ramificados x 150 gr</t>
  </si>
  <si>
    <t>Colageno Hidrolizado x 240 grs</t>
  </si>
  <si>
    <t>Creatina x 150 grs.</t>
  </si>
  <si>
    <t>Creatina x 300 grs.</t>
  </si>
  <si>
    <t>Creatina x 500 grs.</t>
  </si>
  <si>
    <t>Espesante Pulver x 400 gr</t>
  </si>
  <si>
    <t>Hidratade (naranja) sobres de 30 grs. X 600 gr</t>
  </si>
  <si>
    <t>Hidratade (naranja) x 1 kg</t>
  </si>
  <si>
    <t>Hidratade (naranja) x 2 kg</t>
  </si>
  <si>
    <t>L-Arginina (Óxido Nítrico) x 150 gr</t>
  </si>
  <si>
    <t>L-Carnitina x 150 gr</t>
  </si>
  <si>
    <t>L-Glutamina 100% x 150 gr</t>
  </si>
  <si>
    <t>Maltodextrina Plus x 1 kg</t>
  </si>
  <si>
    <t>Maltodextrina Plus x 2 kg</t>
  </si>
  <si>
    <t>Omelette Proteico (caja x 10 sobres de 35 grs. c/u) x 350 gr</t>
  </si>
  <si>
    <t>Omelette Proteico (caja x 10 sobres de 35 grs. c/u) x 500 gr</t>
  </si>
  <si>
    <t>Ovoalbumen (proteína de huevo pura) x 1kg (Chocolate)</t>
  </si>
  <si>
    <t>Ovoalbumen (proteína de huevo pura) x 1kg (Neutro)</t>
  </si>
  <si>
    <t>Ovoalbumen (proteína de huevo pura) x 1kg (Vainilla)</t>
  </si>
  <si>
    <t>Ovoalbumen (proteína de huevo pura) x 2 kg (Chocolate)</t>
  </si>
  <si>
    <t>Ovoalbumen (proteína de huevo pura) x 2 kg (Vainilla)</t>
  </si>
  <si>
    <t>PANCAKE PROTEIN (caja x 10 sobres de 50 grs. c/u) x 500 grs</t>
  </si>
  <si>
    <t>PIZZA PROTEICA (caja x 10 de sobres de 62 grs c/u) x 620 grs</t>
  </si>
  <si>
    <t>Plus Gainer (carbohidratos y proteínas) x 1,5 kg (Chocolate)</t>
  </si>
  <si>
    <t>Plus Gainer (carbohidratos y proteínas) x 1,5 kg (Vainilla)</t>
  </si>
  <si>
    <t>Plus Gainer (carbohidratos y proteínas) x 3 kg (Chocolate)</t>
  </si>
  <si>
    <t>Plus Gainer (carbohidratos y proteínas) x 3 kg (Vainilla)</t>
  </si>
  <si>
    <t>Plus Gainer (carbohidratos y proteínas) x 5 kg (Chocolate)</t>
  </si>
  <si>
    <t>Plus Gainer (carbohidratos y proteínas) x 5 kg (Vainilla)</t>
  </si>
  <si>
    <t>Prolac (proteína de suero lácteo) x 1 kg (Chocolate)</t>
  </si>
  <si>
    <t>Prolac (proteína de suero lácteo) x 1 kg (Frutilla)</t>
  </si>
  <si>
    <t>Prolac (proteína de suero lácteo) x 1 kg (Vainilla)</t>
  </si>
  <si>
    <t>Prolac (proteína de suero lácteo) x 2 kg (Chocolate)</t>
  </si>
  <si>
    <t>Prolac (proteína de suero lácteo) x 2 kg (Frutilla)</t>
  </si>
  <si>
    <t>Prolac (proteína de suero lácteo) x 2 kg (Vainilla)</t>
  </si>
  <si>
    <t>Prolac (proteína de suero lácteo) x 4 kg (Chocolate)</t>
  </si>
  <si>
    <t>Prolac (proteína de suero lácteo) x 4 kg (Frutilla)</t>
  </si>
  <si>
    <t>Prolac (proteína de suero lácteo) x 4 kg (Vainilla)</t>
  </si>
  <si>
    <t>Prolac (proteína de suero lácteo) x 480 (Chocolate)</t>
  </si>
  <si>
    <t>Prolac (proteína de suero lácteo) x 480 (Frutilla)</t>
  </si>
  <si>
    <t>Prolac (proteína de suero lácteo) x 480 (Vainilla)</t>
  </si>
  <si>
    <t>Prolac CAPPUCCINO x 1 kg</t>
  </si>
  <si>
    <t>Prolac CAPPUCCINO x 500 gr</t>
  </si>
  <si>
    <t>Prolac FIBRAS (frutos del bosque) x  450gr</t>
  </si>
  <si>
    <t>Prolac MOUSSE Chocolate (sobres de 30 grs) x 600 gr</t>
  </si>
  <si>
    <t>Pulver Pack  (45 sobres de 11 grs.) x 495 gr</t>
  </si>
  <si>
    <t>Soy Protein  (Proteína de soja) x 1 kg (Almendras)</t>
  </si>
  <si>
    <t>Soy Protein  (Proteína de soja) x 1 kg (Choco Avellanas)</t>
  </si>
  <si>
    <t>Total Fat Burner x 200 gr</t>
  </si>
  <si>
    <t>Vitaminas y Minerales (comprimidos) x 60 comp</t>
  </si>
  <si>
    <t>Red</t>
  </si>
  <si>
    <t>Creatina RED Unlimited x 300gr</t>
  </si>
  <si>
    <t>Shark Design</t>
  </si>
  <si>
    <t>Shark Shaker</t>
  </si>
  <si>
    <t>Bidon x 1,5ml (Negro)</t>
  </si>
  <si>
    <t>Bidon x 1,5ml (Fucsia)</t>
  </si>
  <si>
    <t>Bidon x 1,5ml (Violeta)</t>
  </si>
  <si>
    <t>Bidon x 1,5ml (Azul)</t>
  </si>
  <si>
    <t>Bidon x 1,5ml (Transparente)</t>
  </si>
  <si>
    <t>Smart</t>
  </si>
  <si>
    <t>Caramañola Smart x 750 cc (Azul y Blanco)</t>
  </si>
  <si>
    <t>Caramañola Smart x 750 cc (Rojo y Blanco)</t>
  </si>
  <si>
    <t>SPX</t>
  </si>
  <si>
    <t>ANIMAL POST PREENTRENO Power Fruit Citric 300g</t>
  </si>
  <si>
    <t>BCAA PLUS Citric cool 300gr</t>
  </si>
  <si>
    <t>Creatina Plus x 300gr (Citric Red Fruit)</t>
  </si>
  <si>
    <t>GRUNGE LIPO 6,2</t>
  </si>
  <si>
    <t>HUMANTRUCK Pre Entreno Citric Cool 300 gr</t>
  </si>
  <si>
    <t>MASS GAINER Imperial Chocolate 2,4 kg</t>
  </si>
  <si>
    <t>MASS GAINER Strawberry American Cream 2,4 kg</t>
  </si>
  <si>
    <t>MASS GAINER Vainilla Cream 2,4 kg</t>
  </si>
  <si>
    <t>MEGA MAX Chocolate &amp; Cookies 2,4 kg</t>
  </si>
  <si>
    <t>MEGA MAX Cookies &amp; Cream 2,4 kg</t>
  </si>
  <si>
    <t>MEGA MAX Strawberry Cream 2,4 kg</t>
  </si>
  <si>
    <t>Shaker SPX con compartimento</t>
  </si>
  <si>
    <t>Shaker SPX sin compartimento</t>
  </si>
  <si>
    <t>WHEY &amp; MASS Imperial Chocolate 1080g (NO MassGainner)</t>
  </si>
  <si>
    <t>WHEY &amp; MASS Strawberry American Cream 1080g (NO MassGainner</t>
  </si>
  <si>
    <t>WHEY &amp; MASS Vanilla Cream 1080g (NO MassGainner)</t>
  </si>
  <si>
    <t>Whey Cutter 2,38LBS (Chocolate)</t>
  </si>
  <si>
    <t>Whey Cutter 2,38LBS (Vainilla)</t>
  </si>
  <si>
    <t xml:space="preserve">WHEY PROTEIN Imperial Chocolate 1080g </t>
  </si>
  <si>
    <t>WHEY PROTEIN Strawberry American Cream 1080 g</t>
  </si>
  <si>
    <t>WHEY PROTEIN Vanilla Cream 1080 g</t>
  </si>
  <si>
    <t>ZERO Pro hormonal</t>
  </si>
  <si>
    <t>Star Nutrition</t>
  </si>
  <si>
    <t>100% Beta Alanina x 300Grs.</t>
  </si>
  <si>
    <t>BCAA 2000 x 120 caps star</t>
  </si>
  <si>
    <t>CLA1000 x 90 Caps.</t>
  </si>
  <si>
    <t>Creatina Monohidrato EEUU x 1 kilo.</t>
  </si>
  <si>
    <t>Creatina Monohidrato EEUU x 300 grs.</t>
  </si>
  <si>
    <t>HMB x 180 Caps.</t>
  </si>
  <si>
    <t xml:space="preserve">Hydroplus Sport Drink x 700 grs. (10 lts.) - Endurance (Blue Razz) </t>
  </si>
  <si>
    <t xml:space="preserve">Hydroplus Sport Drink x 700 grs. (10 lts.) - Endurance (Lima Limon) </t>
  </si>
  <si>
    <t xml:space="preserve">Hydroplus Sport Drink x 700 grs. (10 lts.) - Endurance (Naranja) </t>
  </si>
  <si>
    <t>Hydroplus Sport Drink x 700 grs. (10 lts.) - Recovery (Frutos Rojos)</t>
  </si>
  <si>
    <t>Hydroplus Sport Drink x 700 grs. (10 lts.) - Recovery (Naranja)</t>
  </si>
  <si>
    <t>ISO Whey RIPPED x 2 lbs- (Chocolate)</t>
  </si>
  <si>
    <t>ISO Whey RIPPED x 2 lbs- (Vainilla)</t>
  </si>
  <si>
    <t>Just Carbs x 1kg</t>
  </si>
  <si>
    <t>Just Plant x 2lbs</t>
  </si>
  <si>
    <t>Just Whey 2 lbs (Neutro)</t>
  </si>
  <si>
    <t>L-Arginina GH x 150 Grs</t>
  </si>
  <si>
    <t>L-Carnitine Liquid x 500 cm3 (Cherry)</t>
  </si>
  <si>
    <t>L-Carnitine Liquid x 500 cm3 (LimaLimón)</t>
  </si>
  <si>
    <t>L-Carnitine Liquid x 500 cm3 (Naranja)</t>
  </si>
  <si>
    <t>L-Carnitine x 60 comp.</t>
  </si>
  <si>
    <t>L-Citrulline x 300Grs</t>
  </si>
  <si>
    <t>L-Glutamine x 300 grs.</t>
  </si>
  <si>
    <t>MTOR BCAA x 270 Grs. (Bluerazz)</t>
  </si>
  <si>
    <t>MTOR BCAA x 270 Grs. (Fruitpunch)</t>
  </si>
  <si>
    <t>MTOR BCAA x 270 Grs. (Grape)</t>
  </si>
  <si>
    <t>MTOR BCAA x 270 Grs. (Lemonade)</t>
  </si>
  <si>
    <t>MTOR BCAA x 270 Grs. (Strawberry-lime)</t>
  </si>
  <si>
    <t>MTOR BCAA x 270 Grs. (Watermelon)</t>
  </si>
  <si>
    <t>MutantMass x 1,5 kilos. (Banana)</t>
  </si>
  <si>
    <t>MutantMass x 1,5 kilos. (Chocolate)</t>
  </si>
  <si>
    <t>MutantMass x 1,5 kilos. (Cookies)</t>
  </si>
  <si>
    <t>MutantMass x 1,5 kilos. (Frutilla)</t>
  </si>
  <si>
    <t>MutantMass x 1,5 kilos. (Vainilla)</t>
  </si>
  <si>
    <t>MutantMass x 5 kilos.(Banana)</t>
  </si>
  <si>
    <t>MutantMass x 5 kilos.(Chocolate)</t>
  </si>
  <si>
    <t>MutantMass x 5 kilos.(Cookies)</t>
  </si>
  <si>
    <t>MutantMass x 5 kilos.(Frutilla)</t>
  </si>
  <si>
    <t>MutantMass x 5 kilos.(Vainilla)</t>
  </si>
  <si>
    <t>N.O Booster 5 Nitric Oxide Precursor x 180 Tabs.</t>
  </si>
  <si>
    <t>Natural Premium Whey Protein x 2 lb (Cocoa)</t>
  </si>
  <si>
    <t>Natural Premium Whey Protein x 2 lb (Vainilla Caramel)</t>
  </si>
  <si>
    <t>Nitro Whey x 2 lbs  (Chocolate)</t>
  </si>
  <si>
    <t>Nitro Whey x 2 lbs  (Frutas)</t>
  </si>
  <si>
    <t>Nitro Whey x 2 lbs  (Vainilla)</t>
  </si>
  <si>
    <t>OMEGA3 Fish oil x 60 Caps</t>
  </si>
  <si>
    <t xml:space="preserve">PLATINUM Whey ISOLATE x 2 Lbs (Banana) </t>
  </si>
  <si>
    <t xml:space="preserve">PLATINUM Whey ISOLATE x 2 Lbs (Chocolate) </t>
  </si>
  <si>
    <t xml:space="preserve">PLATINUM Whey ISOLATE x 2 Lbs (Frutilla) </t>
  </si>
  <si>
    <t xml:space="preserve">PLATINUM Whey ISOLATE x 2 Lbs (Vainilla) </t>
  </si>
  <si>
    <t>Platinum Whey Protein x 2 lb (Banana)</t>
  </si>
  <si>
    <t>Platinum Whey Protein x 2 lb (Chocolate)</t>
  </si>
  <si>
    <t>Platinum Whey Protein x 2 lb (Cookies)</t>
  </si>
  <si>
    <t>Platinum Whey Protein x 2 lb (Frutilla)</t>
  </si>
  <si>
    <t>Platinum Whey Protein x 2 lb (Vainilla)</t>
  </si>
  <si>
    <t>Platinum Whey Protein x 3 kilos. (Banana)</t>
  </si>
  <si>
    <t>Platinum Whey Protein x 3 kilos. (Chocolate)</t>
  </si>
  <si>
    <t>Platinum Whey Protein x 3 kilos. (Cookies)</t>
  </si>
  <si>
    <t>Platinum Whey Protein x 3 kilos. (Frutilla)</t>
  </si>
  <si>
    <t>Platinum Whey Protein x 3 kilos. (Vainilla)</t>
  </si>
  <si>
    <t>PUMP 3D EVOLUTION RIPPED x 315 Grs. (Lemon)</t>
  </si>
  <si>
    <t>PUMP 3D EVOLUTION RIPPED x 315 Grs. (Strawberry-Lemon)</t>
  </si>
  <si>
    <t>PUMP V8 x 285 Grs. (Acaí)</t>
  </si>
  <si>
    <t>PUMP V8 x 285 Grs. (Grape)</t>
  </si>
  <si>
    <t>PUMP V8 x 285 Grs. (Lima limon)</t>
  </si>
  <si>
    <t>PUMP V8 x 285 Grs. (Watermelon)</t>
  </si>
  <si>
    <t xml:space="preserve">Resveratrol 500 x 60 Caps.       </t>
  </si>
  <si>
    <t>Second Shift x 1 kilo. (Chocolate)</t>
  </si>
  <si>
    <t>Second Shift x 1 kilo. (Fruit Slush)</t>
  </si>
  <si>
    <t>Second Shift x 1 kilo. (Vainilla)</t>
  </si>
  <si>
    <t>Shaker GOT Protein Blender</t>
  </si>
  <si>
    <t>Shaker Pump V8</t>
  </si>
  <si>
    <t>STARCUTS Ripped x 120 caps.</t>
  </si>
  <si>
    <t xml:space="preserve">Steam N.O. x 312 Grs </t>
  </si>
  <si>
    <t>Thermo Fuel MAX x 120 Caps</t>
  </si>
  <si>
    <t>TNT-Dynamite 240Grs (Acaí)</t>
  </si>
  <si>
    <t>TNT-Dynamite 240Grs (Blueraz)</t>
  </si>
  <si>
    <t>TNT-Dynamite 240Grs (Citrus)</t>
  </si>
  <si>
    <t>TNT-Dynamite 240Grs (Grape)</t>
  </si>
  <si>
    <t>Whey 3 x 2 lbs  (Chocolate)</t>
  </si>
  <si>
    <t>Whey 3 x 2 lbs  (Vainilla)</t>
  </si>
  <si>
    <t>Whey Protein 2 lbs - DOYPACK (Chocolate)</t>
  </si>
  <si>
    <t>Whey Protein 2 lbs - DOYPACK (Vainilla)</t>
  </si>
  <si>
    <t>ZMA x 90 Caps.</t>
  </si>
  <si>
    <t>Ultimate Nutrition</t>
  </si>
  <si>
    <t>100% Micronized Creatine Monohidrate x 300 gr</t>
  </si>
  <si>
    <t>BCAA 12000 x 457 gr - Fruit Punch</t>
  </si>
  <si>
    <t>BCAA 12000 x 457 gr - Grape</t>
  </si>
  <si>
    <t>Glutapure (L-Glutamine USP) x 400 gr</t>
  </si>
  <si>
    <t>Hydro Cool x 3Lbs- Chocolate Cream</t>
  </si>
  <si>
    <t>Muscle Juice Revolution 2600 4.7lb - Chocolate Creme</t>
  </si>
  <si>
    <t>Muscle Juice Revolution 2600 4.7lb - Vanilla Creme</t>
  </si>
  <si>
    <t>Prostar 100 % Whey Protein x 2 Lbs - (Chocolate)</t>
  </si>
  <si>
    <t>Prostar 100 % Whey Protein x 2 Lbs - (Vanilla Créme)</t>
  </si>
  <si>
    <t>Whey Gold 2Lbs - Chocolate Cream</t>
  </si>
  <si>
    <t>Whey Gold 2Lbs - Vanilla</t>
  </si>
  <si>
    <t>Dhea 100mg x 100 caps</t>
  </si>
  <si>
    <t>Universal Nutrition</t>
  </si>
  <si>
    <t>100% Beef Aminos x 200 Tabs</t>
  </si>
  <si>
    <t>Amino 1900 x 110 tab</t>
  </si>
  <si>
    <t>Animal Juiced Aminos x 376 Grs (30 Servicios)- (Grape)</t>
  </si>
  <si>
    <t>Animal Juiced Aminos x 376 Grs (30 Servicios)- (Orange)</t>
  </si>
  <si>
    <t>Animal Juiced Aminos x 376 Grs (30 Servicios)- (Strawberry Lime)</t>
  </si>
  <si>
    <t>Animal Nitro x 30 Packs</t>
  </si>
  <si>
    <t>Animal Pak x 44 Packs</t>
  </si>
  <si>
    <t>Animal Pak x Powder x 383Grs - Orange</t>
  </si>
  <si>
    <t>Animal Whey X 2 Lbs - (Chocolate)</t>
  </si>
  <si>
    <t>Animal Whey X 2 Lbs - (Vainilla)</t>
  </si>
  <si>
    <t>Animal Whey X 4 Lbs -  (Chocolate)</t>
  </si>
  <si>
    <t>Animal Whey X 4 Lbs -  (Vainilla)</t>
  </si>
  <si>
    <t>Atomic 7 x 412 Grs - (Black Cherry Bomb)</t>
  </si>
  <si>
    <t>Atomic 7 x 412 Grs - (Groovy Grape)</t>
  </si>
  <si>
    <t>BCAA 2000 x 120 Caps.</t>
  </si>
  <si>
    <t>BCAA Pro x 100 Caps</t>
  </si>
  <si>
    <t>Creatina Powder x 300 Grs</t>
  </si>
  <si>
    <t>Creatina Powder x 200 Grs</t>
  </si>
  <si>
    <t>Daily Formula x 100 Tabs</t>
  </si>
  <si>
    <t>Fat Burners (ETS) x 100 Tabs</t>
  </si>
  <si>
    <t>Fish Oil x 100 Softgels</t>
  </si>
  <si>
    <t>GH Max x 180 Tabs</t>
  </si>
  <si>
    <t>Glutamine Powder x 300 Grs</t>
  </si>
  <si>
    <t>PROMO Animal Pak x Powder x 383Grs - Orange (Cant minima 18 unidades)</t>
  </si>
  <si>
    <t>PROMO Animal Whey X 2 Lbs - (Vainilla) (Cant minima 9 unidades)</t>
  </si>
  <si>
    <t>PROMO Animal Whey X 2 Lbs - (Chocolate) (Cant minima 9 unidades)</t>
  </si>
  <si>
    <t>PROMO Animal Whey X 4 Lbs -  (Vainilla)  (Cant minima 6 unidades)</t>
  </si>
  <si>
    <t>PROMO Animal Whey X 4 Lbs -  (Chocolate)  (Cant minima 6 unidades)</t>
  </si>
  <si>
    <t>PROMO Daily Formula x 100 Tabs (Cant minima 30 Unidades)</t>
  </si>
  <si>
    <t>PROMO Daily Formula x 100 Tabs (Cant minima 60 unidades)</t>
  </si>
  <si>
    <t>PROMO Ultra Whey Pro x 2 Lbs -  (Chocolate)  (Cant minima 9 unidades)</t>
  </si>
  <si>
    <t>PROMO Ultra Whey Pro x 2 Lbs -  (Vainilla)  (Cant minima 9 unidades)</t>
  </si>
  <si>
    <t>PROMO Ultra Whey Pro x 5 Lbs -  (Chocolate) (Cant minima 6 unidades)</t>
  </si>
  <si>
    <t>PROMO Ultra Whey Pro x 5 Lbs -  (Vainilla) (Cant minima 6 unidades)</t>
  </si>
  <si>
    <t>Shaker Universal</t>
  </si>
  <si>
    <t>Super Cut 3 x 130 Tabs</t>
  </si>
  <si>
    <t xml:space="preserve">Ultra Whey Pro x 2 Lbs -  (Chocolate) </t>
  </si>
  <si>
    <t xml:space="preserve">Ultra Whey Pro x 2 Lbs -  (Vainilla) </t>
  </si>
  <si>
    <t xml:space="preserve">Ultra Whey Pro x 5 Lbs -  (Chocolate) </t>
  </si>
  <si>
    <t xml:space="preserve">Ultra Whey Pro x 5 Lbs -  (Vainilla) </t>
  </si>
  <si>
    <t>Uni-Liver x 250 Tabs</t>
  </si>
  <si>
    <t>Victory Endurance</t>
  </si>
  <si>
    <t>L-Glutamine x 300 grs</t>
  </si>
  <si>
    <t>Creatina x 120 caps</t>
  </si>
  <si>
    <t>BCAA 8:1:1 - L-Glutamine</t>
  </si>
  <si>
    <t>ISO Energy Naranja-Mandarina x 900gr</t>
  </si>
  <si>
    <t>Total Recovery Sandia x 750gr</t>
  </si>
  <si>
    <t>Salt Caps x 90 caps</t>
  </si>
  <si>
    <t>Weider</t>
  </si>
  <si>
    <t>Vegan Protein x 750gr - (Iced Capuccino)</t>
  </si>
  <si>
    <t>Vegan Protein x 750gr - (Chocolate)</t>
  </si>
  <si>
    <t>Vegan Protein x 750gr - (Vainilla)</t>
  </si>
  <si>
    <t>Woman</t>
  </si>
  <si>
    <t>Energy Plus Lemonade x 315Grs.</t>
  </si>
  <si>
    <t>Fat Burner x 60 Caps.</t>
  </si>
  <si>
    <t>Iso Whey 100%  x 1Lb - (Chocolate)</t>
  </si>
  <si>
    <t>Iso Whey 100%  x 1Lb - (Vainilla)</t>
  </si>
  <si>
    <t>Less Carbs x 50Grs.</t>
  </si>
  <si>
    <t>Natural Pro Vegan x 1Lb- Chocolate</t>
  </si>
  <si>
    <t>Resveratrol x 60 Caps.</t>
  </si>
  <si>
    <t>Shaker Woman</t>
  </si>
  <si>
    <t>Vital Whey Vainilla x 1lb</t>
  </si>
  <si>
    <t>Vital x 1Lb (Colageno + Ácido Hialurónico) (Limon)</t>
  </si>
  <si>
    <t>Vital x 1Lb (Colageno + Ácido Hialurónico) (Neutro)</t>
  </si>
  <si>
    <t>Xtrenght</t>
  </si>
  <si>
    <t>Advanced Whey 2 lb (Isolate + Hydorlisate + Concentrate) (Banana)</t>
  </si>
  <si>
    <t>Advanced Whey 2 lb (Isolate + Hydorlisate + Concentrate) (Chocolate)</t>
  </si>
  <si>
    <t>Advanced Whey 2 lb (Isolate + Hydorlisate + Concentrate) (Cookies)</t>
  </si>
  <si>
    <t>Advanced Whey 2 lb (Isolate + Hydorlisate + Concentrate) (Frutilla)</t>
  </si>
  <si>
    <t>Advanced Whey 2 lb (Isolate + Hydorlisate + Concentrate) (Vainilla)</t>
  </si>
  <si>
    <t>BCAA Pro x 120 cap</t>
  </si>
  <si>
    <t>Best Whey x 1 kg (Pwc + Creatina + Taurina + Encimas Digestivas) (Banana)</t>
  </si>
  <si>
    <t>Best Whey x 1 kg (Pwc + Creatina + Taurina + Encimas Digestivas) (Chocolate)</t>
  </si>
  <si>
    <t>Best Whey x 1 kg (Pwc + Creatina + Taurina + Encimas Digestivas) (Cookies)</t>
  </si>
  <si>
    <t>Best Whey x 1 kg (Pwc + Creatina + Taurina + Encimas Digestivas) (Vainilla)</t>
  </si>
  <si>
    <t>Best Whey x 1 kg (Pwc + Creatina + Taurina + Encimas Digestivas)(Frutilla)</t>
  </si>
  <si>
    <t>Best Whey x 3 kg (Pwc + Creatina + Taurina + Encimas Digestivas) (Chocolate)</t>
  </si>
  <si>
    <t>Best Whey x 3 kg (Pwc + Creatina + Taurina + Encimas Digestivas) (Frutilla)</t>
  </si>
  <si>
    <t>Best Whey x 3 kg (Pwc + Creatina + Taurina + Encimas Digestivas) (Vainilla)</t>
  </si>
  <si>
    <t>Beta Alanine x 180 cap</t>
  </si>
  <si>
    <t>Creatine x 250</t>
  </si>
  <si>
    <t>Cutter x 120 cap</t>
  </si>
  <si>
    <t>Glutamina x 300 gr.</t>
  </si>
  <si>
    <t>Hydro BCAA x 30 serv (Blue Razz)</t>
  </si>
  <si>
    <t>Hydro BCAA x 30 serv (Fruit Punch)</t>
  </si>
  <si>
    <t>L- Carnitine x 90 cap</t>
  </si>
  <si>
    <t>Nitrogain x 1,5 kg (Chocolate)</t>
  </si>
  <si>
    <t>Nitrogain x 1,5 kg (Cookies)</t>
  </si>
  <si>
    <t>Nitrogain x 1,5 kg (Frutilla)</t>
  </si>
  <si>
    <t>Nitrogain x 1,5 kg (Vainilla)</t>
  </si>
  <si>
    <t>Nitrogain x 5 kg (Chocolate)</t>
  </si>
  <si>
    <t>Nitrogain x 5 kg (Vainilla)</t>
  </si>
  <si>
    <t>Nitrox x 180 cap</t>
  </si>
  <si>
    <t>Shaker (Negro)</t>
  </si>
  <si>
    <t>Shaker (Violeta)</t>
  </si>
  <si>
    <t>Shaker Pro Violeta</t>
  </si>
  <si>
    <t>XXL</t>
  </si>
  <si>
    <t xml:space="preserve">Creatina XXL x 300 gr </t>
  </si>
  <si>
    <t>Gainer x 2 kg - Chocolate</t>
  </si>
  <si>
    <t>Gainer x 2 kg - Frutilla</t>
  </si>
  <si>
    <t>Gainer x 2 kg - Vainilla</t>
  </si>
  <si>
    <t>Gainer x 4,5 kg - Chocolate</t>
  </si>
  <si>
    <t>Gainer x 4,5 kg - Combinado chocolate vainilla frutilla</t>
  </si>
  <si>
    <t>Gainer x 4,5 kg - Frutilla</t>
  </si>
  <si>
    <t>Gainer x 4,5 kg - Vainilla</t>
  </si>
  <si>
    <t>XXL Whey x 1 kg - Chocolate</t>
  </si>
  <si>
    <t>XXL Whey x 1 kg - Frutilla</t>
  </si>
  <si>
    <t>XXL Whey x 1 kg - Vainilla</t>
  </si>
  <si>
    <t>XXL Whey x 5 kg - Chocolate</t>
  </si>
  <si>
    <t>XXL Whey x 5 kg - Vainilla</t>
  </si>
  <si>
    <t>Marca</t>
  </si>
  <si>
    <t>Minimo / Pedido (ROJO = Insuficiente para realizar el pedido de esa marca)</t>
  </si>
  <si>
    <t>TOTAL PEDIDO</t>
  </si>
  <si>
    <t>Categoría</t>
  </si>
  <si>
    <t>Referencia HIPER</t>
  </si>
  <si>
    <t>PRECIO PROMO</t>
  </si>
  <si>
    <t>Ref Precio Publico</t>
  </si>
  <si>
    <t>Cant x bulto</t>
  </si>
  <si>
    <t>Precio promocion x bulto</t>
  </si>
  <si>
    <t>Cant Bultos</t>
  </si>
  <si>
    <t>Total Pedido</t>
  </si>
  <si>
    <t>Total Ahorrado</t>
  </si>
  <si>
    <t>Planilla de Pedidos CBD</t>
  </si>
  <si>
    <t>LISTA UTILIZADA</t>
  </si>
  <si>
    <t>Total Final</t>
  </si>
  <si>
    <t>Tipo</t>
  </si>
  <si>
    <t>Producto</t>
  </si>
  <si>
    <t>Royal</t>
  </si>
  <si>
    <t>Cbd</t>
  </si>
  <si>
    <t>Cbd Royal 10ml (39,9/100 CBD)</t>
  </si>
  <si>
    <t>Cbd Royal 30ml (39,9/100 CBD)</t>
  </si>
  <si>
    <t>Aceite CBD+APITOXINA 25ml</t>
  </si>
  <si>
    <t>Cbd oil pets 30ml (perros) (125 mg CBD)</t>
  </si>
  <si>
    <t>Cbd oil pets 10ml (perros) (125 mg CBD)</t>
  </si>
  <si>
    <t>CREMA ROYAL 50GR CBD (39,9/100 CBD)</t>
  </si>
  <si>
    <t>CREMA BEE PARA MASAJES 50gr 100mlg</t>
  </si>
  <si>
    <t>CREMA BEE regeneradora Q10  x50gr 1000mg</t>
  </si>
  <si>
    <t>Royal Red 10%cbd 200mg 0%thc fortalece el sist. Inmunologico</t>
  </si>
  <si>
    <t>Vape Royal CBD</t>
  </si>
  <si>
    <t>Royal cbd fish, aceite de pescado+cbd caps (39,9/100 CBD)</t>
  </si>
  <si>
    <t>Cbd+Thc</t>
  </si>
  <si>
    <t>Cbd Royal Root ratio 2cbd a 1 thc etiq Verde 10ml (80 indica / 10 sativa)</t>
  </si>
  <si>
    <t>CBD Royal Rootl ratio 3cbd a 1thc etiq. Amarilla de 10 ml (30 indica / 70 sativa)</t>
  </si>
  <si>
    <t>Cbd Royal Root ratio 1cbd a 1thc etiq. Naranja de 10ml (50 indica / 50 sativa)</t>
  </si>
  <si>
    <t>Crema Forte</t>
  </si>
  <si>
    <t>Crema Post Tatto</t>
  </si>
  <si>
    <t>Spa</t>
  </si>
  <si>
    <t>Sales de baño lavanda (100 mg CBD)</t>
  </si>
  <si>
    <t>Jabon Royal Bar Soap (39,9/100 CBD)</t>
  </si>
  <si>
    <t>Blanqueador dental</t>
  </si>
  <si>
    <t>Body splash x 150 ml</t>
  </si>
  <si>
    <t>Bronceador</t>
  </si>
  <si>
    <t>Perfume de ropa</t>
  </si>
  <si>
    <t>Perfume de ambiente</t>
  </si>
  <si>
    <t>Perfume x 50 ml</t>
  </si>
  <si>
    <t>Alimentos</t>
  </si>
  <si>
    <t>Barras nutritivas- caja x 14 unidades</t>
  </si>
  <si>
    <t>Gummies candy (15 mg CBD)</t>
  </si>
  <si>
    <t>Gummies acid (15 mg CBD)</t>
  </si>
  <si>
    <t>Cookies x 200 gr (Limon)</t>
  </si>
  <si>
    <t>Cookies x 200 gr (Coco)</t>
  </si>
  <si>
    <t>Cookies x 200 gr (Pasas, avena y miel)</t>
  </si>
  <si>
    <t>Cookies x 200 gr (Saladas)</t>
  </si>
  <si>
    <t>Malvaviscos (30 mg CBD)</t>
  </si>
  <si>
    <t>Champagne cbd sin stock</t>
  </si>
  <si>
    <t>Café con cbd x100gr</t>
  </si>
  <si>
    <t xml:space="preserve">Yerba mate con cbd x 200g 350mg de cbd </t>
  </si>
  <si>
    <t>Dermoestetica</t>
  </si>
  <si>
    <t>Serum Vitamina C (20G)</t>
  </si>
  <si>
    <t>Serum Acido Hialuronico (20G)</t>
  </si>
  <si>
    <t>Serum facial CBD,  hialuronico y caviar</t>
  </si>
  <si>
    <t>Mascara de oro 24k</t>
  </si>
  <si>
    <t>Contorno de ojos</t>
  </si>
  <si>
    <t xml:space="preserve">Voluminizador de labios </t>
  </si>
  <si>
    <t>Planilla de Pedidos Mayoristas - Alimentos</t>
  </si>
  <si>
    <t>Mayorista 1</t>
  </si>
  <si>
    <t>Mayorista 2</t>
  </si>
  <si>
    <t>San Nicolas</t>
  </si>
  <si>
    <t>Aceites</t>
  </si>
  <si>
    <t>Aceite de oliva extra virgen x 500 cc</t>
  </si>
  <si>
    <t>Aceitunas verdes x 250 cc</t>
  </si>
  <si>
    <t>Aceitunas negras x 250 cc</t>
  </si>
  <si>
    <t>God Bless You</t>
  </si>
  <si>
    <t>Aceite de coco neutro 225 ml |God Bless You |</t>
  </si>
  <si>
    <t>Aceite de coco neutro 500 ml |God Bless You |</t>
  </si>
  <si>
    <t>Aceite de coco virgen 225 ml |God Bless You |</t>
  </si>
  <si>
    <t>Aceite de coco virgen 500 ml |God Bless You |</t>
  </si>
  <si>
    <t>Entre Nuts</t>
  </si>
  <si>
    <t>Aceite de coco neutro x 360 cc</t>
  </si>
  <si>
    <t>Pura Frutta</t>
  </si>
  <si>
    <t>Bebidas</t>
  </si>
  <si>
    <t>100% jugo exprimido manzana verde x 1 lt</t>
  </si>
  <si>
    <t>100% jugo exprimido manzana roja x 1 lt</t>
  </si>
  <si>
    <t xml:space="preserve">100% jugo exprimido naranja x 1 lt </t>
  </si>
  <si>
    <t xml:space="preserve">100% jugo exprimido manzana y arandanos x 1 lt </t>
  </si>
  <si>
    <t>100% jugo exprimido manzana y frutilla x 1 lt</t>
  </si>
  <si>
    <t>100% jugo exprimido manzana y kiwi x 1 lt</t>
  </si>
  <si>
    <t>100% jugo de manzana ORGANICO x 1 lt</t>
  </si>
  <si>
    <t>100% jugo exprimido DETOX x 1 llt</t>
  </si>
  <si>
    <t>Cocoon</t>
  </si>
  <si>
    <t>Leche de almendras -sin azucar- x 1 lt</t>
  </si>
  <si>
    <t>Leche de almendras -original- x 1 lt</t>
  </si>
  <si>
    <t>Leche de coco x 1 lt</t>
  </si>
  <si>
    <t>Leche de almendras -chocolate- x 1 lt</t>
  </si>
  <si>
    <t>Leche de castañas de Caju x 1 lt</t>
  </si>
  <si>
    <t>leche de almendras -vainilla- x 1 lt</t>
  </si>
  <si>
    <t>Dicomere</t>
  </si>
  <si>
    <t>Leche de coco en polvo sin T.A.C.C. 200 gr|Dicomere|</t>
  </si>
  <si>
    <t>Leche a base de mani x 1 lt Natural</t>
  </si>
  <si>
    <t>Leche a base de mani x 1 lt Chocolate</t>
  </si>
  <si>
    <t>Andino</t>
  </si>
  <si>
    <t>Café</t>
  </si>
  <si>
    <t>Café molido en lata 250 gr |Andino|</t>
  </si>
  <si>
    <t>Café molido en lata 500 gr |Andino|</t>
  </si>
  <si>
    <t>Café molido en bolsa 500 gr |Andino|</t>
  </si>
  <si>
    <t>Café molido en bolsa 1 kilo |Andino|</t>
  </si>
  <si>
    <t>Café en grano en lata 250 gr |Andino|</t>
  </si>
  <si>
    <t>Café en grano en lata 500 gr |Andino|</t>
  </si>
  <si>
    <t>Café en grano en bolsa 500 gr |Andino|</t>
  </si>
  <si>
    <t>Café en grano en bolsa 1 kilo |Andino|</t>
  </si>
  <si>
    <t>EPN</t>
  </si>
  <si>
    <t>Cereales</t>
  </si>
  <si>
    <t>Almohaditas rellenas x 500 gr Chocolate</t>
  </si>
  <si>
    <t>Almohaditas rellenas x 500 gr Avellanas</t>
  </si>
  <si>
    <t>Almohaditas rellenas x 500 gr Frutilla</t>
  </si>
  <si>
    <t>Almohaditas rellenas x 500 gr Salvado</t>
  </si>
  <si>
    <t>Copos de maiz sin azucar x 500 gr</t>
  </si>
  <si>
    <t>copos de maiz con azucar x 500 gr</t>
  </si>
  <si>
    <t>Granola x 500 gr (Avena, crispin de arroz, pasas de uva, almendras y miel)</t>
  </si>
  <si>
    <t>Mani salado x 500 gr</t>
  </si>
  <si>
    <t>Mani natural x 500 gr</t>
  </si>
  <si>
    <t>Mani Japones x 500 gr</t>
  </si>
  <si>
    <t>Maiz frito salado x 500 gr</t>
  </si>
  <si>
    <t>Maiz frito sabor mostaza y miel x 500 gr</t>
  </si>
  <si>
    <t>DEC</t>
  </si>
  <si>
    <t>Granola Energetica x 250 gr (Avena, Miel, Coco, Almendra, Nuez, Copos sin azucar,Pasas de uva, Sesamo, Girasol, Lino, Mani)</t>
  </si>
  <si>
    <t>Granola Tradicional x 250 gr (Avena, Miel, Coco, Almendra, Nuez, Sesamo, Girasol, Mani )</t>
  </si>
  <si>
    <t>Granola Patagonica x 250 gr (Avena, Miel, Coco, Almendra, Nuez, Mani, Girasol, Zapallo, Arandanos, Pasas rubias, Sesamo)</t>
  </si>
  <si>
    <t>Granola Energetica x 500 gr (Avena, Miel, Coco, Almendra, Nuez, Copos sin azucar,Pasas de uva, Sesamo, Girasol, Lino, Mani)</t>
  </si>
  <si>
    <t>Granola Tradicional x 500 gr (Avena, Miel, Coco, Almendra, Nuez, Sesamo, Girasol, Mani )</t>
  </si>
  <si>
    <t>Granola Patagonica x 500 gr (Avena, Miel, Coco, Almendra, Nuez, Mani, Girasol, Zapallo, Arandanos, Pasas rubias, Sesamo)</t>
  </si>
  <si>
    <t>Avena instantanea x 500 gr</t>
  </si>
  <si>
    <t>Get Real</t>
  </si>
  <si>
    <t>Chocolate</t>
  </si>
  <si>
    <t>Mix Energia x 250 gr (Banana chip, girasol, pasas y maní)</t>
  </si>
  <si>
    <t>Mix Power Up x 250 gr (Almendra, Nuez, Mani, Castaña de Caju, Pasas, Banana chip, Girasol)</t>
  </si>
  <si>
    <t>Mix Power Up Full 250 gr (Almendra, Nuez, Mani, Castaña de Caju, Banana chip, Girasol)</t>
  </si>
  <si>
    <t>Mix Runner x 250 gr (Almendra, Nuez, Castaña, Mani)</t>
  </si>
  <si>
    <t>Mix Patagonico x 250 gr (Almendra, Nuez, Castaña, Mani, Zapallo, Arandanos, Pasas rubias)</t>
  </si>
  <si>
    <t>Mix Energia x 500 gr (Banana chip, girasol, pasas y maní)</t>
  </si>
  <si>
    <t>Mix Power Up x 500gr (Almendra, Nuez, Mani, Castaña de Caju, Pasas, Banana chip, Girasol)</t>
  </si>
  <si>
    <t>Mix Power Up Full x 500 gr (Almendra, Nuez, Mani, Castaña de Caju, Banana chip, Girasol)</t>
  </si>
  <si>
    <t>Mix Runner x 500 gr (Almendra, Nuez, Castaña, Mani)</t>
  </si>
  <si>
    <t>Cocina</t>
  </si>
  <si>
    <t>Mix Patagonico x 500 gr (Almendra, Nuez, Castaña, Mani, Zapallo, Arandanos, Pasas rubias)</t>
  </si>
  <si>
    <t>Comidas</t>
  </si>
  <si>
    <t>Mani DEC Honey Roasted x350</t>
  </si>
  <si>
    <t>Crema de mani</t>
  </si>
  <si>
    <t>Crema de mani x 380 grs Natural</t>
  </si>
  <si>
    <t>Crema de mani x 380 grs Crocante</t>
  </si>
  <si>
    <t>Crema de mani x 380 grs Cacao</t>
  </si>
  <si>
    <t>Crema de mani x 380 grs Coco</t>
  </si>
  <si>
    <t>Crema de mani x 380 grs Stevia</t>
  </si>
  <si>
    <t>Cuyen</t>
  </si>
  <si>
    <t>Dulces</t>
  </si>
  <si>
    <t>Mermelada organica de Mora x 280 gr</t>
  </si>
  <si>
    <t>Mermelada organica de rosa mosqueta x 280 gr</t>
  </si>
  <si>
    <t>Mermelada organica de sauco x 280 gr</t>
  </si>
  <si>
    <t>Mermelada organica de frutos del bosque x 280 gr</t>
  </si>
  <si>
    <t>Mermelada organica -sin azucar- frutos del bosque x 285 gr</t>
  </si>
  <si>
    <t>Mermelada organica -sin azucar- rosa mosqueta x 285 gr</t>
  </si>
  <si>
    <t>Mermelada organica -sin azucar- frambuesa x 285 gr</t>
  </si>
  <si>
    <t>Jual</t>
  </si>
  <si>
    <t>Endulzantes</t>
  </si>
  <si>
    <t>Edulcorante stevia  125 ml |Jual|</t>
  </si>
  <si>
    <t>Edulcorante stevia  250 ml |Jual|</t>
  </si>
  <si>
    <t>Edulcorante stevia  600 ml |Jual|</t>
  </si>
  <si>
    <t>Edulcorante stevia  en polvo 110 gr |Jual|</t>
  </si>
  <si>
    <t>Stevia en polvo Doy Pack 220 grs |Jual|</t>
  </si>
  <si>
    <t>Especias</t>
  </si>
  <si>
    <t>Curcuma x 50 grs sin T.A.C.C. |Dicomere|</t>
  </si>
  <si>
    <t>Pimenton Ahumado x 50 grs sin T.A.C.C. |Dicomere|</t>
  </si>
  <si>
    <t>Pimienta Negra Grano x 30 grs sin T.A.C.C. |Dicomere|</t>
  </si>
  <si>
    <t>Coco Rallado x 50 grs sin T.A.C.C. |Dicomere|</t>
  </si>
  <si>
    <t>Frutos secos</t>
  </si>
  <si>
    <t xml:space="preserve">Datiles de egipto x 500 gr </t>
  </si>
  <si>
    <t>Harinas</t>
  </si>
  <si>
    <t>Harina de algarroba sin T.A.C.C. 200 gr|Dicomere|</t>
  </si>
  <si>
    <t>Harina de almendras sin T.A.C.C. 200 gr|Dicomere|</t>
  </si>
  <si>
    <t>Harina de arroz sin T.A.C.C. 1 kilo|Dicomere|</t>
  </si>
  <si>
    <t>Harina de castañas de cajú sin T.A.C.C. 180 gr |Dicomere|</t>
  </si>
  <si>
    <t>Harina de coco sin T.A.C.C. 200 gr|Dicomere|</t>
  </si>
  <si>
    <t>Fécula de maíz sin T.A.C.C. x 450 gr |Dicomere|</t>
  </si>
  <si>
    <t>Campo Claro</t>
  </si>
  <si>
    <t>Harina integral de trigo candeal 1 kg |Campo Claro|</t>
  </si>
  <si>
    <t>Harina integral de centeno 1 kg |Campo Claro|</t>
  </si>
  <si>
    <t>Harina integral de trigo pan  1kg |Campo Claro|</t>
  </si>
  <si>
    <t>Inti Zen</t>
  </si>
  <si>
    <t>infusiones</t>
  </si>
  <si>
    <t xml:space="preserve">Iluminé x 15 saq </t>
  </si>
  <si>
    <t xml:space="preserve">Grey x 15 saq </t>
  </si>
  <si>
    <t xml:space="preserve">Chaman chai x 15 saq </t>
  </si>
  <si>
    <t xml:space="preserve">Amazonia mango x 15 saq </t>
  </si>
  <si>
    <t xml:space="preserve">Inca Rosé x 15 saq </t>
  </si>
  <si>
    <t xml:space="preserve">Verde Chai x 15 saq </t>
  </si>
  <si>
    <t xml:space="preserve">Silencio andino x 15 saq </t>
  </si>
  <si>
    <t xml:space="preserve">Vainilla zen x 15 saq </t>
  </si>
  <si>
    <t xml:space="preserve">Patagonia x 15 saq </t>
  </si>
  <si>
    <t xml:space="preserve">Inti yoga x 15 saq </t>
  </si>
  <si>
    <t xml:space="preserve">Blends x 15 saq </t>
  </si>
  <si>
    <t xml:space="preserve">Herbal Mix x 15 saq </t>
  </si>
  <si>
    <t xml:space="preserve">Negro organico x 15 saq </t>
  </si>
  <si>
    <t xml:space="preserve">verde organico x 15 saq </t>
  </si>
  <si>
    <t>VN Organic</t>
  </si>
  <si>
    <t>Te negro organico x 80 gr</t>
  </si>
  <si>
    <t>Te verde organico x 80 gr</t>
  </si>
  <si>
    <t>Campo Cardenal</t>
  </si>
  <si>
    <t>Miel</t>
  </si>
  <si>
    <t>Miel Campo Cardenal Premium x 450 gr</t>
  </si>
  <si>
    <t>Semillas</t>
  </si>
  <si>
    <t>Semillas de Chia x 500 gr</t>
  </si>
  <si>
    <t>Semillas de Lino x 500 gr</t>
  </si>
  <si>
    <t>Semillas de Girasol x 500 gr</t>
  </si>
  <si>
    <t>Semillas de Sesamo x 500 gr</t>
  </si>
  <si>
    <t>Semillas de Quinoa x 500 gr</t>
  </si>
  <si>
    <t>Mosho y papuz</t>
  </si>
  <si>
    <t>Snacks</t>
  </si>
  <si>
    <t>Hummus tradicional x 170 gr</t>
  </si>
  <si>
    <t>Hummus con higos turcos x 170 gr</t>
  </si>
  <si>
    <t>Hummus con zanahorias asadas x 170 gr</t>
  </si>
  <si>
    <t>Nutrivec</t>
  </si>
  <si>
    <t>Barra Energy x 28 gr (frutos secos, pasas de uva, azucar organica)</t>
  </si>
  <si>
    <t>Barra Coco x 28 gr (frutos secos, coco, azucar organica)</t>
  </si>
  <si>
    <t>Barra Fit x 28 gr (frutos secos, pochoclos, azucar organica)</t>
  </si>
  <si>
    <t>Natural Candy</t>
  </si>
  <si>
    <t>Original coconut clusters x 100 grs |Natural Candy|</t>
  </si>
  <si>
    <t>Chocolate coconut clusters x 100 grs |Natural Candy|</t>
  </si>
  <si>
    <t>Cranberries &amp; coconut clusters x 100 grs |Natural Candy|</t>
  </si>
  <si>
    <t>Arándanos y almendras granola clusters x 100 grs |Natural Candy|</t>
  </si>
  <si>
    <t>Coconut granola clusters x 100 grs |Natural Candy|</t>
  </si>
  <si>
    <t>Chocolate granola clusters x 100 grs |Natural Candy|</t>
  </si>
  <si>
    <t>Bites almendras y semillas bañadas x 100 grs |Natural Candy|</t>
  </si>
  <si>
    <t>Bites cajú y semillas bañadas x 100 grs |Natural Candy|</t>
  </si>
  <si>
    <t>Franks</t>
  </si>
  <si>
    <t xml:space="preserve">Alfajor de maicena sin TACC x 40 gr - Caja x 8 unidades | Frank´s |  </t>
  </si>
  <si>
    <t xml:space="preserve">Alfajor mousse de limón sin TACC x 40 gr - Caja x 8 unidades | Frank´s |  </t>
  </si>
  <si>
    <t xml:space="preserve">Alfajor de chocolate sin TACC x 50 gr - Caja x 8 unidades | Frank´s |  </t>
  </si>
  <si>
    <t xml:space="preserve">Alfajor frutos del bosque sin TACC x 50 gr - Caja x 8 unidades | Frank´s |  </t>
  </si>
  <si>
    <t>Mit Jerky</t>
  </si>
  <si>
    <t>Snacks de Carne x 35gr (Spicy BBQ)</t>
  </si>
  <si>
    <t>Snacks de Carne x 35gr (Teriyaki)</t>
  </si>
  <si>
    <t>Kibar</t>
  </si>
  <si>
    <t>Barra proteica natural Cacaco Español (envase 2 unid) 100% alimento</t>
  </si>
  <si>
    <t>Barra proteica natural Coco Natural (envase 2 unid) 100% alimento</t>
  </si>
  <si>
    <t>Barra proteica natural Manzana y Algarroba (envase 2 unid) 100% alimento</t>
  </si>
  <si>
    <t>Barra proteica natural Vainilla Natural (envase 2 unid) 100% alimento</t>
  </si>
  <si>
    <t>Organikal</t>
  </si>
  <si>
    <t>Vitaminas</t>
  </si>
  <si>
    <t>Spirulina x 60 cápsulas vegetales|Organikal|</t>
  </si>
  <si>
    <t>Origen</t>
  </si>
  <si>
    <t>Yerba</t>
  </si>
  <si>
    <t>Yerba organica x 500 gr</t>
  </si>
  <si>
    <t>Roapipo</t>
  </si>
  <si>
    <t xml:space="preserve">Yerba tradicional orgánica 1 kilo </t>
  </si>
  <si>
    <t xml:space="preserve">Yerba suave orgánica 500 gr </t>
  </si>
  <si>
    <t xml:space="preserve">Yerba suave orgánica 1000 gr </t>
  </si>
  <si>
    <t>Jesper</t>
  </si>
  <si>
    <t xml:space="preserve">Yerba tradicional sin T.A.C.C. 500 gr </t>
  </si>
  <si>
    <t xml:space="preserve">Yerba orgánicac/ hierbas (menta, cedrón, poleo)  500 gr </t>
  </si>
  <si>
    <t xml:space="preserve">Yerba tradicional orgánica 500 gr </t>
  </si>
  <si>
    <t>Planilla de Pedidos Mayoristas - Fitness</t>
  </si>
  <si>
    <t>TOTAL FITNESS</t>
  </si>
  <si>
    <t>Total sin desc</t>
  </si>
  <si>
    <t>Quuz</t>
  </si>
  <si>
    <t>Balboa Fit</t>
  </si>
  <si>
    <t>Boxeo</t>
  </si>
  <si>
    <t>Guantines para Bolsa QUUZ - TALLE XL - ORIGEN PAKISTAN-</t>
  </si>
  <si>
    <t>Guantes de box de 12oz QUUZ Pro -ROJO Y NEGRO- ORIGEN PAKISTAN</t>
  </si>
  <si>
    <t xml:space="preserve">Guantes de box de 12oz QUUZ Pro -DORADO Y NEGRO- ORIGEN PAKISTAN </t>
  </si>
  <si>
    <t>Guantes de box de 12oz QUUZ Pro -VERDE Y NEGRO- ORIGEN PAKISTAN</t>
  </si>
  <si>
    <t>Guantes de box de 12oz QUUZ Pro -ROSA Y NEGRO- ORIGEN PAKISTAN</t>
  </si>
  <si>
    <t>Guantes de box de 12oz QUUZ Pro -NARANJA Y NEGRO- ORIGEN PAKISTAN</t>
  </si>
  <si>
    <t xml:space="preserve">Guantes de box de 14oz QUUZ Pro -ROJO Y NEGRO- ORIGEN PAKISTAN  </t>
  </si>
  <si>
    <t>Guantes de box de 14oz QUUZ Pro -DORADO Y NEGRO- ORIGEN PAKISTAN</t>
  </si>
  <si>
    <t>Guantes de box de 14oz QUUZ Pro -NARANJA Y NEGRO- ORIGEN PAKISTAN</t>
  </si>
  <si>
    <t>Guantes de box de 16oz QUUZ Pro -ROJO Y NEGRO- ORIGEN PAKISTAN</t>
  </si>
  <si>
    <t>Guantes de box de 16oz QUUZ Pro -DORADO Y NEGRO- ORIGEN PAKISTAN</t>
  </si>
  <si>
    <t>Guantes de box de 16oz QUUZ Pro -VERDE Y NEGRO- ORIGEN PAKISTAN</t>
  </si>
  <si>
    <t>Calleras</t>
  </si>
  <si>
    <t>Calleras de Cuero  - Gris - S -</t>
  </si>
  <si>
    <t>Calleras de Cuero  - Gris - M -</t>
  </si>
  <si>
    <t>Calleras de Cuero  - Gris - L -</t>
  </si>
  <si>
    <t>Calleras de Carbono - Negro-Rojo - S -</t>
  </si>
  <si>
    <t>Calleras de Carbono - Negro-Rojo - M -</t>
  </si>
  <si>
    <t>Calleras de Carbono - Negro-Rojo - L -</t>
  </si>
  <si>
    <t>Calleras de Carbono - Negro-Rojo - XL -</t>
  </si>
  <si>
    <t xml:space="preserve">Guantes Callera para Cross Fit / Ent, funcional - QUUZ - MEDIUM </t>
  </si>
  <si>
    <t>Guantes Callera para Cross Fit / Ent, funcional LINEA PRO 3 dedos - QUUZ - Cuero Gamuzado - Talle S</t>
  </si>
  <si>
    <t>Guantes Callera para Cross Fit / Ent, funcional LINEA PRO 3 dedos - QUUZ - Cuero Gamuzado - Talle XL</t>
  </si>
  <si>
    <t>Cinturones</t>
  </si>
  <si>
    <t>Cinturon de Cuero - Negro - S -</t>
  </si>
  <si>
    <t>Cinturon de Cuero - Negro - M -</t>
  </si>
  <si>
    <t>Cinturon de Cuero - Negro - L -</t>
  </si>
  <si>
    <t>Cinturon de Cuero - Negro - XL -</t>
  </si>
  <si>
    <t>Cinturon de Cuero - Negro - XXL -</t>
  </si>
  <si>
    <t>Cinturon de Cuero con Palanca - Negro - S -</t>
  </si>
  <si>
    <t>Cinturon de Cuero con Palanca - Negro - M -</t>
  </si>
  <si>
    <t>Cinturon de Cuero con Palanca - Negro - L -</t>
  </si>
  <si>
    <t>Cinturon de Cuero con Palanca - Negro - XL -</t>
  </si>
  <si>
    <t>Cinturon de Cuero con Palanca - Negro - XXL -</t>
  </si>
  <si>
    <t>Cinturon de Lastre - Negro - TU -</t>
  </si>
  <si>
    <t>Cinturón de Fuerza - (Negro-Azul) - XS -</t>
  </si>
  <si>
    <t>Cinturón de Fuerza - (Negro-Azul) - S -</t>
  </si>
  <si>
    <t>Cinturón de Fuerza - (Negro-Azul) - M -</t>
  </si>
  <si>
    <t>Cinturón de Fuerza - (Negro-Azul) - L -</t>
  </si>
  <si>
    <t>Cinturón de Fuerza - (Negro-Azul) - XL -</t>
  </si>
  <si>
    <t>Cinturón de Fuerza - (Negro-Azul) - 2XL -</t>
  </si>
  <si>
    <t>Cinturón de Fuerza - Negro - XS -</t>
  </si>
  <si>
    <t>Cinturón de Fuerza - Negro - S -</t>
  </si>
  <si>
    <t>Cinturón de Fuerza - Negro - M -</t>
  </si>
  <si>
    <t>Cinturón de Fuerza - Negro - L -</t>
  </si>
  <si>
    <t>Cinturón de Fuerza - Negro - XL -</t>
  </si>
  <si>
    <t>Cinturón de Fuerza - Negro - 2XL -</t>
  </si>
  <si>
    <t>Cinturón de Fuerza - Negro-Rojo - XS -</t>
  </si>
  <si>
    <t>Cinturón de Fuerza - Negro-Rojo - S -</t>
  </si>
  <si>
    <t>Cinturón de Fuerza - Negro-Rojo - M -</t>
  </si>
  <si>
    <t>Cinturón de Fuerza - Negro-Rojo - L -</t>
  </si>
  <si>
    <t>Cinturón de Fuerza - Negro-Rojo - XL -</t>
  </si>
  <si>
    <t>Cinturón de Fuerza - Negro-Rosa - XS -</t>
  </si>
  <si>
    <t>Cinturón de Fuerza - Negro-Rosa - S -</t>
  </si>
  <si>
    <t>Cinturón de Fuerza - Negro-Rosa - M -</t>
  </si>
  <si>
    <t>Cinturón de Fuerza - Negro-Violeta - XS -</t>
  </si>
  <si>
    <t>Cinturón de Fuerza - Negro-Violeta - S -</t>
  </si>
  <si>
    <t>Cinturón de Fuerza - Negro-Violeta - M -</t>
  </si>
  <si>
    <t>Cinturón de Fuerza - Negro-Amarillo - XS -</t>
  </si>
  <si>
    <t>Cinturón de Fuerza - Negro-Amarillo - S -</t>
  </si>
  <si>
    <t>Cinturón de Fuerza - Negro-Amarillo - M -</t>
  </si>
  <si>
    <t>Cinturón de Fuerza - Negro-Amarillo - L -</t>
  </si>
  <si>
    <t>Cinturón de Fuerza - Negro-Amarillo - XL -</t>
  </si>
  <si>
    <t>Cinturón de Fuerza - Negro-Blanco - XS -</t>
  </si>
  <si>
    <t>Cinturón de Fuerza - Negro-Blanco - S -</t>
  </si>
  <si>
    <t>Cinturón de Fuerza - Negro-Blanco - M -</t>
  </si>
  <si>
    <t>Cinturón de Fuerza - Negro-Blanco - L -</t>
  </si>
  <si>
    <t>Cinturón de Fuerza - Negro-Blanco - XL -</t>
  </si>
  <si>
    <t>Cinturón de Fuerza 4"  - Negro - XS -</t>
  </si>
  <si>
    <t>Cinturón de Fuerza 4"  - Negro - S -</t>
  </si>
  <si>
    <t>Cinturón de Fuerza 4"  - Negro - M -</t>
  </si>
  <si>
    <t>Cinturón de Fuerza 4"  - Negro - L -</t>
  </si>
  <si>
    <t>Cinturón de Fuerza 4"  - Negro - XL -</t>
  </si>
  <si>
    <t>Cinturón de Fuerza 4"  - Negro-Blanco - XS -</t>
  </si>
  <si>
    <t>Cinturón de Fuerza 4"  - Negro-Blanco - S -</t>
  </si>
  <si>
    <t>Cinturón de Fuerza 4"  - Negro-Blanco - M -</t>
  </si>
  <si>
    <t>Cinturón de Fuerza 4"  - Negro-Blanco - L -</t>
  </si>
  <si>
    <t>Cinturón de Fuerza 4"  - Negro-Blanco - XL -</t>
  </si>
  <si>
    <t>Faja reductora de ajuste lumbar QUUZ - Color Negro - Origen Pakistan</t>
  </si>
  <si>
    <t>Faja reductora de ajuste lumbar QUUZ -Color Negro/Rosa- Origen Pakistan</t>
  </si>
  <si>
    <t>Cinturón refuerzo lumbar cuero</t>
  </si>
  <si>
    <t>Cinturón refuerzo lumbar cuero con 2 arandelas y cadena</t>
  </si>
  <si>
    <t>Guantes Fitness</t>
  </si>
  <si>
    <t>Guantes Fitness QUUZ - DE TELA - SMALL</t>
  </si>
  <si>
    <t>Guantes Fitness QUUZ - DE TELA - MEDIUM</t>
  </si>
  <si>
    <t>Guantes Fitness QUUZ - DE TELA - LARGE</t>
  </si>
  <si>
    <t>Guantes Fitness QUUZ - DE TELA - EXTRA LARGE</t>
  </si>
  <si>
    <t>Guantes para fitness (Damas) QUUZ - GRIS/VIOLETA - TALLE L</t>
  </si>
  <si>
    <t>Guantes para fitness (Damas) QUUZ - GRIS/VIOLETA - TALLE XL</t>
  </si>
  <si>
    <t>Guantes Fitness de cuero MODELO PRO (Radical Fitness) -Pakistan- TALLE L/XL -Color Negro-</t>
  </si>
  <si>
    <t>Guantes Fitness de cuero MODELO PRO (Radical Fitness) CON MUÑEQUERA -Pakistan- TALLE S/M -Color Negro/Rojo-</t>
  </si>
  <si>
    <t>Guantes Fitness de cuero MODELO PRO (Radical Fitness) CON MUÑEQUERA -Pakistan- TALLE L/XL -Color Negro/Azul-</t>
  </si>
  <si>
    <t>MMA</t>
  </si>
  <si>
    <t>Guantes de MMA QUUZ Pro - ROJO Y NEGRO - ORIGEN PAKISTAN NUEVO MODELO  Talle S/M</t>
  </si>
  <si>
    <t>Guantes de MMA QUUZ Pro - AZUL Y NEGRO - ORIGEN PAKISTAN NUEVO MODELO  Talle S/M</t>
  </si>
  <si>
    <t>Guantes de MMA QUUZ Pro - AZUL Y NEGRO - ORIGEN PAKISTAN NUEVO MODELO  Talle L/XL</t>
  </si>
  <si>
    <t>Guantes de MMA QUUZ Pro - ROJO Y NEGRO - ORIGEN PAKISTAN NUEVO MODELO  Talle L/XL</t>
  </si>
  <si>
    <t>Muñequeras</t>
  </si>
  <si>
    <t>Muñequeras - Celeste-Blanco - S -</t>
  </si>
  <si>
    <t>Muñequeras - Celeste  - S -</t>
  </si>
  <si>
    <t>Muñequeras - Negro-Azúl - S -</t>
  </si>
  <si>
    <t>Muñequeras - Negro-Blanco - S -</t>
  </si>
  <si>
    <t>Muñequeras - Negro - S -</t>
  </si>
  <si>
    <t>Muñequeras - Negro-Rojo - S -</t>
  </si>
  <si>
    <t>Muñequeras - Negro-Rosa - S -</t>
  </si>
  <si>
    <t>Muñequeras - Rasta - S -</t>
  </si>
  <si>
    <t>Muñequeras - Rosa-Blanco - S -</t>
  </si>
  <si>
    <t>Muñequeras - Violeta-Blanco - S -</t>
  </si>
  <si>
    <t>Muñequeras - Amarillo - S -</t>
  </si>
  <si>
    <t>Muñequeras - Blanco - S -</t>
  </si>
  <si>
    <t>Muñequeras - Rojo - S -</t>
  </si>
  <si>
    <t>Muñequeras - Rosa - S -</t>
  </si>
  <si>
    <t>Muñequeras - Negro-Blanco - M -</t>
  </si>
  <si>
    <t>Muñequeras - Negro - M -</t>
  </si>
  <si>
    <t>Muñequeras - Negro-Rojo - M -</t>
  </si>
  <si>
    <t>Muñequeras - Blanco - M -</t>
  </si>
  <si>
    <t>Muñequeras - Rojo - M -</t>
  </si>
  <si>
    <t>Muñequeras - Rosa - M -</t>
  </si>
  <si>
    <t>Muñequeras - Amarillo - M -</t>
  </si>
  <si>
    <t>Muñequeras de Toalla - Negro - TU -</t>
  </si>
  <si>
    <t xml:space="preserve">Muñequeras QUUZ PAKISTAN  Crossfit x par en blister - COLOR NEGRO/ROJO </t>
  </si>
  <si>
    <t>Muñequeras QUUZ PAKISTAN  Crossfit x par en blister - COLOR CAMOU</t>
  </si>
  <si>
    <t>Natacion</t>
  </si>
  <si>
    <t>Gorra de silicona adultos QUUZ con blister colores Negro- Rojo - Azul -Blanco</t>
  </si>
  <si>
    <t>Gorra de silicona  c/ blister colores Negro - Rojo --Blanco con  cubreorejas</t>
  </si>
  <si>
    <t>Gorra de silicona para Niños - QUUZ - (Scooba Dooba / Kitty / Calipso)</t>
  </si>
  <si>
    <t>Antiparra Niños Ranita QUUZ en Blister</t>
  </si>
  <si>
    <t>Antiparra Niños DELFIN QUUZ en Blister</t>
  </si>
  <si>
    <t>Antiparra Niños Pez Globo QUUZ en Blister</t>
  </si>
  <si>
    <t>Protecciones / Vendas</t>
  </si>
  <si>
    <t>Codera 5mm unidad - Negro-Camo - S -</t>
  </si>
  <si>
    <t>Codera 5mm unidad - Negro-Camo - M -</t>
  </si>
  <si>
    <t>Codera 5mm unidad - Negro-Camo - L -</t>
  </si>
  <si>
    <t>Codera 5mm unidad - Negro-Camo - XL -</t>
  </si>
  <si>
    <t>Codera 5mm unidad - Negro-Camo - XXL -</t>
  </si>
  <si>
    <t>Codera 5mm unidad - Negro-Camo - 3XL -</t>
  </si>
  <si>
    <t>Codera 5mm unidad - Negro-Camo - 4XL -</t>
  </si>
  <si>
    <t>Tobillera de Neoprene - NUEVO MODELO - Origen Pakistan -</t>
  </si>
  <si>
    <t>Protector Bucal QUUZ adultos en caja plastica  NEGRO-TRANSPARENTE-ROSA</t>
  </si>
  <si>
    <t>Protector Bucal QUUZ Junior en caja plastica  NEGRO-TRANSPARENTE-ROSA</t>
  </si>
  <si>
    <t>Rotor Metalico bolilla soporte Puching Ball - ORIGEN PAKISTAN -</t>
  </si>
  <si>
    <t xml:space="preserve">Par de Vendas elastizadas QUUZ x 3 mts (Color Rojo/Negro/Amarillo/Azul/Rosa) en blister -  </t>
  </si>
  <si>
    <t xml:space="preserve">Par de Vendas elastizadas QUUZ x 5 mts (Color Rojo/Negro/Amarillo/Azul/Verde/Rosa) en blister -  </t>
  </si>
  <si>
    <t>Rodilleras</t>
  </si>
  <si>
    <t>Rodillera 7mm unidad - Camo-Negro - XS -</t>
  </si>
  <si>
    <t>Rodillera 7mm unidad - Camo-Negro - S -</t>
  </si>
  <si>
    <t>Rodillera 7mm unidad - Camo-Negro - M -</t>
  </si>
  <si>
    <t>Rodillera 7mm unidad - Camo-Negro - L -</t>
  </si>
  <si>
    <t>Rodillera 7mm unidad - Camo-Negro - XL -</t>
  </si>
  <si>
    <t>Rodillera 7mm unidad - Camo-Negro - XXL -</t>
  </si>
  <si>
    <t>Rodillera 7mm unidad - Negro - XS -</t>
  </si>
  <si>
    <t>Rodillera 7mm unidad - Negro - S -</t>
  </si>
  <si>
    <t>Rodillera 7mm unidad - Negro - M -</t>
  </si>
  <si>
    <t>Rodillera 7mm unidad - Negro - L -</t>
  </si>
  <si>
    <t>Rodillera 7mm unidad - Negro - XL -</t>
  </si>
  <si>
    <t>Rodillera 7mm unidad - Negro - XXL -</t>
  </si>
  <si>
    <t>Rodillera 7mm unidad - Rosa-Negro - XS -</t>
  </si>
  <si>
    <t>Rodillera 7mm unidad - Rosa-Negro - S -</t>
  </si>
  <si>
    <t>Rodillera 7mm unidad - Rosa-Negro - M -</t>
  </si>
  <si>
    <t>Rodillera 7mm unidad - Rosa-Negro - L -</t>
  </si>
  <si>
    <t>Rodillera 7mm unidad - Rosa-Negro - XL -</t>
  </si>
  <si>
    <t>Rodillera 7mm unidad - Blanco - XS -</t>
  </si>
  <si>
    <t>Rodillera 7mm unidad - Blanco - S -</t>
  </si>
  <si>
    <t>Rodillera 7mm unidad - Blanco - M -</t>
  </si>
  <si>
    <t>Rodillera 7mm unidad - Blanco - L -</t>
  </si>
  <si>
    <t>Rodillera 7mm unidad - Blanco - XL -</t>
  </si>
  <si>
    <t>Vendas Rodilla 200cm - Negro-Rojo - 200cm -</t>
  </si>
  <si>
    <t>Vendas Rodilla 200cm - Rojo - 200cm -</t>
  </si>
  <si>
    <t>Vendas Rodilla 200cm - Amarillo - 200cm -</t>
  </si>
  <si>
    <t>Vendas Rodilla 200cm - Negro - 200cm -</t>
  </si>
  <si>
    <t>Vendas Rodilla 200cm - Blanco - 200cm -</t>
  </si>
  <si>
    <t>Vendas Rodilla 200cm - Rosa - 200cm -</t>
  </si>
  <si>
    <t>Vendas Rodilla 250cm - Negro-Rojo - 250cm -</t>
  </si>
  <si>
    <t>Vendas/cintas para rodilla QUUZ PAKISTAN Crossfit/levantamiento x par en blister -COLOR CAMOU-</t>
  </si>
  <si>
    <t>Rodillera / Codera acolchada elastizadas por par talle M/L (color Negro) - Origen Pakistan.</t>
  </si>
  <si>
    <t>Rodillera de Neoprene Levantamiento QUUZ PAKISTAN por par (Color Negro) Talle S/M</t>
  </si>
  <si>
    <t>Rodillera de Neoprene Levantamiento QUUZ PAKISTAN por par (Color Negro) Talle L/XL</t>
  </si>
  <si>
    <t>Rodillera de Neoprene Levantamiento QUUZ PAKISTAN por par (Color Rojo) Talle S/M</t>
  </si>
  <si>
    <t>Rodillera de Neoprene Levantamiento QUUZ PAKISTAN por par (Color Rojo) Talle L/XL</t>
  </si>
  <si>
    <t>Rodilleras Crossfit TALLE S QUUZ x PAR</t>
  </si>
  <si>
    <t>Rolos / Rodillos</t>
  </si>
  <si>
    <t>Rolo / Rodillo  45 cm x 14.5 cm FOAM liso + Rodillo texturado + Barra Masajeadora (3 EN 1)</t>
  </si>
  <si>
    <t>Rolo / Rodillo  45 cm x 14.5 cm FOAM liso - CHICO</t>
  </si>
  <si>
    <t xml:space="preserve">Rolo / Rodillo  90 cm x 14.5 cm FOAM liso- GRANDE  </t>
  </si>
  <si>
    <t xml:space="preserve">Rolo / Rodillo  30 cm x 14,5 cm  RANURADO GOMA EVA  Texturado extra fuerte - </t>
  </si>
  <si>
    <t>Rolo / Rodillo  80 cm x 14,5 cm  RANURADO GOMA EVA  MACIZO Texturado extra fuerte -</t>
  </si>
  <si>
    <t>Rolo / Rodillo  29 cm x 10 cm  RANURADO GOMA EVA 29 cm x 10 cm HUECO</t>
  </si>
  <si>
    <t>Rolo / Rodillo  34 cm x 14,5 cm  RANURADO GOMA EVA 34 cm x 14 cm HUECO</t>
  </si>
  <si>
    <t>Rolo / Rodillo  68 cm x 14,5 cm  RANURADO GOMA EVA 68 cm x 14 cm HUECO</t>
  </si>
  <si>
    <t>Ruedas Abdominales</t>
  </si>
  <si>
    <t xml:space="preserve">Rueda SIMPLE para abdominales ECONOMICA DE 14 cm </t>
  </si>
  <si>
    <t xml:space="preserve">Rueda DOBLE para abdominales  </t>
  </si>
  <si>
    <t>Rueda DOBLE de Silicona para abdominales Importada en CAJA</t>
  </si>
  <si>
    <t>Sogas De Salto</t>
  </si>
  <si>
    <t>Soga Alumi - Negro-Acero - TU -</t>
  </si>
  <si>
    <t>Soga Alumi - Rojo - TU -</t>
  </si>
  <si>
    <t>Soga Grip - Rosa - TU -</t>
  </si>
  <si>
    <t>Soga para Salto ECONOMICA - Plastica  COLORES Rosa/Verde/Negro/Azul/Gris -</t>
  </si>
  <si>
    <t>Soga para Salto ECONOMICA - Plastica con RULEMANES COLORES Naranja/Verde/Negro/Azul/Gris -</t>
  </si>
  <si>
    <t xml:space="preserve">Soga para Salto Profesional - Plastica maciza de 10 mm  Pesada   CON RULEMANES </t>
  </si>
  <si>
    <t>Speed Rope Soga de salto cable de acero con RULEMANES - MANGO PLASTICO -  2,70 metros</t>
  </si>
  <si>
    <t>Speed Rope Soga de salto de alta velocidad con mango de ALUMINIO</t>
  </si>
  <si>
    <t>Straps</t>
  </si>
  <si>
    <t>Ganchos de Fuerza - Negro - TU -</t>
  </si>
  <si>
    <t>Cintas de Agarre - Negro - TU -</t>
  </si>
  <si>
    <t>Cintas de Agarre - Verde - TU -</t>
  </si>
  <si>
    <t>Cintas de Agarre - Amarillo - TU -</t>
  </si>
  <si>
    <t>Cintas de Agarre - Rosa - TU -</t>
  </si>
  <si>
    <t>Cintas de Agarre - Blanco - TU -</t>
  </si>
  <si>
    <t>Cintas de Agarre - Rojo - TU -</t>
  </si>
  <si>
    <t>Cintas de despegue / bandas de potencia QUUZ</t>
  </si>
  <si>
    <t>Tobilleras</t>
  </si>
  <si>
    <t xml:space="preserve">Tobilleras QUUZ  de 1 kg. X PAR   </t>
  </si>
  <si>
    <t xml:space="preserve">Tobilleras QUUZ de 2 kg. X PAR </t>
  </si>
  <si>
    <t xml:space="preserve">Tobilleras REFORZADAS de 1 kg. X PAR   </t>
  </si>
  <si>
    <t>Tobilleras REFORZADAS de 1.50 kg. X PAR</t>
  </si>
  <si>
    <t>Tobilleras REFORZADAS de 2 kg. X PAR</t>
  </si>
  <si>
    <t xml:space="preserve">Tobilleras REFORZADAS de 3 kg. X PAR   </t>
  </si>
  <si>
    <t>Tobilleras REFORZADAS de 4 kg. X PAR</t>
  </si>
  <si>
    <t>Tobilleras REFORZADAS de 5 kg. X PAR</t>
  </si>
  <si>
    <t>Tobilleras REFORZADAS de 6 kg. X PAR (color Negro)</t>
  </si>
  <si>
    <t>Tobilleras REFORZADAS de 8 kg. X PAR (color Verde)</t>
  </si>
  <si>
    <t>Tobilleras REFORZADAS de 10 kg. X PAR (color Gris)</t>
  </si>
  <si>
    <t>Procedencia</t>
  </si>
  <si>
    <t>Importado</t>
  </si>
  <si>
    <t>Nacional</t>
  </si>
  <si>
    <t>Proteinas Vegetales</t>
  </si>
  <si>
    <t>Colageno</t>
  </si>
  <si>
    <t>Psychotic x 35 serv</t>
  </si>
  <si>
    <t>Proteinas de huevo</t>
  </si>
  <si>
    <t>GAINER x 1,5 kg. (Chocolate)</t>
  </si>
  <si>
    <t>GAINER x 1,5 kg. (Frutilla)</t>
  </si>
  <si>
    <t>GAINER x 1,5 kg. (Vainilla)</t>
  </si>
  <si>
    <t>Protein Factory</t>
  </si>
  <si>
    <t>Whey Protein - sobres de 25 g x 12 unidades</t>
  </si>
  <si>
    <t>Protein Café Latte x 7 porciones</t>
  </si>
  <si>
    <t>Protein Omelette x 7 porciones</t>
  </si>
  <si>
    <t>Protein Pancake x 7 porciones</t>
  </si>
  <si>
    <t>Protein Pizza x 7 porciones</t>
  </si>
  <si>
    <t>Protein Pudding x 7 porciones</t>
  </si>
  <si>
    <t>Protein Soup x 7 porciones</t>
  </si>
  <si>
    <t>Protein Pan x 7 porciones</t>
  </si>
  <si>
    <t>Protein Cupcake x 7 porciones</t>
  </si>
  <si>
    <t>Ultratech</t>
  </si>
  <si>
    <t>Amino 2500 150 comp</t>
  </si>
  <si>
    <t>Amino 2500 300 comp</t>
  </si>
  <si>
    <t>Amino Performance Booster x 310 g</t>
  </si>
  <si>
    <t>Avena + Whey Protein x 700 g Chocolate</t>
  </si>
  <si>
    <t>BCAA 120 caps</t>
  </si>
  <si>
    <t>BCAA 2:1:1 x 220 g Frutos Rojos</t>
  </si>
  <si>
    <t>BCAA 2.1.1. + Glutamine x 220 g frutos del bosque</t>
  </si>
  <si>
    <t>Beta Alanine x 300 g</t>
  </si>
  <si>
    <t>Carbo Tech 1 kg</t>
  </si>
  <si>
    <t>CLA x 90 caps</t>
  </si>
  <si>
    <t>Creatine 150 g</t>
  </si>
  <si>
    <t>Creatine 300 g</t>
  </si>
  <si>
    <t>Creatine 500 g</t>
  </si>
  <si>
    <t>Creatine 1 kg</t>
  </si>
  <si>
    <t>Egg protein 1 Kg vainilla</t>
  </si>
  <si>
    <t>Egg protein 1 Kg chocolate</t>
  </si>
  <si>
    <t>Energy Pro Drink  Naranja x 40 g (x 20 unidades)</t>
  </si>
  <si>
    <t xml:space="preserve">Fat Burner x 120 caps Men </t>
  </si>
  <si>
    <t>Fat Burner x 120 caps Women</t>
  </si>
  <si>
    <t xml:space="preserve">Fat Burner x 60 caps Men </t>
  </si>
  <si>
    <t>Fat Burner x 60 caps Women</t>
  </si>
  <si>
    <t>Glutamine 150 g</t>
  </si>
  <si>
    <t>Isolated Protein Drink Frutilla x 20 g ( x 20 unidades)</t>
  </si>
  <si>
    <t>Isolated Soy Protein 3 Kg Vainilla</t>
  </si>
  <si>
    <t>Isolated Soy Protein 1.5 Kg Vainilla</t>
  </si>
  <si>
    <t>Isolated Soy Protein 1 Kg Vainilla</t>
  </si>
  <si>
    <t>Isolated Soy Protein 1 Kg Chocolate</t>
  </si>
  <si>
    <t>Isolated Soy Protein 1 Kg Frutilla</t>
  </si>
  <si>
    <t>Isolated Soy Protein 500 g Vainilla</t>
  </si>
  <si>
    <t>Isolated Soy Protein 500 g Chocolate</t>
  </si>
  <si>
    <t>Keto Burner x 60 caps</t>
  </si>
  <si>
    <t>Lipo Stack Black x 60 caps</t>
  </si>
  <si>
    <t>Lipo Stack Black II (Polvo) x 300 g - Frutos Rojos</t>
  </si>
  <si>
    <t>L-Carnitina x 60 caps</t>
  </si>
  <si>
    <t>Multi vitaminas y minerales con Ginseng x 60 comp</t>
  </si>
  <si>
    <t>Nitric Oxide x 180 comp</t>
  </si>
  <si>
    <t>Nitric Oxide x 90 comp</t>
  </si>
  <si>
    <t>N.O. Generator - L-Arginina x 150 g</t>
  </si>
  <si>
    <t>Pre N.O. Explosive ENERGY XP -  frutos rojos x 390 g</t>
  </si>
  <si>
    <t>Pre N.O. Explosive RIPPED -  frutos rojos x 360 g</t>
  </si>
  <si>
    <t>Rehydra Tech x 700 g Naranja</t>
  </si>
  <si>
    <t>Testo Booster x 120 comp</t>
  </si>
  <si>
    <t>Thermogenic Burner x 120 comp</t>
  </si>
  <si>
    <t>Tri Protein x 1 kg Vainilla</t>
  </si>
  <si>
    <t>Tri Protein x 1 kg Chocolate</t>
  </si>
  <si>
    <t>Ultra Animal Pak (44 paks)</t>
  </si>
  <si>
    <t>Ultra Animal Pak (30 paks)</t>
  </si>
  <si>
    <t xml:space="preserve">Ultra Cell Pro 1 kg Uva                  </t>
  </si>
  <si>
    <t xml:space="preserve">Ultra Cell Pro 1 kg Naranja </t>
  </si>
  <si>
    <t xml:space="preserve">Ultra Weight Gainer 1.5 kg Vainilla                 </t>
  </si>
  <si>
    <t>Ultra Weight Gainer 1.5 kg Chocolate</t>
  </si>
  <si>
    <t xml:space="preserve">Ultra Weight Gainer 4.5 kg Vainilla                </t>
  </si>
  <si>
    <t>Ultra Weight Gainer 4.5 kg Chocolate</t>
  </si>
  <si>
    <t xml:space="preserve">Ultra Whey Pro 3 Kg Vainilla </t>
  </si>
  <si>
    <t xml:space="preserve">Ultra Whey Pro 3 Kg Chocolate </t>
  </si>
  <si>
    <t xml:space="preserve">Ultra Whey Pro 3 Kg Frutilla  </t>
  </si>
  <si>
    <t xml:space="preserve">Ultra Whey Pro 1.5 kg Vainilla               </t>
  </si>
  <si>
    <t>Whey Protein 907 g (2 libras) Chocolate</t>
  </si>
  <si>
    <t xml:space="preserve">Whey Protein 907 g (2 libras) Vainilla               </t>
  </si>
  <si>
    <t>Whey Protein 907 g (2 libras) Frutilla</t>
  </si>
  <si>
    <t>Whey Protein 907 g (2 libras) Coco</t>
  </si>
  <si>
    <t>Whey Protein 907 g (2 libras) Dulce de Leche</t>
  </si>
  <si>
    <t>Whey Protein 907 g (2 libras) Durazno</t>
  </si>
  <si>
    <t xml:space="preserve">Whey Protein 454 g (1 libra) Vainilla </t>
  </si>
  <si>
    <t>Whey Protein 454 g (1 libra) Chocolate</t>
  </si>
  <si>
    <t xml:space="preserve">Whey Protein 454 g (1 libra) Frutilla </t>
  </si>
  <si>
    <t xml:space="preserve">Whey Protein 454 g (1 libra) Coco              </t>
  </si>
  <si>
    <t>Whey Protein Woman x 907 g (2 libras) Vainilla</t>
  </si>
  <si>
    <t>Whey Protein Woman x 454 g ( 1 libra) Vainilla</t>
  </si>
  <si>
    <t>Whey Protein Burner x 907 g (2 libras) Vainilla</t>
  </si>
  <si>
    <t>Whey Protein Burner x 454 g (1 libra) Vainilla</t>
  </si>
  <si>
    <t>Whey Protein Drink Frutilla x 20 g (x 20 unidades)</t>
  </si>
  <si>
    <t>3 in 1 Fat Burner System</t>
  </si>
  <si>
    <t>Isolated Nitro N02 X 1 kg  Vainilla -Professional Line-</t>
  </si>
  <si>
    <t>Isolated Nitro N02 X 1 kg Chocolate -Professional Line-</t>
  </si>
  <si>
    <t>Massive Tech 1,5 kg Vainilla -Professional Line-</t>
  </si>
  <si>
    <t>Whey Nitro NO2  454 g (1 libra) Vainilla -Professional Line-</t>
  </si>
  <si>
    <t>Whey Nitro NO2 907 g (2 libras) Vainilla -Professional Line-</t>
  </si>
  <si>
    <t>Whey Nitro NO2 907 g (2 libras) Chocolate -Professional Line-</t>
  </si>
  <si>
    <t>Whey Nitro NO2 907 g (2 libras) Frutilla -Professional Line-</t>
  </si>
  <si>
    <t>Protein Runner 454 g Vainilla -Professional Line-</t>
  </si>
  <si>
    <t>Pre Training  450 g Naranja -Professional Line-</t>
  </si>
  <si>
    <t>Post Training 625 g  -Professional Line-</t>
  </si>
  <si>
    <t>Vaso batidor tapa a rosca</t>
  </si>
  <si>
    <t xml:space="preserve">Vaso Tri Shaker </t>
  </si>
  <si>
    <t>Vaso Premium Acrílico</t>
  </si>
  <si>
    <t>Pastillero</t>
  </si>
  <si>
    <t>Pack degustacion 1 x 6 unidades</t>
  </si>
  <si>
    <t>Vitatech</t>
  </si>
  <si>
    <t xml:space="preserve">Acai Berry 1000 x 30 caps </t>
  </si>
  <si>
    <t>Acai Berry 1000 x 60 caps</t>
  </si>
  <si>
    <t>Aceite de pescado + Chia + Bacalao x 30 comp</t>
  </si>
  <si>
    <t>Aceite de pescado + Chia + Bacalao x 60 comp</t>
  </si>
  <si>
    <t>Ajo x 30 comp</t>
  </si>
  <si>
    <t>Aloe Vera Plus x 30 caps</t>
  </si>
  <si>
    <t>Antioxidantes x 30 comp</t>
  </si>
  <si>
    <t>Arandanos x 30 comp</t>
  </si>
  <si>
    <t>Arginina x 30 caps</t>
  </si>
  <si>
    <t>Arginina x 60 caps</t>
  </si>
  <si>
    <t>Artrit plus x 60 comp</t>
  </si>
  <si>
    <t>Beauty Complex x 240 g Arándanos</t>
  </si>
  <si>
    <t>Cafeina</t>
  </si>
  <si>
    <t>Café Verde x 60 caps</t>
  </si>
  <si>
    <t>Café verde + Garcinia + Te verde x 60 comp</t>
  </si>
  <si>
    <t>Calcio 500 x 40 comp</t>
  </si>
  <si>
    <t>Carbo Stop x 30 comp</t>
  </si>
  <si>
    <t xml:space="preserve">Carbo Stop FOOD x 50 g </t>
  </si>
  <si>
    <t>Carnitina 500 mg x 30 caps</t>
  </si>
  <si>
    <t>Carotenos C y E x 30 comp</t>
  </si>
  <si>
    <t>Cartilago x 30 comp - 750 mg</t>
  </si>
  <si>
    <t>Centella Asiatica x 60 comp - 50 mg</t>
  </si>
  <si>
    <t>Chia 400 mg x 30 comp</t>
  </si>
  <si>
    <t>CLA x 60 caps</t>
  </si>
  <si>
    <t>Cod Liver Higado de Bacalao x 60 caps</t>
  </si>
  <si>
    <t>Coenzima Q10 x 30 caps</t>
  </si>
  <si>
    <t>Colageno x 60 comp</t>
  </si>
  <si>
    <t>Colageno x 120 comp</t>
  </si>
  <si>
    <t>Complejo B x 60 comp</t>
  </si>
  <si>
    <t>Energia Natural x 60 comp</t>
  </si>
  <si>
    <t>Fitosteroles x 30 comp</t>
  </si>
  <si>
    <t>Formula Embarazo y Lactancia x 60 comp</t>
  </si>
  <si>
    <t>Garcinia Gambogia Plus x 60 comp</t>
  </si>
  <si>
    <t>Ginseng x 50 comp</t>
  </si>
  <si>
    <t>Ginkgo Biloba x 30 comp</t>
  </si>
  <si>
    <t>Guarana x 60 comp</t>
  </si>
  <si>
    <t>Hair Cabellos x 30 comp</t>
  </si>
  <si>
    <t>Isoflavonas x 60 comp</t>
  </si>
  <si>
    <t>Krill x 30 caps</t>
  </si>
  <si>
    <t>Lecitina de Soja x 60 caps</t>
  </si>
  <si>
    <t>Levadura x 100 comp - 500 mg</t>
  </si>
  <si>
    <t>Luteina x 30 caps</t>
  </si>
  <si>
    <t>Magnesio 400 x 30 comp</t>
  </si>
  <si>
    <t>Multi vitaminas y minerales x 60 comp</t>
  </si>
  <si>
    <t>Primrose Onagra x 50 caps</t>
  </si>
  <si>
    <t>Proteina de arvejas x 375 g - Sin Sabor</t>
  </si>
  <si>
    <t>Proteina de arvejas x 375 g - Sabor Vainilla</t>
  </si>
  <si>
    <t>Proteína de Colágeno x 248 g Frutos del Bosque</t>
  </si>
  <si>
    <t>Proteína de Colágeno x 248 g Mango</t>
  </si>
  <si>
    <t>Proteina Vegetal 435 g</t>
  </si>
  <si>
    <t>Redu Linea x 550 g vainilla</t>
  </si>
  <si>
    <t>Redu Linea x 550 g chocolate</t>
  </si>
  <si>
    <t>Redu Plus x 60 caps</t>
  </si>
  <si>
    <t>Resveratrol Plus 50 mg x 30 comp</t>
  </si>
  <si>
    <t>Spirulina x 60 comp</t>
  </si>
  <si>
    <t>Te Verde x 30 caps</t>
  </si>
  <si>
    <t>Vision x 30 comp</t>
  </si>
  <si>
    <t>VitaFlex Colageno x 300 g - sabor Arandanos</t>
  </si>
  <si>
    <t>Vita Lax x 30 comp</t>
  </si>
  <si>
    <t>Vita Memoril x 20 comp</t>
  </si>
  <si>
    <t>Vita Memoril x 40 comp</t>
  </si>
  <si>
    <t>Vitamina A  x 30 comp</t>
  </si>
  <si>
    <t>Vitamina C + D3 x 30 comp</t>
  </si>
  <si>
    <t>Vitamina C 500 x 30 comp</t>
  </si>
  <si>
    <t>Vitamina D3 x 30 comp</t>
  </si>
  <si>
    <t>Vitamina E 400 x 30 comp</t>
  </si>
  <si>
    <t>Zinc x 30 comp</t>
  </si>
  <si>
    <t>Planilla de Pedidos Mayoristas Suplementos</t>
  </si>
  <si>
    <t xml:space="preserve">A-Hd Elite Nueva version x 30 Caps. </t>
  </si>
  <si>
    <t xml:space="preserve">A-Hd Elite/Solid Combo x 30 Caps. </t>
  </si>
  <si>
    <t>B4 Termogenic x 30 Count.</t>
  </si>
  <si>
    <t>Cla+Carnitine x 350 Grs (Watermelon)</t>
  </si>
  <si>
    <t>Cla+Carnitine x 350 Grs. (Fruit Punch)</t>
  </si>
  <si>
    <t>Cla+Carnitine x 350 Grs. (Rainbow Ice)</t>
  </si>
  <si>
    <t>Keto Weight Loss x 75 Caps.</t>
  </si>
  <si>
    <t>One More Rep x 250 grs. Berry Splash.</t>
  </si>
  <si>
    <t>Roxylean x 60 Caps.</t>
  </si>
  <si>
    <t>Roxylean x 60 Caps. PROMOCION x 36 UNIDADES!!</t>
  </si>
  <si>
    <t>Shredding Gel x 8 Oz.</t>
  </si>
  <si>
    <t>Race day bar (Banana con gengibre)</t>
  </si>
  <si>
    <t>Combo Race day bar x 30 unid (Banana con gengibre)</t>
  </si>
  <si>
    <t>Race day bar (Chocolate negro)</t>
  </si>
  <si>
    <t>Combo Race day bar x 30 unid (Chocolate negro)</t>
  </si>
  <si>
    <t>Race day bar (Manzana con canela)</t>
  </si>
  <si>
    <t>Combo Race day bar x 30 unid (Manzana con canela)</t>
  </si>
  <si>
    <t>Enargy Gel -sin cafeina- (frutilla)</t>
  </si>
  <si>
    <t>Combo Enargy Gel -sin cafeina- (frutilla) (caja x 12 unidades)</t>
  </si>
  <si>
    <t>Enargy Gel -sin cafeina- (limon)</t>
  </si>
  <si>
    <t>Combo Enargy Gel -sin cafeina- (limon) (caja x 12 unidades)</t>
  </si>
  <si>
    <t>Enargy Gel -sin cafeina- (vainilla)</t>
  </si>
  <si>
    <t>Combo Enargy Gel -sin cafeina- (vainilla) (caja x 12 unidades)</t>
  </si>
  <si>
    <t>Enargy Gel+ -con cafeina- (Citrus)</t>
  </si>
  <si>
    <t>Combo Enargy Gel+ -con cafeina- (Citrus) (caja x 12 unidades)</t>
  </si>
  <si>
    <t>Enargy Gel+ -con cafeina- (Uva)</t>
  </si>
  <si>
    <t>Combo Enargy Gel+ -con cafeina- (Uva) (caja x 12 unidades)</t>
  </si>
  <si>
    <t>Enargy Gel+ -con cafeina- (Vainilla)</t>
  </si>
  <si>
    <t>Combo Enargy Gel+ -con cafeina- (Vainilla) (caja x 12 unidades)</t>
  </si>
  <si>
    <t>Protein Bar (Banana Split)</t>
  </si>
  <si>
    <t>Combo Protein Bar (Banana Split) (caja x 16 unidades)</t>
  </si>
  <si>
    <t>Protein Bar (Chocolate Brownie)</t>
  </si>
  <si>
    <t>Combo Protein Bar (Chocolate Brownie) (caja x 16 unidades)</t>
  </si>
  <si>
    <t>Protein Bar (Frutillas a la crema)</t>
  </si>
  <si>
    <t>Combo Protein Bar (Frutillas a la crema) (caja x 16 unidades)</t>
  </si>
  <si>
    <t>Protein Bar (Lemon pie)</t>
  </si>
  <si>
    <t>Combo Protein Bar (Lemon pie) (caja x 16 unidades)</t>
  </si>
  <si>
    <t>Fit Bar Crunch (Cookies)</t>
  </si>
  <si>
    <t>Fit Bar Crunch (Vainilla)</t>
  </si>
  <si>
    <t>Fit Bar Crunch (Maracuya)</t>
  </si>
  <si>
    <t xml:space="preserve">Iron Bar Banana </t>
  </si>
  <si>
    <t>Combo Iron Bar Banana (caja x 20 unidades)</t>
  </si>
  <si>
    <t>Iron Bar Chocolate</t>
  </si>
  <si>
    <t>Combo Iron Bar Chocolate (caja x 20 unidades)</t>
  </si>
  <si>
    <t>Iron Bar Coco</t>
  </si>
  <si>
    <t>Combo Iron Bar Coco (caja x 20 unidades)</t>
  </si>
  <si>
    <t>Iron Bar Frutilla</t>
  </si>
  <si>
    <t>Combo Iron Bar Frutilla (caja x 20 unidades)</t>
  </si>
  <si>
    <t>Iron Bar Limon</t>
  </si>
  <si>
    <t>Combo Iron Bar Limon (caja x 20 unidades)</t>
  </si>
  <si>
    <t>Iron Bar Menta</t>
  </si>
  <si>
    <t>Combo Iron Bar Menta (caja x 20 unidades)</t>
  </si>
  <si>
    <t>Iron Gel Banana -Sin Cafeina-</t>
  </si>
  <si>
    <t>Combo Iron Gel Banana -Sin Cafeina- (caja x 24 unidades)</t>
  </si>
  <si>
    <t>Iron Gel Frutilla -Sin Cafeina-</t>
  </si>
  <si>
    <t>Combo Iron Gel Frutilla -Sin Cafeina- (caja x 24 unidades)</t>
  </si>
  <si>
    <t>Iron Gel Frutos del Bosque -Con Cafeina-</t>
  </si>
  <si>
    <t>Combo Iron Gel Frutos del Bosque -Con Cafeina- (Caja x 24 unidades)</t>
  </si>
  <si>
    <t>Iron Gel Lima-Limón -Con Cafeina-</t>
  </si>
  <si>
    <t>Combo Iron Gel Lima-Limón -Con Cafeina- (Caja x 24 unidades)</t>
  </si>
  <si>
    <t>Iron Gel Limon -Sin Cafeina-</t>
  </si>
  <si>
    <t>Combo Iron Gel Limon -Sin Cafeina- (caja x 24 unidades)</t>
  </si>
  <si>
    <t>Iron Gel Vainilla -Sin Cafeina-</t>
  </si>
  <si>
    <t>Combo Iron Gel Vainilla -Sin Cafeina- (caja x 24 unidades)</t>
  </si>
  <si>
    <t>Plant Based Protein Bar (Cacao)</t>
  </si>
  <si>
    <t>Combo Plant Based Protein Bar (Cacao) (Caja x 10 unidades)</t>
  </si>
  <si>
    <t>Plant Based Protein Bar (Peanut)</t>
  </si>
  <si>
    <t>Combo Plant Based Protein Bar (Peanut) (Caja x 10 unidades)</t>
  </si>
  <si>
    <t>Protein Bar Low Carb (Brownie Crunch)</t>
  </si>
  <si>
    <t>Combo Protein Bar Low Carb (Brownie Crunch) (Caja x 10 unidades)</t>
  </si>
  <si>
    <t>Protein Bar Low Carb (Peanut Butter)</t>
  </si>
  <si>
    <t>Combo Protein Bar Low Carb (Peanut Butter) (Caja x 10 unidades)</t>
  </si>
  <si>
    <t>Sobre Gu Roctane Energy (Lemon Berry)</t>
  </si>
  <si>
    <t>Combo Gu Roctane Energy Drink x 10 unid (Lemon Berry)</t>
  </si>
  <si>
    <t>Sobre Gu Roctane Energy Drink (Summit Tea)</t>
  </si>
  <si>
    <t>Combo Gu Roctane Energy Drink x 10 unid (Summit Tea)</t>
  </si>
  <si>
    <t>Sobre Gu Roctane Energy Drink (Tropical Fruit)</t>
  </si>
  <si>
    <t>Combo Gu Roctane Energy Drink x 10 unid (Tropical Fruit)</t>
  </si>
  <si>
    <t>Gu Roctane Energy Drink x 1560gr (Lemon Berry)</t>
  </si>
  <si>
    <t>Gu Roctane Energy Drink x 1560 gr (Summit Tea)</t>
  </si>
  <si>
    <t>Gu Roctane Energy Drink x 1560 gr (Tropical Fruit)</t>
  </si>
  <si>
    <t>Sobre Gu Roctane Recovery Drink (Chocolate Smoothie)</t>
  </si>
  <si>
    <t>Combo Gu Roctane Recovery Drink x 10 unid (Chocolate Smoothie)</t>
  </si>
  <si>
    <t>Sobre Gu Roctane Recovery Drink (Vainilla Bean)</t>
  </si>
  <si>
    <t>Combo Gu Roctane Recovery Drink x 10 unid (Vainilla Bean)</t>
  </si>
  <si>
    <t>Gu Roctane Recovery Drink x 2 lbs (Chocolate Smoothie)</t>
  </si>
  <si>
    <t>Gu Roctane Recovery Drink x 2 lbs (Vainilla Bean)</t>
  </si>
  <si>
    <t>Geles Energy -con cafeina- (Frutos Rojos)</t>
  </si>
  <si>
    <t>Combo Geles Energy -con cafeina- (Frutos Rojos) (caja x 12 unidades)</t>
  </si>
  <si>
    <t>Geles Energy -con cafeina- (Manzana)</t>
  </si>
  <si>
    <t>Combo Geles Energy -con cafeina- (Manzana) (caja x 12 unidades)</t>
  </si>
  <si>
    <t>Geles Race -sin cafeina- x 40g (Frutos Rojos)</t>
  </si>
  <si>
    <t>Combo Geles Race -sin cafeina- x 40g (Frutos Rojos) (caja x 12 unidades)</t>
  </si>
  <si>
    <t>Geles Race -sin cafeina- x 40g (Manzana)</t>
  </si>
  <si>
    <t>Combo Geles Race -sin cafeina- x 40g (Manzana) (caja x 12 unidades)</t>
  </si>
  <si>
    <t>Whey Protein Bar (Banana)</t>
  </si>
  <si>
    <t>Combo Whey Protein Bar (Banana) (caja x 12 unidades)</t>
  </si>
  <si>
    <t>Whey Protein Bar (Chocolate)</t>
  </si>
  <si>
    <t>Combo Whey Protein Bar (Chocolate) (caja x 12 unidades)</t>
  </si>
  <si>
    <t>Whey Protein Bar (Frutos Rojos)</t>
  </si>
  <si>
    <t>Combo Whey Protein Bar (Frutos Rojos) (caja x 12 unidades)</t>
  </si>
  <si>
    <t>Whey Protein Bar (Limon)</t>
  </si>
  <si>
    <t>Combo Whey Protein Bar (Limon) (caja x 12 unidades)</t>
  </si>
  <si>
    <t>Sobre Extreme Energy con cafeina (NARANJA)</t>
  </si>
  <si>
    <t>Combo Sobre Extreme Energy con cafeina (NARANJA) (CAJA 20 UNIDADES)</t>
  </si>
  <si>
    <t>Sobre Hidromax (Naranja)</t>
  </si>
  <si>
    <t>Combo Sobre Hidromax (Naranja) (Caja 20 unidades)</t>
  </si>
  <si>
    <t>Sobre Hidromax (Pomelo)</t>
  </si>
  <si>
    <t>Combo Sobre Hidromax (Pomelo) (Caja 20 unidades)</t>
  </si>
  <si>
    <t>Sobre Recovery Drink (Naranja)</t>
  </si>
  <si>
    <t>Combo Sobre Recovery Drink (Naranja) (Caja x 10 unidades)</t>
  </si>
  <si>
    <t>Sobre Sport Fuel (Limon)</t>
  </si>
  <si>
    <t>Combo Sobre Sport Fuel Limon (10 sobres) (LIMON)</t>
  </si>
  <si>
    <t>Protein Bar Mini 25 g</t>
  </si>
  <si>
    <t>Combo Protein Bar Mini 25 g x 24 unidades</t>
  </si>
  <si>
    <t>Protein Bar SIN AZUCAR x 46 g Chocolate</t>
  </si>
  <si>
    <t>Combo Protein Bar SIN AZUCAR x 46 g Chocolate x 12 unidades</t>
  </si>
  <si>
    <t>Protein Bar SIN AZUCAR x 46 g Dulce de leche</t>
  </si>
  <si>
    <t>Combo Protein Bar SIN AZUCAR x 46 g Dulce de leche x 12 unidades</t>
  </si>
  <si>
    <t>Carbotene Pulver Gel Frutilla -con cafeina-</t>
  </si>
  <si>
    <t>Combo Carbotene Pulver Gel Frutilla -con cafeina- (caja x 10 unidades)</t>
  </si>
  <si>
    <t>Carbotene Pulver Gel Lima -con cafeina-</t>
  </si>
  <si>
    <t>Combo Carbotene Pulver Gel Lima -con cafeina- (caja x 10 unidades)</t>
  </si>
  <si>
    <t>Pulver Power - Barra Proteica Chocolate</t>
  </si>
  <si>
    <t>Combo Pulver Power - Barra Proteica Chocolate (Caja x 12 unidades)</t>
  </si>
  <si>
    <t>Pulver Power - Barra Proteica Frutilla</t>
  </si>
  <si>
    <t>Combo Pulver Power - Barra Proteica Frutilla (Caja x 12 unidades)</t>
  </si>
  <si>
    <t>Snack Protein 40 grs (Avellanas)</t>
  </si>
  <si>
    <t>Combo Snack Protein 40 grs (Avellanas) x 12 Unidades</t>
  </si>
  <si>
    <t>Snack Protein 40 grs (Banana)</t>
  </si>
  <si>
    <t xml:space="preserve">Combo Snack Protein 40 grs (Banana) x 12 Unidades </t>
  </si>
  <si>
    <t>Snack Protein 40 grs (Menta)</t>
  </si>
  <si>
    <t>Combo Snack Protein 40 grs (Menta) x 12 Unidades</t>
  </si>
  <si>
    <t>Energy Bar - 50 g chocolate</t>
  </si>
  <si>
    <t>Combo Energy Bar - 50 g chocolate x 12 unidades</t>
  </si>
  <si>
    <t>Energy Pro Drink  Naranja x 40 g</t>
  </si>
  <si>
    <t>Fat Burner Protein Bar - 46 g</t>
  </si>
  <si>
    <t>Combo Fat Burner Protein Bar - 46 g x 12 unidades</t>
  </si>
  <si>
    <t>Muscle Protein Bar - 100 g</t>
  </si>
  <si>
    <t>Combo Muscle Protein Bar - 100 g x 12 unidades</t>
  </si>
  <si>
    <t>Protein Bar - 100 g chocolate</t>
  </si>
  <si>
    <t>Combo Protein Bar - 100 g chocolate x 12 unidades</t>
  </si>
  <si>
    <t>Protein Bar - 50 g banana</t>
  </si>
  <si>
    <t>Combo Protein Bar - 50 g banana x 12 unidades</t>
  </si>
  <si>
    <t>Protein Bar - 50 g chocolate</t>
  </si>
  <si>
    <t>Combo Protein Bar - 50 g chocolate x 12 unidades</t>
  </si>
  <si>
    <t>Protein Bar - 50 g frutilla con yogurt</t>
  </si>
  <si>
    <t xml:space="preserve">Combo Protein Bar - 50 g frutilla con yogurt x 12 unidades </t>
  </si>
  <si>
    <t>Protein Bar Premium - 75 g</t>
  </si>
  <si>
    <t>Combo Protein Bar Premium - 75 g x 12 unidades</t>
  </si>
  <si>
    <t>Protein Cookie 60 g</t>
  </si>
  <si>
    <t>Combo Protein Cookie 60 g x 12 unidades</t>
  </si>
  <si>
    <t>Energy Boost (Cola) Cafeina</t>
  </si>
  <si>
    <t>Combo Energy Boost x 24 unid (Cola) Cafeina</t>
  </si>
  <si>
    <t>Energy Boost (Naranja)</t>
  </si>
  <si>
    <t>Combo Energy Boost x 24 unid (Naranja)</t>
  </si>
  <si>
    <t>Energy Up (Limon)</t>
  </si>
  <si>
    <t>Combo Energy Up x 24 unid (Limon)</t>
  </si>
  <si>
    <t>Energy Up (Naranja)</t>
  </si>
  <si>
    <t>Combo Energy Up x 24 unid (Naranja)</t>
  </si>
  <si>
    <t>Energy Up (Sandia)</t>
  </si>
  <si>
    <t>Combo Energy Up x 24 unid (Sandia)</t>
  </si>
  <si>
    <t>Hydro Energy gel (Manzana)</t>
  </si>
  <si>
    <t>Combo Hydro Energy gel x 24 unid (Manzana)</t>
  </si>
  <si>
    <t>Nature´s Enegy bar (Fresa)</t>
  </si>
  <si>
    <t>Combo Nature´s Enegy bar x 24 unid (Fresa)</t>
  </si>
  <si>
    <t>Niacina x 60 comp</t>
  </si>
  <si>
    <t>Vegetal Protein Isolate 2lbs (Coco)</t>
  </si>
  <si>
    <t>Vegetal Protein Isolate 2lbs (Manzana)</t>
  </si>
  <si>
    <t>Vegetal Protein Isolate 2lbs (Neutro)</t>
  </si>
  <si>
    <t>Accesorios</t>
  </si>
  <si>
    <t>Soporte de pared/techo para TRX/BOX/VARIOS</t>
  </si>
  <si>
    <t>Set de 10 conos planos antideslizantes chatos (colores surtidos)</t>
  </si>
  <si>
    <t>Conos PVC 30 cm de color</t>
  </si>
  <si>
    <t>Set de 30 CONOS TAZA con espiga Metalica colores Naranja/Amarillo/Azul</t>
  </si>
  <si>
    <t>Escalera de Coordinacion con peldaños FITNESS BEAT CON 10 ESCALONES</t>
  </si>
  <si>
    <t xml:space="preserve">Escalera de Coordinacion con peldaños FITNESS BEAT CON 5 ESCALONES  </t>
  </si>
  <si>
    <t>Push Ups Par de Barras para flexiones de brazo  METALICO</t>
  </si>
  <si>
    <t>Push Ups Par de Barras para flexiones de brazo  IMPORTADO PLASTICO</t>
  </si>
  <si>
    <t>Push Ups Par de Barras para flexiones de brazo GIRATORIO  IMPORTADO - NUEVO PRODUCTO -</t>
  </si>
  <si>
    <t>Balones Fisiologicos</t>
  </si>
  <si>
    <t xml:space="preserve">Inflador Pelotas  </t>
  </si>
  <si>
    <t>Pelota de 55 cm – Antideslizantes</t>
  </si>
  <si>
    <t>Pelota de 65 cm – Antideslizantes</t>
  </si>
  <si>
    <t xml:space="preserve">Pelota de 75 cm – Antideslizantes </t>
  </si>
  <si>
    <t>Pelota de 85 cm – Antideslizantes</t>
  </si>
  <si>
    <t xml:space="preserve">Pelota de 95 cm – Antideslizantes </t>
  </si>
  <si>
    <t>Bandas Elasticas</t>
  </si>
  <si>
    <t>Banda PULL3 Intensidad Alta - Naranja - Alta -</t>
  </si>
  <si>
    <t>Banda PULL3 Intensidad Alta - Celeste  - Alta -</t>
  </si>
  <si>
    <t>Banda PULL3 Intensidad Media - Amarilla - Media -</t>
  </si>
  <si>
    <t>Banda PULL3 Intensidad Media - Rojo - Media -</t>
  </si>
  <si>
    <t>Banda PULL3 Intensidad Baja - Negra - Baja -</t>
  </si>
  <si>
    <t>Bandas de Látex PULL2 (Kit de 3) -  -  -</t>
  </si>
  <si>
    <t>Banda Pull 7/ Set 5  Bandas Tubulares -  -  -</t>
  </si>
  <si>
    <t>Banda Pull 1/ Pull-up Band// Naranja 2,9cm/ Baja - Naranja - Baja -</t>
  </si>
  <si>
    <t>Banda Pull 1/ Pull-up Band// Amarilla 3,2cm/ Media - Amarillo - Media -</t>
  </si>
  <si>
    <t>Banda Pull 1/ Pull-up Band// Rojo 4,4cm/ Alta - Rojo - Alta -</t>
  </si>
  <si>
    <t>Banda Pull 6/ Therapy Band// Banda Plana/ Baja - Rosa - Baja -</t>
  </si>
  <si>
    <t>Banda Pull 6/ Therapy Band// Banda Plana/ Media - Celeste - Media -</t>
  </si>
  <si>
    <t>Banda Pull 6/ Therapy Band// Banda Plana/ Alta - Verde - Alta -</t>
  </si>
  <si>
    <t xml:space="preserve">Banda de Suspensión FITNESS BEAT - ECO </t>
  </si>
  <si>
    <t>Banda de Suspensión Profesional DUO QUUZ</t>
  </si>
  <si>
    <t>Banda elastica para entrenamiento funcional reforzada en tela NEGRA  - 13 LIBRAS - QUUZ</t>
  </si>
  <si>
    <t>Banda elastica para entrenamiento funcional Beige/Negra/Azul</t>
  </si>
  <si>
    <t xml:space="preserve">Banda elastica para entrenamiento funcional Roja  </t>
  </si>
  <si>
    <t>Banda de latex CX Beige 124 x 1,2cm reforzada con manillar plastico</t>
  </si>
  <si>
    <t>Banda de latex CX Roja 124 x 1,1cm reforzada con manillar plastico</t>
  </si>
  <si>
    <t>SUPERBAND de caucho 104 x 0,6 x 0,5 cms para Dominadas ROJA</t>
  </si>
  <si>
    <t>SUPERBAND de caucho 104 x 1,3 x 0,5 cms para Dominadas AMARILLO</t>
  </si>
  <si>
    <t>SUPERBAND de caucho 104 x 1,8 x 0,5 cms para Dominadas NARANJA</t>
  </si>
  <si>
    <t>SUPERBAND de caucho 104 x 2,6 x 0,5 cms para Dominadas VIOLETA</t>
  </si>
  <si>
    <t>SUPERBAND de caucho 104 x 4,6 x 0,5 cms para Dominadas VERDE</t>
  </si>
  <si>
    <t>SUPERBAND de caucho 104 x 6,6 x 0,5 cms para Dominadas AZUL</t>
  </si>
  <si>
    <t xml:space="preserve">Set de 5 superbands AMARILLA - NARANJA - VIOLETA - VERDE- AZUL todas las tensiones </t>
  </si>
  <si>
    <t>Banda Plana SOFT - Tiraband Importada - 150 x 14,9 cms</t>
  </si>
  <si>
    <t>Banda Plana MEDIUM- Tiraband Importada - 150 x 14,9 cms</t>
  </si>
  <si>
    <t>Banda Plana HARD- Tiraband Importada - 150 x 14,9 cms</t>
  </si>
  <si>
    <t>Set de 3 Bandas Planas Tiraband- tensiones en BLISTER SOFT - MEDIUM - HARD</t>
  </si>
  <si>
    <t>Set de 3 bandas planas circulares de Tela Elastica - (30 cm diam  x 5.5 cms) - 3 TENSIONES (M-verde/H-Azul/XH-Negro) - IMPORTADA</t>
  </si>
  <si>
    <t xml:space="preserve">Set de bandas planas circulares de Tela Elastica QUUZ - 3 TENSIONES </t>
  </si>
  <si>
    <t>Banda Plana circular de LATEX Resistance Hoop - SOFT - Nacional (Color Azul)</t>
  </si>
  <si>
    <t>Banda Plana circular de LATEX Resistance Hoop - MEDIUM - Nacional (Color Rojo)</t>
  </si>
  <si>
    <t>Banda Plana circular de LATEX Resistance Hoop - HARD - Nacional (Color Negro)</t>
  </si>
  <si>
    <t>Banda Plana circular de LATEX Resistance Hoop - EXTRA HARD - Nacional (Color Amarillo)</t>
  </si>
  <si>
    <t>SET DE 4 Bandas Planas circulares de LATEX Resistance Hoop Nacional (Soft, Medium, Hard, Xtra Hard)</t>
  </si>
  <si>
    <t>Banda Plana - Importada - circular Resistance Hoop - 30 cm diam x 5cms SOFT (Color Amarillo o Verde)</t>
  </si>
  <si>
    <t>Banda Plana - Importada - circular Resistance Hoop - 30 cm diam x 5cms MEDIUM</t>
  </si>
  <si>
    <t>Banda Plana - Importada - circular Resistance Hoop - 30 cm diam x 5cms HARD</t>
  </si>
  <si>
    <t>Set de 5 bandas CIRCULARES planas HOOP - 5 TENSIONES - MODELO VANTAGE -</t>
  </si>
  <si>
    <t xml:space="preserve">Set de 5 bandas elasticas QUUZ con diferentes agarres intercambiables Nacional-  Tobillera y Tope de Puerta  </t>
  </si>
  <si>
    <t>Bolsa de box PRO 0,90 mts PROFESIONAL REFORZADA CON RELLENO</t>
  </si>
  <si>
    <t>Bolsa de box PRO 1,20 mts PROFESIONAL REFORZADA CON RELLENO</t>
  </si>
  <si>
    <t xml:space="preserve">Bolsa de box PRO 1,50 mts PROFESIONAL REFORZADA CON RELLENO </t>
  </si>
  <si>
    <t xml:space="preserve">Bolsa de box PRO 1,60 m PROFESIONAL REFORZADA CON CADENAS </t>
  </si>
  <si>
    <t xml:space="preserve">Soporte para bolsa reforzado PROFESIONAL </t>
  </si>
  <si>
    <t>Cadena para bolsa de Box de 4 tiras con argolla</t>
  </si>
  <si>
    <t>Soporte de Pared para bolsa de Box</t>
  </si>
  <si>
    <t>Soporte de Techo para bolsa de Box / banda de suspension</t>
  </si>
  <si>
    <t>Guantines para Bolsa QUUZ - TALLE S - ORIGEN PAKISTAN-</t>
  </si>
  <si>
    <t>Guantines para Bolsa QUUZ - TALLE M - ORIGEN PAKISTAN-</t>
  </si>
  <si>
    <t>Guantines para Bolsa QUUZ - TALLE L - ORIGEN PAKISTAN-</t>
  </si>
  <si>
    <t>Ax Whey Doypack x 1 kg - Café</t>
  </si>
  <si>
    <t>Ax Whey Doypack x 1 kg - Chocolate</t>
  </si>
  <si>
    <t>Ax Whey Doypack x 1 kg - Frutilla</t>
  </si>
  <si>
    <t>Ax Whey Doypack x 1 kg - Mango</t>
  </si>
  <si>
    <t>Ax Whey Doypack x 1 kg - Neutro</t>
  </si>
  <si>
    <t>Woman Protein x 2lb</t>
  </si>
  <si>
    <t>Extreme Mass x 1750gr - (Mango)</t>
  </si>
  <si>
    <t>Extreme Mass x 1750gr - (Frutos)</t>
  </si>
  <si>
    <t>Iso Energy Drink x 600gr - (Naranja)</t>
  </si>
  <si>
    <t>Iso Energy Drink Recovery x 600gr - (Naranja)</t>
  </si>
  <si>
    <t>Vitaminas B Complej x 90caps</t>
  </si>
  <si>
    <t>Dermoflex</t>
  </si>
  <si>
    <t>Ovicalm</t>
  </si>
  <si>
    <t>Ovicalm Forte</t>
  </si>
  <si>
    <t xml:space="preserve">Oviflex </t>
  </si>
  <si>
    <t>Oviflex Sport</t>
  </si>
  <si>
    <t>Prostaprotex</t>
  </si>
  <si>
    <t>Ultima Actualizacion</t>
  </si>
  <si>
    <t>Caja Cerrada</t>
  </si>
  <si>
    <t>CBD</t>
  </si>
  <si>
    <t>Fitness</t>
  </si>
  <si>
    <t>Cinturon de refuerzo lumbar (RECTO) QUUZ PAKISTAN TALLE S (Color NEGRO)</t>
  </si>
  <si>
    <t>Cinturon de refuerzo lumbar (RECTO) QUUZ PAKISTAN TALLE M (Color NEGRO)</t>
  </si>
  <si>
    <t>Cinturon de refuerzo lumbar (RECTO) QUUZ PAKISTAN TALLE L (Color NEGRO)</t>
  </si>
  <si>
    <t>Cinturon de refuerzo lumbar (RECTO) QUUZ PAKISTAN TALLE XL (Color NEGRO)</t>
  </si>
  <si>
    <t>Publico</t>
  </si>
  <si>
    <t>Whey Protein + Creatina + Glutamina x 1 kg (Chocolate)</t>
  </si>
  <si>
    <t>Whey Protein + Creatina + Glutamina x 1 kg (Dulce De Leche)</t>
  </si>
  <si>
    <t>Whey Protein + Creatina + Glutamina x 1 kg (Frutilla)</t>
  </si>
  <si>
    <t>Whey Protein + Creatina + Glutamina x 1 kg (Vainilla)</t>
  </si>
  <si>
    <t>Whey Protein + Creatina + Glutamina x 3 kg (Chocolate)</t>
  </si>
  <si>
    <t>Whey Protein + Creatina + Glutamina x 3 kg (Dulce De Leche)</t>
  </si>
  <si>
    <t>Whey Protein + Creatina + Glutamina x 3 kg (Frutilla)</t>
  </si>
  <si>
    <t>Whey Protein + Creatina + Glutamina x 3 kg (Vainilla)</t>
  </si>
  <si>
    <t>Whey Cutter 2,38LBS (Frutilla)</t>
  </si>
  <si>
    <t>Pack degustacion 2 x 12 unidades</t>
  </si>
  <si>
    <t>ZMA x 90 comprimidos</t>
  </si>
  <si>
    <t>Testo Pro Max x 240 grs (Uva)</t>
  </si>
  <si>
    <t>COLAGENO SPORT x 407gr</t>
  </si>
  <si>
    <t>Enaccion Colageno Complex x 270 grs (Limonada)</t>
  </si>
  <si>
    <t>AMPK x 30 comp</t>
  </si>
  <si>
    <t>AMPK x 60 comp</t>
  </si>
  <si>
    <t>AMPKnutri VEGAN PROTEIN x 506gr (Chocolate)</t>
  </si>
  <si>
    <t>AMPKnutri VEGAN PROTEIN x 506gr (Frutilla)</t>
  </si>
  <si>
    <t>AMPKnutri VEGAN PROTEIN x 506gr (Vainilla)</t>
  </si>
  <si>
    <t>QUELAT x 300gr</t>
  </si>
  <si>
    <t>SATIAL x 30 comp</t>
  </si>
  <si>
    <t>SATIAL x 60 comp</t>
  </si>
  <si>
    <t>Sobre Gu Energy Gel -Con Cafeina- (Espresso Love)</t>
  </si>
  <si>
    <t>Combo Gu Energy Gel x 24 unid -Con Cafeina- (Espresso Love)</t>
  </si>
  <si>
    <t>Sobre Gu Energy Gel -Con Cafeina- (Jet Blackberry)</t>
  </si>
  <si>
    <t>Combo Gu Energy Gel x 24 unid -Con Cafeina- (Jet Blackberry)</t>
  </si>
  <si>
    <t>Sobre Gu Energy Gel -Sin Cafeina- (Lemon Sublime)</t>
  </si>
  <si>
    <t>Combo Gu Energy Gel x 24 unid -Sin Cafeina- (Lemon Sublime)</t>
  </si>
  <si>
    <t>Sobre Gu Energy Gel -Con Cafeina- (Mandarin Orange)</t>
  </si>
  <si>
    <t>Combo Gu Energy Gel x 24 unid -Con Cafeina- (Mandarin Orange)</t>
  </si>
  <si>
    <t>Sobre Gu Energy Gel -Con Cafeina- (Salted Caramel)</t>
  </si>
  <si>
    <t>Combo Gu Energy Gel x 24 unid -Con Cafeina- (Salted Caramel)</t>
  </si>
  <si>
    <t>Sobre Gu Energy Gel -Sin Cafeina- (Strawberry Banana)</t>
  </si>
  <si>
    <t>Combo Gu Energy Gel x 24 unid -Sin Cafeina- (Strawberry Banana)</t>
  </si>
  <si>
    <t>Sobre Gu Energy Gel -Con Cafeina- (Triberry)</t>
  </si>
  <si>
    <t>Combo Gu Energy Gel x 24 unid -Con Cafeina- (Triberry)</t>
  </si>
  <si>
    <t>Sobre Gu Energy Gel -Con Cafeina- (Vainilla Bean)</t>
  </si>
  <si>
    <t>Combo Gu Energy Gel x 24 unid -Con Cafeina- (Vainilla Bean)</t>
  </si>
  <si>
    <t>Sobre Gu Liquid Energy -Con Cafeina- (Coffee)</t>
  </si>
  <si>
    <t>Combo Gu Liquid Energy x 12 unid -Con Cafeina- (Coffee)</t>
  </si>
  <si>
    <t>Sobre Gu Liquid Energy -Sin Cafeina- (Lemonade)</t>
  </si>
  <si>
    <t>Combo Gu Liquid Energy x 12 unid -Sin Cafeina- (Lemonade)</t>
  </si>
  <si>
    <t>Sobre Gu Liquid Energy -Con Cafeina- (Orange)</t>
  </si>
  <si>
    <t>Combo Gu Liquid Energy x 12 unid -Con Cafeina- (Orange)</t>
  </si>
  <si>
    <t>Sobre Gu Liquid Energy -Sin Cafeina- (Strawberry Banana)</t>
  </si>
  <si>
    <t>Combo Gu Liquid Energy x 12 unid -Sin Cafeina- (Strawberry Banana)</t>
  </si>
  <si>
    <t>Sobre Gu Roctane Gel -Con Cafeina- (Blueberry Pomegranate)</t>
  </si>
  <si>
    <t>Combo Gu Roctane Gel x 24 unid -Con Cafeina- (Blueberry Pomegranate)</t>
  </si>
  <si>
    <t>Sobre Gu Roctane Gel -Con Cafeina- (Cherry Lime)</t>
  </si>
  <si>
    <t>combo Gu Roctane Gel x 24 unid -Con Cafeina- (Cherry Lime)</t>
  </si>
  <si>
    <t>Sobre Gu Roctane Gel -Con Cafeina- (Chocolate Coconut)</t>
  </si>
  <si>
    <t>Combo Gu Roctane Gel x 24 unid -Con Cafeina- (Chocolate Coconut)</t>
  </si>
  <si>
    <t>Sobre Gu Roctane Gel -Con Cafeina- (Cold Brew Coffee)</t>
  </si>
  <si>
    <t>Combo Gu Roctane Gel x 24 unid -Con Cafeina- (Cold Brew Coffee)</t>
  </si>
  <si>
    <t>Sobre Gu Roctane Gel -Sin Cafeina- (Lemonade)</t>
  </si>
  <si>
    <t>Combo Gu Roctane Gel x 24 unid -Sin Cafeina- (Lemonade)</t>
  </si>
  <si>
    <t>Sobre Gu Roctane Gel -Sin Cafeina- (Strawberry Kiwi)</t>
  </si>
  <si>
    <t>Combo Gu Roctane Gel x 24 unid -Sin Cafeina- (Strawberry Kiwi)</t>
  </si>
  <si>
    <t>Sobre Gu Roctane Gel -Con Cafeina- (Vainilla Orange)</t>
  </si>
  <si>
    <t>Combo Gu Roctane Gel x 24 unid -Con Cafeina- (Vainilla Orange)</t>
  </si>
  <si>
    <t>Geles Energy -con cafeina- (Naranja)</t>
  </si>
  <si>
    <t>Combo Geles Energy -con cafeina- (Naranja) (caja x 12 unidades)</t>
  </si>
  <si>
    <t>Geles Energy -con cafeina- (Limon)</t>
  </si>
  <si>
    <t>Combo Geles Energy -con cafeina- (Limon) (caja x 12 unidades)</t>
  </si>
  <si>
    <t>Geles Race -sin cafeina- x 40g (Naranja)</t>
  </si>
  <si>
    <t>Combo Geles Race -sin cafeina- x 40g (Naranja) (caja x 12 unidades)</t>
  </si>
  <si>
    <t>Geles Race -sin cafeina- x 40g (Limon)</t>
  </si>
  <si>
    <t>Combo Geles Race -sin cafeina- x 40g (Limon) (caja x 12 unidades)</t>
  </si>
  <si>
    <t>Sport Drink  x 1 kg  (Pomelo) Rinde 15 litros</t>
  </si>
  <si>
    <t>Flexo Drink x 400 grs (Pomelo Rosado)</t>
  </si>
  <si>
    <t>SHAKER NUTREMAX</t>
  </si>
  <si>
    <t>MTOR BCAA x 540 Grs. (Bluerazz)</t>
  </si>
  <si>
    <t>MTOR BCAA x 540 Grs. (Fruit Punch)</t>
  </si>
  <si>
    <t>MTOR BCAA x 540 Grs. (Grape Attack )</t>
  </si>
  <si>
    <t>MTOR BCAA x 540 Grs. (Green Lemonade)</t>
  </si>
  <si>
    <t>MTOR BCAA x 540 Grs. (Strawberry Lime)</t>
  </si>
  <si>
    <t>MTOR BCAA x 540 Grs. (Watermelon)</t>
  </si>
  <si>
    <t>SKU</t>
  </si>
  <si>
    <t>226-001</t>
  </si>
  <si>
    <t>226-001-combo</t>
  </si>
  <si>
    <t>226-002</t>
  </si>
  <si>
    <t>226-002-combo</t>
  </si>
  <si>
    <t>226-003</t>
  </si>
  <si>
    <t>226-003-combo</t>
  </si>
  <si>
    <t>AWDP-C</t>
  </si>
  <si>
    <t>AWDP-CH</t>
  </si>
  <si>
    <t>AWDP-F</t>
  </si>
  <si>
    <t>AWDP-M</t>
  </si>
  <si>
    <t>AWDP-N</t>
  </si>
  <si>
    <t>AX-MGC</t>
  </si>
  <si>
    <t>AX-MG5KC</t>
  </si>
  <si>
    <t>AX-MG5FV</t>
  </si>
  <si>
    <t>ax-microcrea</t>
  </si>
  <si>
    <t>ax-pep1</t>
  </si>
  <si>
    <t>ax-pep2</t>
  </si>
  <si>
    <t>ax-prestr</t>
  </si>
  <si>
    <t>AT-SIC</t>
  </si>
  <si>
    <t>AT-SI</t>
  </si>
  <si>
    <t>AT-SIN</t>
  </si>
  <si>
    <t>ax-soy1n</t>
  </si>
  <si>
    <t>ax-soy5c</t>
  </si>
  <si>
    <t>ax-soy5f</t>
  </si>
  <si>
    <t>ax-soy5na</t>
  </si>
  <si>
    <t>ax-soy5ne</t>
  </si>
  <si>
    <t>WHYCUTAX</t>
  </si>
  <si>
    <t>WHEYCUTAXVAINI</t>
  </si>
  <si>
    <t>BPA48882</t>
  </si>
  <si>
    <t>BPA882</t>
  </si>
  <si>
    <t>BA-BEAST</t>
  </si>
  <si>
    <t>BA-PVEG</t>
  </si>
  <si>
    <t>ba-vitc</t>
  </si>
  <si>
    <t>PBA53226</t>
  </si>
  <si>
    <t>ba-zma</t>
  </si>
  <si>
    <t>BA-TPRMX</t>
  </si>
  <si>
    <t>bpi-ahd-30c</t>
  </si>
  <si>
    <t>bpi-ahds-30c</t>
  </si>
  <si>
    <t>bpi-b4-30c</t>
  </si>
  <si>
    <t>bpi-cc-w</t>
  </si>
  <si>
    <t>bpi-cc-fp</t>
  </si>
  <si>
    <t>bpi-cc-ri</t>
  </si>
  <si>
    <t>bpi-kwl-75c</t>
  </si>
  <si>
    <t>Bpi-Omr-Bs</t>
  </si>
  <si>
    <t>Bpi-RL-60</t>
  </si>
  <si>
    <t>Promo-Rl-60</t>
  </si>
  <si>
    <t>bpi-sg-8oz</t>
  </si>
  <si>
    <t>BSN-001</t>
  </si>
  <si>
    <t>cell-c430</t>
  </si>
  <si>
    <t>cell-c430rip</t>
  </si>
  <si>
    <t>ENA-ENACCCOL</t>
  </si>
  <si>
    <t>66-combo</t>
  </si>
  <si>
    <t>3538-combo</t>
  </si>
  <si>
    <t>3539-combo</t>
  </si>
  <si>
    <t>3540-combo</t>
  </si>
  <si>
    <t>3542-combo</t>
  </si>
  <si>
    <t>65-combo</t>
  </si>
  <si>
    <t>ENA-HYDROBM</t>
  </si>
  <si>
    <t>3702-combo</t>
  </si>
  <si>
    <t>3703-combo</t>
  </si>
  <si>
    <t>68-combo</t>
  </si>
  <si>
    <t>3541-combo</t>
  </si>
  <si>
    <t>ena-tm15ch</t>
  </si>
  <si>
    <t>ena-tm15v</t>
  </si>
  <si>
    <t>fp-ampk30c</t>
  </si>
  <si>
    <t>fp-ampk60c</t>
  </si>
  <si>
    <t>fp-qh</t>
  </si>
  <si>
    <t>FMH-O3CH</t>
  </si>
  <si>
    <t>FMH-O3L</t>
  </si>
  <si>
    <t>FMH-O3N</t>
  </si>
  <si>
    <t>fp-qc</t>
  </si>
  <si>
    <t>fp-qm</t>
  </si>
  <si>
    <t>fp-qs</t>
  </si>
  <si>
    <t>fp-sat30</t>
  </si>
  <si>
    <t>FMH-SAT60</t>
  </si>
  <si>
    <t>26262-combo</t>
  </si>
  <si>
    <t>9522-combo</t>
  </si>
  <si>
    <t>69566-combo</t>
  </si>
  <si>
    <t>123-combo</t>
  </si>
  <si>
    <t>3715-combo</t>
  </si>
  <si>
    <t>3717-combo</t>
  </si>
  <si>
    <t>3718-combo</t>
  </si>
  <si>
    <t>3719-combo</t>
  </si>
  <si>
    <t>3720-combo</t>
  </si>
  <si>
    <t>IFULL-GENTECH</t>
  </si>
  <si>
    <t>125-combo</t>
  </si>
  <si>
    <t>3563-combo</t>
  </si>
  <si>
    <t>3564-combo</t>
  </si>
  <si>
    <t>3565-combo</t>
  </si>
  <si>
    <t>126-combo</t>
  </si>
  <si>
    <t>3561-combo</t>
  </si>
  <si>
    <t>2326-combo</t>
  </si>
  <si>
    <t>55678 </t>
  </si>
  <si>
    <t>55678-combo</t>
  </si>
  <si>
    <t>124-combo</t>
  </si>
  <si>
    <t>3560-combo</t>
  </si>
  <si>
    <t>GN-ISG</t>
  </si>
  <si>
    <t>150B</t>
  </si>
  <si>
    <t>GN-VPI-N</t>
  </si>
  <si>
    <t>growth-col</t>
  </si>
  <si>
    <t>GR-CRE</t>
  </si>
  <si>
    <t>growth-g15cook</t>
  </si>
  <si>
    <t>growth-g15ddl</t>
  </si>
  <si>
    <t>growth-g15v</t>
  </si>
  <si>
    <t>growth-g15ch</t>
  </si>
  <si>
    <t>growth-emg2</t>
  </si>
  <si>
    <t>growth-malto</t>
  </si>
  <si>
    <t>growth-shaker</t>
  </si>
  <si>
    <t>growth-wiso-ddl</t>
  </si>
  <si>
    <t>3568-combo</t>
  </si>
  <si>
    <t>3569-combo</t>
  </si>
  <si>
    <t>3874-combo</t>
  </si>
  <si>
    <t>3877-combo</t>
  </si>
  <si>
    <t>35245-combo</t>
  </si>
  <si>
    <t>3875-combo</t>
  </si>
  <si>
    <t>3878-combo</t>
  </si>
  <si>
    <t>3880-combo</t>
  </si>
  <si>
    <t>3888-combo</t>
  </si>
  <si>
    <t>3891-combo</t>
  </si>
  <si>
    <t>45684-combo</t>
  </si>
  <si>
    <t>45567-combo</t>
  </si>
  <si>
    <t>3899-combo</t>
  </si>
  <si>
    <t>3901-combo</t>
  </si>
  <si>
    <t>3902-combo</t>
  </si>
  <si>
    <t>3892-combo</t>
  </si>
  <si>
    <t>47678-combo</t>
  </si>
  <si>
    <t>3898-combo</t>
  </si>
  <si>
    <t>3900-combo</t>
  </si>
  <si>
    <t>3879-combo</t>
  </si>
  <si>
    <t>3882-combo</t>
  </si>
  <si>
    <t>3886-combo</t>
  </si>
  <si>
    <t>3890-combo</t>
  </si>
  <si>
    <t>3893-combo</t>
  </si>
  <si>
    <t>hardcore-gs-ch</t>
  </si>
  <si>
    <t>hardcore-gs-f</t>
  </si>
  <si>
    <t>hardcore-gs-va</t>
  </si>
  <si>
    <t>hardcore-bcaa-f</t>
  </si>
  <si>
    <t>151156 </t>
  </si>
  <si>
    <t>hardcore-gluta-na</t>
  </si>
  <si>
    <t>hardcore-new-ch</t>
  </si>
  <si>
    <t>hardcore-yeah-na</t>
  </si>
  <si>
    <t>HF-TRIBU</t>
  </si>
  <si>
    <t>hoch-bcaa</t>
  </si>
  <si>
    <t>WP2</t>
  </si>
  <si>
    <t>EM-M</t>
  </si>
  <si>
    <t>EM-F</t>
  </si>
  <si>
    <t>IED-N</t>
  </si>
  <si>
    <t>IEDR-N</t>
  </si>
  <si>
    <t>VBC</t>
  </si>
  <si>
    <t>DF</t>
  </si>
  <si>
    <t xml:space="preserve">OC </t>
  </si>
  <si>
    <t>OCF</t>
  </si>
  <si>
    <t>OF</t>
  </si>
  <si>
    <t>OFS</t>
  </si>
  <si>
    <t>PRPX</t>
  </si>
  <si>
    <t>HTN-BBL</t>
  </si>
  <si>
    <t>HTN-LC</t>
  </si>
  <si>
    <t>HTN-XTCH</t>
  </si>
  <si>
    <t>HTN-XTFRUTI</t>
  </si>
  <si>
    <t>HTN-XT</t>
  </si>
  <si>
    <t>HFINNOVATIVE</t>
  </si>
  <si>
    <t>KN-TR</t>
  </si>
  <si>
    <t>218-combo</t>
  </si>
  <si>
    <t>4048-combo</t>
  </si>
  <si>
    <t>MEG-N</t>
  </si>
  <si>
    <t>MEG-N-Combo</t>
  </si>
  <si>
    <t>MEG-L</t>
  </si>
  <si>
    <t>MEG-L-Combo</t>
  </si>
  <si>
    <t>4047-combo</t>
  </si>
  <si>
    <t>217-combo</t>
  </si>
  <si>
    <t>MRG-N</t>
  </si>
  <si>
    <t>MRG-N-Combo</t>
  </si>
  <si>
    <t>MRG-L</t>
  </si>
  <si>
    <t>MRG-L-Combo</t>
  </si>
  <si>
    <t>212P</t>
  </si>
  <si>
    <t>3755-combo</t>
  </si>
  <si>
    <t>3757-combo</t>
  </si>
  <si>
    <t>3753-combo</t>
  </si>
  <si>
    <t>219-combo</t>
  </si>
  <si>
    <t>natuliv-ar60</t>
  </si>
  <si>
    <t>NATULIV-BETA</t>
  </si>
  <si>
    <t>NATULIV-VD</t>
  </si>
  <si>
    <t>np-c300gf</t>
  </si>
  <si>
    <t>NP-003</t>
  </si>
  <si>
    <t>NP-001</t>
  </si>
  <si>
    <t>NP-002</t>
  </si>
  <si>
    <t>564687-combo</t>
  </si>
  <si>
    <t>213248-combo</t>
  </si>
  <si>
    <t>465798-combo</t>
  </si>
  <si>
    <t>32163-Combo</t>
  </si>
  <si>
    <t>NMX-SFUEL</t>
  </si>
  <si>
    <t>NMX-SFUEL-combo</t>
  </si>
  <si>
    <t>N-A5H</t>
  </si>
  <si>
    <t>269USA</t>
  </si>
  <si>
    <t>NU-L6I</t>
  </si>
  <si>
    <t>3553-promo</t>
  </si>
  <si>
    <t>267-promo</t>
  </si>
  <si>
    <t>3599-promo</t>
  </si>
  <si>
    <t>268-promo</t>
  </si>
  <si>
    <t>276-promo</t>
  </si>
  <si>
    <t>3770-promo</t>
  </si>
  <si>
    <t>277-promo</t>
  </si>
  <si>
    <t>3771-promo</t>
  </si>
  <si>
    <t>Nutrilab-Egg-CH</t>
  </si>
  <si>
    <t>Nutrilab-Egg-F</t>
  </si>
  <si>
    <t>nutrilab-end120</t>
  </si>
  <si>
    <t>298</t>
  </si>
  <si>
    <t>298B</t>
  </si>
  <si>
    <t>296B</t>
  </si>
  <si>
    <t>296</t>
  </si>
  <si>
    <t>Nutrilab-Neuro-MV</t>
  </si>
  <si>
    <t>Nutrilab-Neuro-N</t>
  </si>
  <si>
    <t>297</t>
  </si>
  <si>
    <t>297B</t>
  </si>
  <si>
    <t>3786</t>
  </si>
  <si>
    <t>3787</t>
  </si>
  <si>
    <t>Nutrilab-Soy-CH</t>
  </si>
  <si>
    <t>Nutrilab-Soy-V</t>
  </si>
  <si>
    <t>on-om90</t>
  </si>
  <si>
    <t>on-sc</t>
  </si>
  <si>
    <t>on-zma90</t>
  </si>
  <si>
    <t>PF-002</t>
  </si>
  <si>
    <t>PF-002-combo</t>
  </si>
  <si>
    <t>PF-004</t>
  </si>
  <si>
    <t>PF-004-combo</t>
  </si>
  <si>
    <t>PF-003</t>
  </si>
  <si>
    <t>PF-003-combo</t>
  </si>
  <si>
    <t>PF-005</t>
  </si>
  <si>
    <t>PF-012</t>
  </si>
  <si>
    <t>PF-006</t>
  </si>
  <si>
    <t>PF-011</t>
  </si>
  <si>
    <t>PF-007</t>
  </si>
  <si>
    <t>PF-008</t>
  </si>
  <si>
    <t>PF-009</t>
  </si>
  <si>
    <t>PF-010</t>
  </si>
  <si>
    <t>PF-001</t>
  </si>
  <si>
    <t>361-combo</t>
  </si>
  <si>
    <t>3806-combo</t>
  </si>
  <si>
    <t>355-combo</t>
  </si>
  <si>
    <t>3805-combo</t>
  </si>
  <si>
    <t>Shark-Bidon-A</t>
  </si>
  <si>
    <t>Shark-Bidon-F</t>
  </si>
  <si>
    <t>Shark-Bidon-N</t>
  </si>
  <si>
    <t>Shark-Bidon-T</t>
  </si>
  <si>
    <t>Shark-Bidon-V</t>
  </si>
  <si>
    <t>spx-animal</t>
  </si>
  <si>
    <t>spx-bcaap</t>
  </si>
  <si>
    <t>spx-grunge</t>
  </si>
  <si>
    <t>spx-mg-ch</t>
  </si>
  <si>
    <t>spx-mg-f</t>
  </si>
  <si>
    <t>spx-mg-vc</t>
  </si>
  <si>
    <t>spx-mm-ch</t>
  </si>
  <si>
    <t>spx-mm-cook</t>
  </si>
  <si>
    <t>spx-mm-sc</t>
  </si>
  <si>
    <t>SPX-SHC</t>
  </si>
  <si>
    <t>spx-wm-ch</t>
  </si>
  <si>
    <t>spx-wm-sac</t>
  </si>
  <si>
    <t>spx-wm-va</t>
  </si>
  <si>
    <t>WCF</t>
  </si>
  <si>
    <t>spx-wp-ic</t>
  </si>
  <si>
    <t>star-cla-90</t>
  </si>
  <si>
    <t>SN-JP</t>
  </si>
  <si>
    <t>star-fo-60</t>
  </si>
  <si>
    <t>3822-combo</t>
  </si>
  <si>
    <t>3824-combo</t>
  </si>
  <si>
    <t>390-combo</t>
  </si>
  <si>
    <t>UN-DH</t>
  </si>
  <si>
    <t>Ultratech-074</t>
  </si>
  <si>
    <t>Ultratech-001</t>
  </si>
  <si>
    <t>Ultratech-002</t>
  </si>
  <si>
    <t>Ultratech-003</t>
  </si>
  <si>
    <t>Ultratech-004</t>
  </si>
  <si>
    <t>Ultratech-005</t>
  </si>
  <si>
    <t>Ultratech-007</t>
  </si>
  <si>
    <t>Ultratech-006</t>
  </si>
  <si>
    <t>Ultratech-008</t>
  </si>
  <si>
    <t>Ultratech-009</t>
  </si>
  <si>
    <t>Ultratech-010</t>
  </si>
  <si>
    <t>Ultratech-014</t>
  </si>
  <si>
    <t>Ultratech-011</t>
  </si>
  <si>
    <t>Ultratech-012</t>
  </si>
  <si>
    <t>Ultratech-013</t>
  </si>
  <si>
    <t>Ultratech-016</t>
  </si>
  <si>
    <t>Ultratech-015</t>
  </si>
  <si>
    <t>Ultratech-089</t>
  </si>
  <si>
    <t>Ultratech-089-combo</t>
  </si>
  <si>
    <t>Ultratech-017</t>
  </si>
  <si>
    <t>Ultratech-017-combo</t>
  </si>
  <si>
    <t>Ultratech-018</t>
  </si>
  <si>
    <t>Ultratech-019</t>
  </si>
  <si>
    <t>Ultratech-020</t>
  </si>
  <si>
    <t>Ultratech-021</t>
  </si>
  <si>
    <t>Ultratech-022</t>
  </si>
  <si>
    <t>Ultratech-075</t>
  </si>
  <si>
    <t>Ultratech-076</t>
  </si>
  <si>
    <t>Ultratech-023</t>
  </si>
  <si>
    <t>Ultratech-027</t>
  </si>
  <si>
    <t>Ultratech-028</t>
  </si>
  <si>
    <t>Ultratech-026</t>
  </si>
  <si>
    <t>Ultratech-025</t>
  </si>
  <si>
    <t>Ultratech-024</t>
  </si>
  <si>
    <t>Ultratech-030</t>
  </si>
  <si>
    <t>Ultratech-029</t>
  </si>
  <si>
    <t>Ultratech-031</t>
  </si>
  <si>
    <t>Ultratech-034</t>
  </si>
  <si>
    <t>Ultratech-033</t>
  </si>
  <si>
    <t>Ultratech-032</t>
  </si>
  <si>
    <t>Ultratech-077</t>
  </si>
  <si>
    <t>Ultratech-035</t>
  </si>
  <si>
    <t>Ultratech-096</t>
  </si>
  <si>
    <t>Ultratech-096-combo</t>
  </si>
  <si>
    <t>Ultratech-038</t>
  </si>
  <si>
    <t>Ultratech-036</t>
  </si>
  <si>
    <t>Ultratech-037</t>
  </si>
  <si>
    <t>Ultratech-098</t>
  </si>
  <si>
    <t>Ultratech-099</t>
  </si>
  <si>
    <t>Ultratech-088</t>
  </si>
  <si>
    <t>Ultratech-084</t>
  </si>
  <si>
    <t>Ultratech-039</t>
  </si>
  <si>
    <t>Ultratech-040</t>
  </si>
  <si>
    <t>Ultratech-083</t>
  </si>
  <si>
    <t>Ultratech-093</t>
  </si>
  <si>
    <t>Ultratech-093-combo</t>
  </si>
  <si>
    <t>Ultratech-091</t>
  </si>
  <si>
    <t>Ultratech-091-combo</t>
  </si>
  <si>
    <t>Ultratech-090</t>
  </si>
  <si>
    <t>Ultratech-090-combo</t>
  </si>
  <si>
    <t>Ultratech-092</t>
  </si>
  <si>
    <t>Ultratech-092-combo</t>
  </si>
  <si>
    <t>Ultratech-095</t>
  </si>
  <si>
    <t>Ultratech-095-combo</t>
  </si>
  <si>
    <t>Ultratech-097</t>
  </si>
  <si>
    <t>Ultratech-097-combo</t>
  </si>
  <si>
    <t>Ultratech-082</t>
  </si>
  <si>
    <t>Ultratech-041</t>
  </si>
  <si>
    <t>Ultratech-042</t>
  </si>
  <si>
    <t>Ultratech-043</t>
  </si>
  <si>
    <t>Ultratech-045</t>
  </si>
  <si>
    <t>Ultratech-044</t>
  </si>
  <si>
    <t>Ultratech-047</t>
  </si>
  <si>
    <t>Ultratech-046</t>
  </si>
  <si>
    <t>Ultratech-049</t>
  </si>
  <si>
    <t>Ultratech-048</t>
  </si>
  <si>
    <t>Ultratech-051</t>
  </si>
  <si>
    <t>Ultratech-050</t>
  </si>
  <si>
    <t>Ultratech-053</t>
  </si>
  <si>
    <t>Ultratech-052</t>
  </si>
  <si>
    <t>Ultratech-057</t>
  </si>
  <si>
    <t>Ultratech-055</t>
  </si>
  <si>
    <t>Ultratech-056</t>
  </si>
  <si>
    <t>Ultratech-054</t>
  </si>
  <si>
    <t>Ultratech-085</t>
  </si>
  <si>
    <t>Ultratech-087</t>
  </si>
  <si>
    <t>Ultratech-086</t>
  </si>
  <si>
    <t>Ultratech-078</t>
  </si>
  <si>
    <t>Ultratech-080</t>
  </si>
  <si>
    <t>Ultratech-081</t>
  </si>
  <si>
    <t>Ultratech-079</t>
  </si>
  <si>
    <t>Ultratech-065</t>
  </si>
  <si>
    <t>Ultratech-067</t>
  </si>
  <si>
    <t>Ultratech-066</t>
  </si>
  <si>
    <t>Ultratech-064</t>
  </si>
  <si>
    <t>Ultratech-058</t>
  </si>
  <si>
    <t>Ultratech-061</t>
  </si>
  <si>
    <t>Ultratech-062</t>
  </si>
  <si>
    <t>Ultratech-063</t>
  </si>
  <si>
    <t>Ultratech-060</t>
  </si>
  <si>
    <t>Ultratech-059</t>
  </si>
  <si>
    <t>Ultratech-071</t>
  </si>
  <si>
    <t>Ultratech-070</t>
  </si>
  <si>
    <t>Ultratech-072</t>
  </si>
  <si>
    <t>Ultratech-069</t>
  </si>
  <si>
    <t>Ultratech-068</t>
  </si>
  <si>
    <t>Ultratech-073</t>
  </si>
  <si>
    <t>Ultratech-094</t>
  </si>
  <si>
    <t>Ultratech-094-combo</t>
  </si>
  <si>
    <t>425-promo</t>
  </si>
  <si>
    <t>3841-promo</t>
  </si>
  <si>
    <t>428-promo</t>
  </si>
  <si>
    <t>3842-promo</t>
  </si>
  <si>
    <t>429-promo</t>
  </si>
  <si>
    <t>426-promo30</t>
  </si>
  <si>
    <t>426-promo60</t>
  </si>
  <si>
    <t>430-promo</t>
  </si>
  <si>
    <t>3843-promo</t>
  </si>
  <si>
    <t>431-promo</t>
  </si>
  <si>
    <t>3844-promo</t>
  </si>
  <si>
    <t>VE-005</t>
  </si>
  <si>
    <t>VE-007</t>
  </si>
  <si>
    <t>VE-006</t>
  </si>
  <si>
    <t>VE-011</t>
  </si>
  <si>
    <t>VE-011-combo</t>
  </si>
  <si>
    <t>VE-012</t>
  </si>
  <si>
    <t>VE-012-combo</t>
  </si>
  <si>
    <t>VE-013</t>
  </si>
  <si>
    <t>VE-013-combo</t>
  </si>
  <si>
    <t>VE-020</t>
  </si>
  <si>
    <t>VE-020-combo</t>
  </si>
  <si>
    <t>VE-014</t>
  </si>
  <si>
    <t>VE-014-combo</t>
  </si>
  <si>
    <t>VE-015</t>
  </si>
  <si>
    <t>VE-015-combo</t>
  </si>
  <si>
    <t>VE-008</t>
  </si>
  <si>
    <t>VE-004</t>
  </si>
  <si>
    <t>VE-016</t>
  </si>
  <si>
    <t>VE-016-combo</t>
  </si>
  <si>
    <t>VE-010</t>
  </si>
  <si>
    <t>VE-009</t>
  </si>
  <si>
    <t>Vitatech-001</t>
  </si>
  <si>
    <t>Vitatech-002</t>
  </si>
  <si>
    <t>Vitatech-003</t>
  </si>
  <si>
    <t>Vitatech-004</t>
  </si>
  <si>
    <t>Vitatech-005</t>
  </si>
  <si>
    <t>Vitatech-006</t>
  </si>
  <si>
    <t>Vitatech-007</t>
  </si>
  <si>
    <t>Vitatech-008</t>
  </si>
  <si>
    <t>Vitatech-009</t>
  </si>
  <si>
    <t>Vitatech-010</t>
  </si>
  <si>
    <t>Vitatech-011</t>
  </si>
  <si>
    <t>Vitatech-012</t>
  </si>
  <si>
    <t>Vitatech-014</t>
  </si>
  <si>
    <t>Vitatech-013</t>
  </si>
  <si>
    <t>Vitatech-015</t>
  </si>
  <si>
    <t>Vitatech-017</t>
  </si>
  <si>
    <t>Vitatech-016</t>
  </si>
  <si>
    <t>Vitatech-018</t>
  </si>
  <si>
    <t>Vitatech-019</t>
  </si>
  <si>
    <t>Vitatech-020</t>
  </si>
  <si>
    <t>Vitatech-021</t>
  </si>
  <si>
    <t>Vitatech-022</t>
  </si>
  <si>
    <t>Vitatech-023</t>
  </si>
  <si>
    <t>Vitatech-024</t>
  </si>
  <si>
    <t>Vitatech-025</t>
  </si>
  <si>
    <t>Vitatech-027</t>
  </si>
  <si>
    <t>Vitatech-026</t>
  </si>
  <si>
    <t>Vitatech-028</t>
  </si>
  <si>
    <t>Vitatech-029</t>
  </si>
  <si>
    <t>Vitatech-031</t>
  </si>
  <si>
    <t>Vitatech-030</t>
  </si>
  <si>
    <t>Vitatech-032</t>
  </si>
  <si>
    <t>Vitatech-034</t>
  </si>
  <si>
    <t>Vitatech-033</t>
  </si>
  <si>
    <t>Vitatech-035</t>
  </si>
  <si>
    <t>Vitatech-036</t>
  </si>
  <si>
    <t>Vitatech-037</t>
  </si>
  <si>
    <t>Vitatech-038</t>
  </si>
  <si>
    <t>Vitatech-039</t>
  </si>
  <si>
    <t>Vitatech-040</t>
  </si>
  <si>
    <t>Vitatech-041</t>
  </si>
  <si>
    <t>Vitatech-042</t>
  </si>
  <si>
    <t>Vitatech-043</t>
  </si>
  <si>
    <t>Vitatech-044</t>
  </si>
  <si>
    <t>Vitatech-046</t>
  </si>
  <si>
    <t>Vitatech-045</t>
  </si>
  <si>
    <t>Vitatech-047</t>
  </si>
  <si>
    <t>Vitatech-048</t>
  </si>
  <si>
    <t>Vitatech-049</t>
  </si>
  <si>
    <t>Vitatech-051</t>
  </si>
  <si>
    <t>Vitatech-050</t>
  </si>
  <si>
    <t>Vitatech-052</t>
  </si>
  <si>
    <t>Vitatech-053</t>
  </si>
  <si>
    <t>Vitatech-054</t>
  </si>
  <si>
    <t>Vitatech-055</t>
  </si>
  <si>
    <t>Vitatech-056</t>
  </si>
  <si>
    <t>Vitatech-058</t>
  </si>
  <si>
    <t>Vitatech-059</t>
  </si>
  <si>
    <t>Vitatech-060</t>
  </si>
  <si>
    <t>Vitatech-057</t>
  </si>
  <si>
    <t>Vitatech-061</t>
  </si>
  <si>
    <t>Vitatech-062</t>
  </si>
  <si>
    <t>Vitatech-063</t>
  </si>
  <si>
    <t>Vitatech-064</t>
  </si>
  <si>
    <t>Vitatech-065</t>
  </si>
  <si>
    <t>Vitatech-066</t>
  </si>
  <si>
    <t>VE-001</t>
  </si>
  <si>
    <t>VE-003</t>
  </si>
  <si>
    <t>VE-002</t>
  </si>
  <si>
    <t>woman-vw-va</t>
  </si>
  <si>
    <t>woman-vital-limon</t>
  </si>
  <si>
    <t>xtrenght-sp-v</t>
  </si>
  <si>
    <t>Codigo</t>
  </si>
  <si>
    <t>CC Action Flex x 60 comp</t>
  </si>
  <si>
    <t>CC AMINO 12.1 - BCAA + BETA ALANINA + CITRULINA (FRUTILLA)</t>
  </si>
  <si>
    <t>CC AMINO 12.1 - BCAA + BETA ALANINA + CITRULINA (TUTTIFRUTTI)</t>
  </si>
  <si>
    <t>CC AMINO 12.1 - BCAA + BETA ALANINA + CITRULINA (UVA)</t>
  </si>
  <si>
    <t>CC Arginina x 200 grs</t>
  </si>
  <si>
    <t>CC BCAA 2200 x 120 comp</t>
  </si>
  <si>
    <t>CC Beast Blood x 280gr -Tutti Frutti-</t>
  </si>
  <si>
    <t>CC Beast Blood x 280gr -Wild Grapes-</t>
  </si>
  <si>
    <t>CC Caffeinne Anhydrous x 90 comp</t>
  </si>
  <si>
    <t>CC Cla 1000 y Omega 6 x 60 cap</t>
  </si>
  <si>
    <t>CC Colageno x 300 gr</t>
  </si>
  <si>
    <t>CC Creatina x 150 grs..</t>
  </si>
  <si>
    <t>CC Cyborg x 300 gr</t>
  </si>
  <si>
    <t>CC Glutamina x 300 grs.</t>
  </si>
  <si>
    <t>CC Hydro Drain x 60 comp</t>
  </si>
  <si>
    <t>CC L-Carnitina 2000 mg x 120 comp</t>
  </si>
  <si>
    <t>CC Lipo Extreme x 60 comp</t>
  </si>
  <si>
    <t>CC Monster Mass Gainer x 1,5 kg (Vainilla)</t>
  </si>
  <si>
    <t>CC Monster Mass Gainer x 3 kg (Vainilla)</t>
  </si>
  <si>
    <t>CC Niacina x 60 comp</t>
  </si>
  <si>
    <t>CC Nitrix Bomb x 90 comp</t>
  </si>
  <si>
    <t>CC Picolinato 100 mcg x 60 comp</t>
  </si>
  <si>
    <t>CC Proteina Vegana x 1kg (Aislada de Arvejas)</t>
  </si>
  <si>
    <t>CC Vitamina C x 240 grs (Naranja)</t>
  </si>
  <si>
    <t>CC V-Mineral Complex x 60 comp</t>
  </si>
  <si>
    <t>CC Whey Protein + Creatina + Glutamina x 1 kg (Chocolate)</t>
  </si>
  <si>
    <t>CC Whey Protein + Creatina + Glutamina x 1 kg (Dulce De Leche)</t>
  </si>
  <si>
    <t>CC Whey Protein + Creatina + Glutamina x 1 kg (Frutilla)</t>
  </si>
  <si>
    <t>CC Whey Protein + Creatina + Glutamina x 1 kg (Vainilla)</t>
  </si>
  <si>
    <t>CC Whey Protein + Creatina + Glutamina x 3 kg (Chocolate)</t>
  </si>
  <si>
    <t>CC Whey Protein + Creatina + Glutamina x 3 kg (Dulce De Leche)</t>
  </si>
  <si>
    <t>CC Whey Protein + Creatina + Glutamina x 3 kg (Frutilla)</t>
  </si>
  <si>
    <t>CC Whey Protein + Creatina + Glutamina x 3 kg (Vainilla)</t>
  </si>
  <si>
    <t>CC ZMA x 90 comprimidos</t>
  </si>
  <si>
    <t>CC Testo Pro Max x 240 grs (Uva)</t>
  </si>
  <si>
    <t>CC 100% Whey Protein x 2 lb (Chocolate)</t>
  </si>
  <si>
    <t>CC 100% Whey Protein x 2 lb (Frutilla)</t>
  </si>
  <si>
    <t>CC 100% Whey Protein x 2 lb (Vainilla)</t>
  </si>
  <si>
    <t>CC 100% Whey Protein x 5 lb (Chocolate)</t>
  </si>
  <si>
    <t>CC 100% Whey Protein x 5 lb (Frutilla)</t>
  </si>
  <si>
    <t>CC 100% Whey Protein x 5 lb (Vainilla)</t>
  </si>
  <si>
    <t>CC Amino Gold x 280grs (Grapefruit)</t>
  </si>
  <si>
    <t>CC BCAA 2000 x 120 cap</t>
  </si>
  <si>
    <t>CC Complex B</t>
  </si>
  <si>
    <t>CC Creatine Monohydrate x 300 gr.</t>
  </si>
  <si>
    <t>CC Gainer Gold x 5 lb (Chocolate)</t>
  </si>
  <si>
    <t>CC Gainer Gold x 5 lb (Vainilla)</t>
  </si>
  <si>
    <t>CC HMB Ultra Concentrated x 60 caps</t>
  </si>
  <si>
    <t>CC Iso Gold Protein Hidrolized x 2lbs (Gourmet Vainilla)</t>
  </si>
  <si>
    <t>CC Iso Gold Protein Hidrolized x 2lbs (Gourmet Chocolate)</t>
  </si>
  <si>
    <t>CC L-Glutamine Micronized x 300 gr</t>
  </si>
  <si>
    <t>CC Lipoburn Hardcore x 120 tabs</t>
  </si>
  <si>
    <t>CC N.O GOLD x 195 grs (Raspberry)</t>
  </si>
  <si>
    <t xml:space="preserve">CC Pre Work Gold x 280 grs </t>
  </si>
  <si>
    <t>CC Shaker Gold Nutrition Compartimientos (Blanco)</t>
  </si>
  <si>
    <t>CC Shaker Gold Nutrition Simple (Blanco)</t>
  </si>
  <si>
    <t>CC Shaker Gold Nutrition Simple (Negro)</t>
  </si>
  <si>
    <t>CC Shaker Pro One 2</t>
  </si>
  <si>
    <t>CC Vegetal Protein Isolate 2lbs (Coco)</t>
  </si>
  <si>
    <t>CC Vegetal Protein Isolate 2lbs (Manzana)</t>
  </si>
  <si>
    <t>CC Vegetal Protein Isolate 2lbs (Neutro)</t>
  </si>
  <si>
    <t>CC Whey Ripped x 2 lb (Chocolate)</t>
  </si>
  <si>
    <t>CC Whey Ripped x 2 lb (Vainilla)</t>
  </si>
  <si>
    <t>CC ZMA x 60 Caps</t>
  </si>
  <si>
    <t>CC AMINO 6400 Masticable x 200 comp Vainilla (Glutamina + Creatina + Arginina + Taurina)</t>
  </si>
  <si>
    <t>CC Amino Pro x 25 serv sin T.A.C.C Citrus</t>
  </si>
  <si>
    <t>CC BCAA 2000 x 120 capsulas</t>
  </si>
  <si>
    <t>CC Beta 1600 x 120 comp</t>
  </si>
  <si>
    <t>CC Caramañola</t>
  </si>
  <si>
    <t>CC Carnitina 600 (carnitina + biotina) x 90 caps</t>
  </si>
  <si>
    <t>CC Collagen BD (colageno hidrolizado + minerales + vit antioxidantes) x 30 serv</t>
  </si>
  <si>
    <t>CC Creatina Chews sin T.A.C.C. x 90 tab</t>
  </si>
  <si>
    <t>CC CREATINA Micronizada x 250 gr</t>
  </si>
  <si>
    <t>CC ESCULTOR x 1500 gr (Chocolate)</t>
  </si>
  <si>
    <t>CC ESCULTOR x 1500 gr (Frutilla)</t>
  </si>
  <si>
    <t>CC ESCULTOR x 1500 gr (Vainilla)</t>
  </si>
  <si>
    <t>CC Sobre Extreme Energy con cafeina (NARANJA)</t>
  </si>
  <si>
    <t>CC Combo Sobre Extreme Energy con cafeina (NARANJA) (CAJA 20 UNIDADES)</t>
  </si>
  <si>
    <t>CC Extreme Energy con cafeina x 580 gr (Rinde 7 lt) NARANJA (NUTREMAX)</t>
  </si>
  <si>
    <t>CC Flexo Drink x 400 grs (Pomelo Rosado)</t>
  </si>
  <si>
    <t>CC GAINER x 1,5 kg. (Chocolate)</t>
  </si>
  <si>
    <t>CC GAINER x 1,5 kg. (Frutilla)</t>
  </si>
  <si>
    <t>CC GAINER x 1,5 kg. (Vainilla)</t>
  </si>
  <si>
    <t>CC GLUTAMINA Micronizada x 200 gr</t>
  </si>
  <si>
    <t>CC Sobre Hidromax (Naranja)</t>
  </si>
  <si>
    <t>CC Combo Sobre Hidromax (Naranja) (Caja 20 unidades)</t>
  </si>
  <si>
    <t>CC Sobre Hidromax (Pomelo)</t>
  </si>
  <si>
    <t>CC Combo Sobre Hidromax (Pomelo) (Caja 20 unidades)</t>
  </si>
  <si>
    <t>CC HIDROMAX Sport Drink x 1520 gr (rinde 22 lt) (Manzana)</t>
  </si>
  <si>
    <t>CC HIDROMAX Sport Drink x 1520 gr (rinde 22 lt) (Naranja)</t>
  </si>
  <si>
    <t>CC HIDROMAX Sport Drink x 1520 gr (rinde 22 lt) (Pomelo)</t>
  </si>
  <si>
    <t>CC HIDROMAX Sport Drink x 600 gr (Rinde 9 lt) (Manzana)</t>
  </si>
  <si>
    <t>CC HIDROMAX Sport Drink x 600 gr (Rinde 9 lt) (Naranja)</t>
  </si>
  <si>
    <t>CC HIDROMAX Sport Drink x 600 gr (Rinde 9 lt) (Pomelo)</t>
  </si>
  <si>
    <t>CC Lipozero (guarana, centella, cromo fenialanina, carnitina)</t>
  </si>
  <si>
    <t>CC NOX 3000</t>
  </si>
  <si>
    <t>CC Pre Work x 30 serv sin T.A.C.C. Limonada</t>
  </si>
  <si>
    <t>CC Pro Salts x 60 caps</t>
  </si>
  <si>
    <t>CC Sobre Recovery Drink (Naranja)</t>
  </si>
  <si>
    <t>CC Combo Sobre Recovery Drink (Naranja) (Caja x 10 unidades)</t>
  </si>
  <si>
    <t>CC RECOVERY Drink x 1500 gr (rinde 25 serv) (Anana)</t>
  </si>
  <si>
    <t>CC RECOVERY Drink x 1500 gr (rinde 25 serv) (Naranja)</t>
  </si>
  <si>
    <t>CC RECOVERY Drink x 540 gr (rinde 9 serv) (Anana)</t>
  </si>
  <si>
    <t>CC RECOVERY Drink x 540 gr (rinde 9 serv) (Naranja)</t>
  </si>
  <si>
    <t>CC SHAKER NUTREMAX</t>
  </si>
  <si>
    <t>CC Sobre Sport Fuel (Limon)</t>
  </si>
  <si>
    <t>CC Combo Sobre Sport Fuel Limon (10 sobres) (LIMON)</t>
  </si>
  <si>
    <t>CC SPORT FUEL. HYDROGEL 320 Kcal x SERVICIO</t>
  </si>
  <si>
    <t>CC Whey Protein 80% (Chocolate)</t>
  </si>
  <si>
    <t>CC Whey Protein 80% (Mix Frutal)</t>
  </si>
  <si>
    <t>CC Whey Protein 80% (Vainilla)</t>
  </si>
  <si>
    <t>CC 100% Beta Alanina x 300Grs.</t>
  </si>
  <si>
    <t>CC BCAA 2000 x 120 caps star</t>
  </si>
  <si>
    <t>CC CLA1000 x 90 Caps.</t>
  </si>
  <si>
    <t>CC Creatina Monohidrato EEUU x 1 kilo.</t>
  </si>
  <si>
    <t>CC Creatina Monohidrato EEUU x 300 grs.</t>
  </si>
  <si>
    <t>CC HMB x 180 Caps.</t>
  </si>
  <si>
    <t xml:space="preserve">CC Hydroplus Sport Drink x 700 grs. (10 lts.) - Endurance (Blue Razz) </t>
  </si>
  <si>
    <t xml:space="preserve">CC Hydroplus Sport Drink x 700 grs. (10 lts.) - Endurance (Lima Limon) </t>
  </si>
  <si>
    <t xml:space="preserve">CC Hydroplus Sport Drink x 700 grs. (10 lts.) - Endurance (Naranja) </t>
  </si>
  <si>
    <t>CC Hydroplus Sport Drink x 700 grs. (10 lts.) - Recovery (Frutos Rojos)</t>
  </si>
  <si>
    <t>CC Hydroplus Sport Drink x 700 grs. (10 lts.) - Recovery (Naranja)</t>
  </si>
  <si>
    <t>CC ISO Whey RIPPED x 2 lbs- (Chocolate)</t>
  </si>
  <si>
    <t>CC ISO Whey RIPPED x 2 lbs- (Vainilla)</t>
  </si>
  <si>
    <t>CC Just Carbs x 1kg</t>
  </si>
  <si>
    <t>CC Just Plant x 2lbs</t>
  </si>
  <si>
    <t>CC Just Whey 2 lbs (Neutro)</t>
  </si>
  <si>
    <t>CC L-Arginina GH x 150 Grs</t>
  </si>
  <si>
    <t>CC L-Carnitine Liquid x 500 cm3 (Cherry)</t>
  </si>
  <si>
    <t>CC L-Carnitine Liquid x 500 cm3 (LimaLimón)</t>
  </si>
  <si>
    <t>CC L-Carnitine Liquid x 500 cm3 (Naranja)</t>
  </si>
  <si>
    <t>CC L-Carnitine x 60 comp.</t>
  </si>
  <si>
    <t>CC L-Citrulline x 300Grs</t>
  </si>
  <si>
    <t>CC L-Glutamine x 300 grs.</t>
  </si>
  <si>
    <t>CC MTOR BCAA x 270 Grs. (Bluerazz)</t>
  </si>
  <si>
    <t>CC MTOR BCAA x 270 Grs. (Fruitpunch)</t>
  </si>
  <si>
    <t>CC MTOR BCAA x 270 Grs. (Grape)</t>
  </si>
  <si>
    <t>CC MTOR BCAA x 270 Grs. (Lemonade)</t>
  </si>
  <si>
    <t>CC MTOR BCAA x 270 Grs. (Strawberry-lime)</t>
  </si>
  <si>
    <t>CC MTOR BCAA x 270 Grs. (Watermelon)</t>
  </si>
  <si>
    <t>CC MTOR BCAA x 540 Grs. (Bluerazz)</t>
  </si>
  <si>
    <t>CC MTOR BCAA x 540 Grs. (Fruit Punch)</t>
  </si>
  <si>
    <t>CC MTOR BCAA x 540 Grs. (Grape Attack )</t>
  </si>
  <si>
    <t>CC MTOR BCAA x 540 Grs. (Green Lemonade)</t>
  </si>
  <si>
    <t>CC MTOR BCAA x 540 Grs. (Strawberry Lime)</t>
  </si>
  <si>
    <t>CC MTOR BCAA x 540 Grs. (Watermelon)</t>
  </si>
  <si>
    <t>CC MutantMass x 1,5 kilos. (Banana)</t>
  </si>
  <si>
    <t>CC MutantMass x 1,5 kilos. (Chocolate)</t>
  </si>
  <si>
    <t>CC MutantMass x 1,5 kilos. (Cookies)</t>
  </si>
  <si>
    <t>CC MutantMass x 1,5 kilos. (Frutilla)</t>
  </si>
  <si>
    <t>CC MutantMass x 1,5 kilos. (Vainilla)</t>
  </si>
  <si>
    <t>CC MutantMass x 5 kilos.(Banana)</t>
  </si>
  <si>
    <t>CC MutantMass x 5 kilos.(Chocolate)</t>
  </si>
  <si>
    <t>CC MutantMass x 5 kilos.(Cookies)</t>
  </si>
  <si>
    <t>CC MutantMass x 5 kilos.(Frutilla)</t>
  </si>
  <si>
    <t>CC MutantMass x 5 kilos.(Vainilla)</t>
  </si>
  <si>
    <t>CC N.O Booster 5 Nitric Oxide Precursor x 180 Tabs.</t>
  </si>
  <si>
    <t>CC Natural Premium Whey Protein x 2 lb (Cocoa)</t>
  </si>
  <si>
    <t>CC Natural Premium Whey Protein x 2 lb (Vainilla Caramel)</t>
  </si>
  <si>
    <t>CC Nitro Whey x 2 lbs  (Chocolate)</t>
  </si>
  <si>
    <t>CC Nitro Whey x 2 lbs  (Frutas)</t>
  </si>
  <si>
    <t>CC Nitro Whey x 2 lbs  (Vainilla)</t>
  </si>
  <si>
    <t>CC OMEGA3 Fish oil x 60 Caps</t>
  </si>
  <si>
    <t xml:space="preserve">CC PLATINUM Whey ISOLATE x 2 Lbs (Banana) </t>
  </si>
  <si>
    <t xml:space="preserve">CC PLATINUM Whey ISOLATE x 2 Lbs (Chocolate) </t>
  </si>
  <si>
    <t xml:space="preserve">CC PLATINUM Whey ISOLATE x 2 Lbs (Frutilla) </t>
  </si>
  <si>
    <t xml:space="preserve">CC PLATINUM Whey ISOLATE x 2 Lbs (Vainilla) </t>
  </si>
  <si>
    <t>CC Platinum Whey Protein x 2 lb (Banana)</t>
  </si>
  <si>
    <t>CC Platinum Whey Protein x 2 lb (Chocolate)</t>
  </si>
  <si>
    <t>CC Platinum Whey Protein x 2 lb (Cookies)</t>
  </si>
  <si>
    <t>CC Platinum Whey Protein x 2 lb (Frutilla)</t>
  </si>
  <si>
    <t>CC Platinum Whey Protein x 2 lb (Vainilla)</t>
  </si>
  <si>
    <t>CC Platinum Whey Protein x 3 kilos. (Banana)</t>
  </si>
  <si>
    <t>CC Platinum Whey Protein x 3 kilos. (Chocolate)</t>
  </si>
  <si>
    <t>CC Platinum Whey Protein x 3 kilos. (Cookies)</t>
  </si>
  <si>
    <t>CC Platinum Whey Protein x 3 kilos. (Frutilla)</t>
  </si>
  <si>
    <t>CC Platinum Whey Protein x 3 kilos. (Vainilla)</t>
  </si>
  <si>
    <t>CC PUMP 3D EVOLUTION RIPPED x 315 Grs. (Lemon)</t>
  </si>
  <si>
    <t>CC PUMP 3D EVOLUTION RIPPED x 315 Grs. (Strawberry-Lemon)</t>
  </si>
  <si>
    <t>CC PUMP V8 x 285 Grs. (Acaí)</t>
  </si>
  <si>
    <t>CC PUMP V8 x 285 Grs. (Grape)</t>
  </si>
  <si>
    <t>CC PUMP V8 x 285 Grs. (Lima limon)</t>
  </si>
  <si>
    <t>CC PUMP V8 x 285 Grs. (Watermelon)</t>
  </si>
  <si>
    <t xml:space="preserve">CC Resveratrol 500 x 60 Caps.       </t>
  </si>
  <si>
    <t>CC Second Shift x 1 kilo. (Chocolate)</t>
  </si>
  <si>
    <t>CC Second Shift x 1 kilo. (Fruit Slush)</t>
  </si>
  <si>
    <t>CC Second Shift x 1 kilo. (Vainilla)</t>
  </si>
  <si>
    <t>CC Shaker GOT Protein Blender</t>
  </si>
  <si>
    <t>CC Shaker Pump V8</t>
  </si>
  <si>
    <t>CC Snack Protein 40 grs (Avellanas)</t>
  </si>
  <si>
    <t>CC Combo Snack Protein 40 grs (Avellanas) x 12 Unidades</t>
  </si>
  <si>
    <t>CC Snack Protein 40 grs (Banana)</t>
  </si>
  <si>
    <t xml:space="preserve">CC Combo Snack Protein 40 grs (Banana) x 12 Unidades </t>
  </si>
  <si>
    <t>CC Snack Protein 40 grs (Menta)</t>
  </si>
  <si>
    <t>CC Combo Snack Protein 40 grs (Menta) x 12 Unidades</t>
  </si>
  <si>
    <t>CC STARCUTS Ripped x 120 caps.</t>
  </si>
  <si>
    <t xml:space="preserve">CC Steam N.O. x 312 Grs </t>
  </si>
  <si>
    <t>CC Thermo Fuel MAX x 120 Caps</t>
  </si>
  <si>
    <t>CC TNT-Dynamite 240Grs (Acaí)</t>
  </si>
  <si>
    <t>CC TNT-Dynamite 240Grs (Blueraz)</t>
  </si>
  <si>
    <t>CC TNT-Dynamite 240Grs (Citrus)</t>
  </si>
  <si>
    <t>CC TNT-Dynamite 240Grs (Grape)</t>
  </si>
  <si>
    <t>CC Whey 3 x 2 lbs  (Chocolate)</t>
  </si>
  <si>
    <t>CC Whey 3 x 2 lbs  (Vainilla)</t>
  </si>
  <si>
    <t>CC Whey Protein 2 lbs - DOYPACK (Chocolate)</t>
  </si>
  <si>
    <t>CC Whey Protein 2 lbs - DOYPACK (Vainilla)</t>
  </si>
  <si>
    <t>CC ZMA x 90 Caps.</t>
  </si>
  <si>
    <t>CC Advanced Whey 2 lb (Isolate + Hydorlisate + Concentrate) (Banana)</t>
  </si>
  <si>
    <t>CC Advanced Whey 2 lb (Isolate + Hydorlisate + Concentrate) (Chocolate)</t>
  </si>
  <si>
    <t>CC Advanced Whey 2 lb (Isolate + Hydorlisate + Concentrate) (Cookies)</t>
  </si>
  <si>
    <t>CC Advanced Whey 2 lb (Isolate + Hydorlisate + Concentrate) (Frutilla)</t>
  </si>
  <si>
    <t>CC Advanced Whey 2 lb (Isolate + Hydorlisate + Concentrate) (Vainilla)</t>
  </si>
  <si>
    <t>CC BCAA Pro x 120 cap</t>
  </si>
  <si>
    <t>CC Best Whey x 1 kg (Pwc + Creatina + Taurina + Encimas Digestivas) (Banana)</t>
  </si>
  <si>
    <t>CC Best Whey x 1 kg (Pwc + Creatina + Taurina + Encimas Digestivas) (Chocolate)</t>
  </si>
  <si>
    <t>CC Best Whey x 1 kg (Pwc + Creatina + Taurina + Encimas Digestivas) (Cookies)</t>
  </si>
  <si>
    <t>CC Best Whey x 1 kg (Pwc + Creatina + Taurina + Encimas Digestivas) (Vainilla)</t>
  </si>
  <si>
    <t>CC Best Whey x 1 kg (Pwc + Creatina + Taurina + Encimas Digestivas)(Frutilla)</t>
  </si>
  <si>
    <t>CC Best Whey x 3 kg (Pwc + Creatina + Taurina + Encimas Digestivas) (Chocolate)</t>
  </si>
  <si>
    <t>CC Best Whey x 3 kg (Pwc + Creatina + Taurina + Encimas Digestivas) (Frutilla)</t>
  </si>
  <si>
    <t>CC Best Whey x 3 kg (Pwc + Creatina + Taurina + Encimas Digestivas) (Vainilla)</t>
  </si>
  <si>
    <t>CC Beta Alanine x 180 cap</t>
  </si>
  <si>
    <t>CC Creatine x 250</t>
  </si>
  <si>
    <t>CC Cutter x 120 cap</t>
  </si>
  <si>
    <t>CC Glutamina x 300 gr.</t>
  </si>
  <si>
    <t>CC Hydro BCAA x 30 serv (Blue Razz)</t>
  </si>
  <si>
    <t>CC Hydro BCAA x 30 serv (Fruit Punch)</t>
  </si>
  <si>
    <t>CC L- Carnitine x 90 cap</t>
  </si>
  <si>
    <t>CC Nitrogain x 1,5 kg (Chocolate)</t>
  </si>
  <si>
    <t>CC Nitrogain x 1,5 kg (Cookies)</t>
  </si>
  <si>
    <t>CC Nitrogain x 1,5 kg (Frutilla)</t>
  </si>
  <si>
    <t>CC Nitrogain x 1,5 kg (Vainilla)</t>
  </si>
  <si>
    <t>CC Nitrogain x 5 kg (Chocolate)</t>
  </si>
  <si>
    <t>CC Nitrogain x 5 kg (Vainilla)</t>
  </si>
  <si>
    <t>CC Nitrox x 180 cap</t>
  </si>
  <si>
    <t>CC Shaker (Negro)</t>
  </si>
  <si>
    <t>CC Shaker (Violeta)</t>
  </si>
  <si>
    <t>CC Shaker Pro Violeta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</si>
</sst>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164" formatCode="_-&quot;$&quot;\ * #,##0.00_-;\-&quot;$&quot;\ * #,##0.00_-;_-&quot;$&quot;\ * &quot;-&quot;??_-;_-@"/>
    <numFmt numFmtId="165" formatCode="&quot;$&quot;\ #,##0"/>
    <numFmt numFmtId="166" formatCode="_(&quot;$&quot;* #,##0.00_);_(&quot;$&quot;* \(#,##0.00\);_(&quot;$&quot;* &quot;-&quot;??_);_(@_)"/>
    <numFmt numFmtId="167" formatCode="_-&quot;$&quot;\ * #,##0_-;\-&quot;$&quot;\ * #,##0_-;_-&quot;$&quot;\ * &quot;-&quot;??_-;_-@"/>
    <numFmt numFmtId="168" formatCode="_(&quot;$&quot;* #,##0_);_(&quot;$&quot;* \(#,##0\);_(&quot;$&quot;* &quot;-&quot;??_);_(@_)"/>
  </numFmts>
  <fonts count="31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  <scheme val="minor"/>
    </font>
    <font>
      <b/>
      <sz val="16"/>
      <color theme="0"/>
      <name val="Calibri"/>
      <family val="2"/>
    </font>
    <font>
      <b/>
      <sz val="38"/>
      <color theme="0"/>
      <name val="Calibri"/>
      <family val="2"/>
    </font>
    <font>
      <b/>
      <sz val="48"/>
      <color theme="0"/>
      <name val="Calibri"/>
      <family val="2"/>
    </font>
    <font>
      <b/>
      <sz val="11"/>
      <color theme="0"/>
      <name val="Calibri"/>
      <family val="2"/>
    </font>
    <font>
      <b/>
      <i/>
      <sz val="14"/>
      <color theme="0"/>
      <name val="Calibri"/>
      <family val="2"/>
    </font>
    <font>
      <b/>
      <u/>
      <sz val="16"/>
      <color theme="0"/>
      <name val="Calibri"/>
      <family val="2"/>
    </font>
    <font>
      <b/>
      <u/>
      <sz val="16"/>
      <color rgb="FFFFFFFF"/>
      <name val="Calibri"/>
      <family val="2"/>
    </font>
    <font>
      <b/>
      <i/>
      <sz val="16"/>
      <color theme="0"/>
      <name val="Calibri"/>
      <family val="2"/>
    </font>
    <font>
      <b/>
      <sz val="18"/>
      <color theme="0"/>
      <name val="Calibri"/>
      <family val="2"/>
    </font>
    <font>
      <b/>
      <sz val="14"/>
      <color theme="0"/>
      <name val="Calibri"/>
      <family val="2"/>
    </font>
    <font>
      <b/>
      <u/>
      <sz val="18"/>
      <color theme="0"/>
      <name val="Calibri"/>
      <family val="2"/>
    </font>
    <font>
      <sz val="8"/>
      <name val="Arial"/>
      <family val="2"/>
      <scheme val="minor"/>
    </font>
    <font>
      <b/>
      <sz val="36"/>
      <color theme="0"/>
      <name val="Calibri"/>
      <family val="2"/>
    </font>
    <font>
      <b/>
      <sz val="28"/>
      <color theme="2"/>
      <name val="Calibri"/>
      <family val="2"/>
    </font>
    <font>
      <b/>
      <u/>
      <sz val="16"/>
      <color theme="2"/>
      <name val="Calibri"/>
      <family val="2"/>
    </font>
    <font>
      <sz val="11"/>
      <color theme="2"/>
      <name val="Calibri"/>
      <family val="2"/>
    </font>
    <font>
      <b/>
      <sz val="11"/>
      <color theme="2"/>
      <name val="Calibri"/>
      <family val="2"/>
    </font>
    <font>
      <b/>
      <sz val="16"/>
      <color theme="1"/>
      <name val="Calibri"/>
      <family val="2"/>
    </font>
    <font>
      <b/>
      <i/>
      <sz val="18"/>
      <color theme="2"/>
      <name val="Calibri"/>
      <family val="2"/>
    </font>
    <font>
      <b/>
      <sz val="16"/>
      <color theme="2"/>
      <name val="Calibri"/>
      <family val="2"/>
    </font>
    <font>
      <b/>
      <sz val="14"/>
      <color theme="3"/>
      <name val="Arial"/>
      <family val="2"/>
      <scheme val="minor"/>
    </font>
    <font>
      <sz val="14"/>
      <color theme="3"/>
      <name val="Arial"/>
      <family val="2"/>
      <scheme val="minor"/>
    </font>
    <font>
      <sz val="11"/>
      <color theme="1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  <fill>
      <patternFill patternType="solid">
        <fgColor theme="9"/>
        <bgColor theme="9"/>
      </patternFill>
    </fill>
    <fill>
      <patternFill patternType="solid">
        <fgColor rgb="FF548135"/>
        <bgColor rgb="FF548135"/>
      </patternFill>
    </fill>
    <fill>
      <patternFill patternType="solid">
        <fgColor theme="5"/>
        <bgColor theme="5"/>
      </patternFill>
    </fill>
    <fill>
      <patternFill patternType="solid">
        <fgColor rgb="FFC55A11"/>
        <bgColor rgb="FFC55A1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39997558519241921"/>
        <bgColor rgb="FF2E75B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8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theme="7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rgb="FFFFD965"/>
      </patternFill>
    </fill>
    <fill>
      <patternFill patternType="solid">
        <fgColor theme="3" tint="0.249977111117893"/>
        <bgColor rgb="FFA5A5A5"/>
      </patternFill>
    </fill>
  </fills>
  <borders count="8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11" borderId="0" applyNumberFormat="0" applyBorder="0" applyAlignment="0" applyProtection="0"/>
    <xf numFmtId="44" fontId="30" fillId="0" borderId="0" applyFont="0" applyFill="0" applyBorder="0" applyAlignment="0" applyProtection="0"/>
  </cellStyleXfs>
  <cellXfs count="245">
    <xf numFmtId="0" fontId="0" fillId="0" borderId="0" xfId="0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0" fontId="7" fillId="0" borderId="0" xfId="0" applyFont="1"/>
    <xf numFmtId="1" fontId="3" fillId="4" borderId="6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3" fillId="4" borderId="8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20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/>
    </xf>
    <xf numFmtId="164" fontId="4" fillId="5" borderId="22" xfId="0" applyNumberFormat="1" applyFont="1" applyFill="1" applyBorder="1" applyAlignment="1">
      <alignment horizontal="center"/>
    </xf>
    <xf numFmtId="164" fontId="4" fillId="5" borderId="20" xfId="0" applyNumberFormat="1" applyFont="1" applyFill="1" applyBorder="1" applyAlignment="1">
      <alignment horizontal="center"/>
    </xf>
    <xf numFmtId="164" fontId="4" fillId="5" borderId="23" xfId="0" applyNumberFormat="1" applyFont="1" applyFill="1" applyBorder="1" applyAlignment="1">
      <alignment horizontal="center"/>
    </xf>
    <xf numFmtId="1" fontId="4" fillId="5" borderId="24" xfId="0" applyNumberFormat="1" applyFont="1" applyFill="1" applyBorder="1" applyAlignment="1">
      <alignment horizontal="center"/>
    </xf>
    <xf numFmtId="9" fontId="4" fillId="5" borderId="21" xfId="0" applyNumberFormat="1" applyFont="1" applyFill="1" applyBorder="1" applyAlignment="1">
      <alignment horizontal="center"/>
    </xf>
    <xf numFmtId="166" fontId="3" fillId="3" borderId="10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" fontId="3" fillId="4" borderId="11" xfId="0" applyNumberFormat="1" applyFont="1" applyFill="1" applyBorder="1" applyAlignment="1">
      <alignment horizontal="center"/>
    </xf>
    <xf numFmtId="166" fontId="3" fillId="3" borderId="12" xfId="0" applyNumberFormat="1" applyFont="1" applyFill="1" applyBorder="1" applyAlignment="1">
      <alignment horizontal="center"/>
    </xf>
    <xf numFmtId="166" fontId="3" fillId="3" borderId="6" xfId="0" applyNumberFormat="1" applyFont="1" applyFill="1" applyBorder="1" applyAlignment="1">
      <alignment horizontal="center"/>
    </xf>
    <xf numFmtId="166" fontId="3" fillId="3" borderId="13" xfId="0" applyNumberFormat="1" applyFont="1" applyFill="1" applyBorder="1" applyAlignment="1">
      <alignment horizontal="center"/>
    </xf>
    <xf numFmtId="166" fontId="3" fillId="3" borderId="14" xfId="0" applyNumberFormat="1" applyFont="1" applyFill="1" applyBorder="1" applyAlignment="1">
      <alignment horizontal="center"/>
    </xf>
    <xf numFmtId="1" fontId="3" fillId="4" borderId="14" xfId="0" applyNumberFormat="1" applyFont="1" applyFill="1" applyBorder="1" applyAlignment="1">
      <alignment horizontal="center"/>
    </xf>
    <xf numFmtId="164" fontId="3" fillId="4" borderId="15" xfId="0" applyNumberFormat="1" applyFont="1" applyFill="1" applyBorder="1" applyAlignment="1">
      <alignment horizontal="center"/>
    </xf>
    <xf numFmtId="166" fontId="3" fillId="3" borderId="11" xfId="0" applyNumberFormat="1" applyFont="1" applyFill="1" applyBorder="1"/>
    <xf numFmtId="166" fontId="3" fillId="3" borderId="6" xfId="0" applyNumberFormat="1" applyFont="1" applyFill="1" applyBorder="1"/>
    <xf numFmtId="0" fontId="5" fillId="0" borderId="6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" fontId="4" fillId="7" borderId="4" xfId="0" applyNumberFormat="1" applyFont="1" applyFill="1" applyBorder="1" applyAlignment="1">
      <alignment horizontal="center"/>
    </xf>
    <xf numFmtId="9" fontId="4" fillId="7" borderId="4" xfId="0" applyNumberFormat="1" applyFont="1" applyFill="1" applyBorder="1" applyAlignment="1">
      <alignment horizontal="center"/>
    </xf>
    <xf numFmtId="164" fontId="4" fillId="7" borderId="5" xfId="0" applyNumberFormat="1" applyFont="1" applyFill="1" applyBorder="1" applyAlignment="1">
      <alignment horizontal="center"/>
    </xf>
    <xf numFmtId="0" fontId="9" fillId="5" borderId="26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/>
    </xf>
    <xf numFmtId="165" fontId="8" fillId="5" borderId="18" xfId="0" applyNumberFormat="1" applyFont="1" applyFill="1" applyBorder="1" applyAlignment="1">
      <alignment horizontal="center" vertical="center"/>
    </xf>
    <xf numFmtId="165" fontId="8" fillId="5" borderId="25" xfId="0" applyNumberFormat="1" applyFont="1" applyFill="1" applyBorder="1" applyAlignment="1">
      <alignment horizontal="center" vertical="center"/>
    </xf>
    <xf numFmtId="164" fontId="11" fillId="5" borderId="18" xfId="0" applyNumberFormat="1" applyFont="1" applyFill="1" applyBorder="1" applyAlignment="1">
      <alignment horizontal="center"/>
    </xf>
    <xf numFmtId="1" fontId="11" fillId="5" borderId="18" xfId="0" applyNumberFormat="1" applyFont="1" applyFill="1" applyBorder="1" applyAlignment="1">
      <alignment horizontal="center"/>
    </xf>
    <xf numFmtId="14" fontId="14" fillId="5" borderId="25" xfId="0" applyNumberFormat="1" applyFont="1" applyFill="1" applyBorder="1" applyAlignment="1">
      <alignment horizontal="center" vertical="center"/>
    </xf>
    <xf numFmtId="164" fontId="15" fillId="6" borderId="19" xfId="0" applyNumberFormat="1" applyFont="1" applyFill="1" applyBorder="1" applyAlignment="1">
      <alignment horizontal="center" vertical="center" wrapText="1"/>
    </xf>
    <xf numFmtId="164" fontId="16" fillId="5" borderId="25" xfId="0" applyNumberFormat="1" applyFont="1" applyFill="1" applyBorder="1" applyAlignment="1">
      <alignment horizontal="center" vertical="center"/>
    </xf>
    <xf numFmtId="164" fontId="10" fillId="5" borderId="26" xfId="0" applyNumberFormat="1" applyFont="1" applyFill="1" applyBorder="1" applyAlignment="1">
      <alignment horizontal="center"/>
    </xf>
    <xf numFmtId="1" fontId="10" fillId="5" borderId="26" xfId="0" applyNumberFormat="1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164" fontId="10" fillId="5" borderId="19" xfId="0" applyNumberFormat="1" applyFont="1" applyFill="1" applyBorder="1" applyAlignment="1">
      <alignment horizontal="center"/>
    </xf>
    <xf numFmtId="0" fontId="11" fillId="5" borderId="18" xfId="0" applyFont="1" applyFill="1" applyBorder="1" applyAlignment="1">
      <alignment horizontal="center"/>
    </xf>
    <xf numFmtId="164" fontId="11" fillId="5" borderId="25" xfId="0" applyNumberFormat="1" applyFont="1" applyFill="1" applyBorder="1" applyAlignment="1">
      <alignment horizontal="center"/>
    </xf>
    <xf numFmtId="14" fontId="14" fillId="5" borderId="25" xfId="0" applyNumberFormat="1" applyFont="1" applyFill="1" applyBorder="1" applyAlignment="1">
      <alignment vertical="center"/>
    </xf>
    <xf numFmtId="164" fontId="16" fillId="5" borderId="19" xfId="0" applyNumberFormat="1" applyFont="1" applyFill="1" applyBorder="1" applyAlignment="1">
      <alignment horizontal="center" vertical="center"/>
    </xf>
    <xf numFmtId="1" fontId="18" fillId="7" borderId="27" xfId="0" applyNumberFormat="1" applyFont="1" applyFill="1" applyBorder="1" applyAlignment="1">
      <alignment horizontal="center" vertical="center"/>
    </xf>
    <xf numFmtId="164" fontId="16" fillId="7" borderId="31" xfId="0" applyNumberFormat="1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/>
    </xf>
    <xf numFmtId="0" fontId="4" fillId="5" borderId="37" xfId="0" applyFont="1" applyFill="1" applyBorder="1" applyAlignment="1">
      <alignment horizontal="center"/>
    </xf>
    <xf numFmtId="0" fontId="13" fillId="5" borderId="38" xfId="0" applyFont="1" applyFill="1" applyBorder="1" applyAlignment="1">
      <alignment horizontal="center" vertical="center" wrapText="1"/>
    </xf>
    <xf numFmtId="14" fontId="13" fillId="5" borderId="39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14" fontId="13" fillId="5" borderId="2" xfId="0" applyNumberFormat="1" applyFont="1" applyFill="1" applyBorder="1" applyAlignment="1">
      <alignment horizontal="center" vertical="center"/>
    </xf>
    <xf numFmtId="167" fontId="17" fillId="2" borderId="19" xfId="0" applyNumberFormat="1" applyFont="1" applyFill="1" applyBorder="1" applyAlignment="1">
      <alignment horizontal="center" vertical="center" wrapText="1"/>
    </xf>
    <xf numFmtId="168" fontId="17" fillId="2" borderId="27" xfId="0" applyNumberFormat="1" applyFont="1" applyFill="1" applyBorder="1" applyAlignment="1">
      <alignment horizontal="center" vertical="center" wrapText="1"/>
    </xf>
    <xf numFmtId="167" fontId="17" fillId="2" borderId="27" xfId="0" applyNumberFormat="1" applyFont="1" applyFill="1" applyBorder="1" applyAlignment="1">
      <alignment horizontal="center" vertical="center" wrapText="1"/>
    </xf>
    <xf numFmtId="166" fontId="16" fillId="2" borderId="40" xfId="0" applyNumberFormat="1" applyFont="1" applyFill="1" applyBorder="1" applyAlignment="1">
      <alignment horizontal="center" vertical="center" wrapText="1"/>
    </xf>
    <xf numFmtId="168" fontId="17" fillId="2" borderId="48" xfId="0" applyNumberFormat="1" applyFont="1" applyFill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10" fillId="9" borderId="26" xfId="0" applyNumberFormat="1" applyFont="1" applyFill="1" applyBorder="1" applyAlignment="1">
      <alignment horizontal="center"/>
    </xf>
    <xf numFmtId="1" fontId="10" fillId="9" borderId="26" xfId="0" applyNumberFormat="1" applyFont="1" applyFill="1" applyBorder="1" applyAlignment="1">
      <alignment horizontal="center"/>
    </xf>
    <xf numFmtId="164" fontId="10" fillId="9" borderId="19" xfId="0" applyNumberFormat="1" applyFont="1" applyFill="1" applyBorder="1" applyAlignment="1">
      <alignment horizontal="center"/>
    </xf>
    <xf numFmtId="164" fontId="11" fillId="9" borderId="18" xfId="0" applyNumberFormat="1" applyFont="1" applyFill="1" applyBorder="1" applyAlignment="1">
      <alignment horizontal="center"/>
    </xf>
    <xf numFmtId="1" fontId="11" fillId="9" borderId="18" xfId="0" applyNumberFormat="1" applyFont="1" applyFill="1" applyBorder="1" applyAlignment="1">
      <alignment horizontal="center"/>
    </xf>
    <xf numFmtId="164" fontId="11" fillId="9" borderId="25" xfId="0" applyNumberFormat="1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 vertical="center" wrapText="1"/>
    </xf>
    <xf numFmtId="14" fontId="14" fillId="9" borderId="29" xfId="0" applyNumberFormat="1" applyFont="1" applyFill="1" applyBorder="1" applyAlignment="1">
      <alignment horizontal="center" vertical="center"/>
    </xf>
    <xf numFmtId="164" fontId="15" fillId="9" borderId="3" xfId="0" applyNumberFormat="1" applyFont="1" applyFill="1" applyBorder="1" applyAlignment="1">
      <alignment horizontal="center" vertical="center" wrapText="1"/>
    </xf>
    <xf numFmtId="164" fontId="16" fillId="9" borderId="2" xfId="0" applyNumberFormat="1" applyFont="1" applyFill="1" applyBorder="1" applyAlignment="1">
      <alignment horizontal="center" vertical="center"/>
    </xf>
    <xf numFmtId="166" fontId="17" fillId="9" borderId="3" xfId="0" applyNumberFormat="1" applyFont="1" applyFill="1" applyBorder="1" applyAlignment="1">
      <alignment horizontal="center"/>
    </xf>
    <xf numFmtId="166" fontId="17" fillId="9" borderId="3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3" fillId="3" borderId="51" xfId="0" applyNumberFormat="1" applyFont="1" applyFill="1" applyBorder="1" applyAlignment="1">
      <alignment horizontal="center"/>
    </xf>
    <xf numFmtId="166" fontId="3" fillId="3" borderId="52" xfId="0" applyNumberFormat="1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166" fontId="3" fillId="3" borderId="50" xfId="0" applyNumberFormat="1" applyFont="1" applyFill="1" applyBorder="1" applyAlignment="1">
      <alignment horizontal="center"/>
    </xf>
    <xf numFmtId="166" fontId="17" fillId="2" borderId="41" xfId="0" applyNumberFormat="1" applyFont="1" applyFill="1" applyBorder="1" applyAlignment="1">
      <alignment horizontal="center" vertical="center" wrapText="1"/>
    </xf>
    <xf numFmtId="166" fontId="16" fillId="2" borderId="54" xfId="0" applyNumberFormat="1" applyFont="1" applyFill="1" applyBorder="1" applyAlignment="1">
      <alignment vertical="center" wrapText="1"/>
    </xf>
    <xf numFmtId="1" fontId="17" fillId="2" borderId="41" xfId="0" applyNumberFormat="1" applyFont="1" applyFill="1" applyBorder="1" applyAlignment="1">
      <alignment horizontal="center" vertical="center" wrapText="1"/>
    </xf>
    <xf numFmtId="0" fontId="17" fillId="2" borderId="55" xfId="0" applyFont="1" applyFill="1" applyBorder="1" applyAlignment="1">
      <alignment horizontal="center" vertical="center" wrapText="1"/>
    </xf>
    <xf numFmtId="166" fontId="17" fillId="2" borderId="56" xfId="0" applyNumberFormat="1" applyFont="1" applyFill="1" applyBorder="1" applyAlignment="1">
      <alignment horizontal="center" vertical="center" wrapText="1"/>
    </xf>
    <xf numFmtId="166" fontId="17" fillId="2" borderId="57" xfId="0" applyNumberFormat="1" applyFont="1" applyFill="1" applyBorder="1" applyAlignment="1">
      <alignment horizontal="center" vertical="center" wrapText="1"/>
    </xf>
    <xf numFmtId="166" fontId="3" fillId="3" borderId="50" xfId="0" applyNumberFormat="1" applyFont="1" applyFill="1" applyBorder="1" applyAlignment="1">
      <alignment horizontal="center" vertical="center"/>
    </xf>
    <xf numFmtId="1" fontId="3" fillId="3" borderId="50" xfId="0" applyNumberFormat="1" applyFont="1" applyFill="1" applyBorder="1" applyAlignment="1">
      <alignment horizontal="center" vertical="center"/>
    </xf>
    <xf numFmtId="165" fontId="4" fillId="3" borderId="50" xfId="0" applyNumberFormat="1" applyFont="1" applyFill="1" applyBorder="1" applyAlignment="1">
      <alignment horizontal="center" vertical="center"/>
    </xf>
    <xf numFmtId="0" fontId="5" fillId="3" borderId="50" xfId="0" applyFont="1" applyFill="1" applyBorder="1" applyAlignment="1">
      <alignment horizontal="center" vertical="center"/>
    </xf>
    <xf numFmtId="165" fontId="3" fillId="3" borderId="50" xfId="0" applyNumberFormat="1" applyFont="1" applyFill="1" applyBorder="1" applyAlignment="1">
      <alignment horizontal="center" vertical="center"/>
    </xf>
    <xf numFmtId="165" fontId="4" fillId="10" borderId="50" xfId="0" applyNumberFormat="1" applyFont="1" applyFill="1" applyBorder="1" applyAlignment="1">
      <alignment horizontal="center" vertical="center"/>
    </xf>
    <xf numFmtId="166" fontId="3" fillId="3" borderId="58" xfId="0" applyNumberFormat="1" applyFont="1" applyFill="1" applyBorder="1" applyAlignment="1">
      <alignment horizontal="center" vertical="center"/>
    </xf>
    <xf numFmtId="166" fontId="3" fillId="3" borderId="59" xfId="0" applyNumberFormat="1" applyFont="1" applyFill="1" applyBorder="1" applyAlignment="1">
      <alignment horizontal="center" vertical="center"/>
    </xf>
    <xf numFmtId="1" fontId="3" fillId="3" borderId="59" xfId="0" applyNumberFormat="1" applyFont="1" applyFill="1" applyBorder="1" applyAlignment="1">
      <alignment horizontal="center" vertical="center"/>
    </xf>
    <xf numFmtId="165" fontId="4" fillId="3" borderId="59" xfId="0" applyNumberFormat="1" applyFont="1" applyFill="1" applyBorder="1" applyAlignment="1">
      <alignment horizontal="center" vertical="center"/>
    </xf>
    <xf numFmtId="0" fontId="5" fillId="3" borderId="59" xfId="0" applyFont="1" applyFill="1" applyBorder="1" applyAlignment="1">
      <alignment horizontal="center" vertical="center"/>
    </xf>
    <xf numFmtId="165" fontId="3" fillId="3" borderId="59" xfId="0" applyNumberFormat="1" applyFont="1" applyFill="1" applyBorder="1" applyAlignment="1">
      <alignment horizontal="center" vertical="center"/>
    </xf>
    <xf numFmtId="165" fontId="3" fillId="3" borderId="60" xfId="0" applyNumberFormat="1" applyFont="1" applyFill="1" applyBorder="1" applyAlignment="1">
      <alignment horizontal="center" vertical="center"/>
    </xf>
    <xf numFmtId="166" fontId="3" fillId="3" borderId="61" xfId="0" applyNumberFormat="1" applyFont="1" applyFill="1" applyBorder="1" applyAlignment="1">
      <alignment horizontal="center" vertical="center"/>
    </xf>
    <xf numFmtId="165" fontId="3" fillId="3" borderId="62" xfId="0" applyNumberFormat="1" applyFont="1" applyFill="1" applyBorder="1" applyAlignment="1">
      <alignment horizontal="center" vertical="center"/>
    </xf>
    <xf numFmtId="166" fontId="0" fillId="11" borderId="70" xfId="1" applyNumberFormat="1" applyFont="1" applyBorder="1" applyAlignment="1">
      <alignment horizontal="center"/>
    </xf>
    <xf numFmtId="166" fontId="0" fillId="11" borderId="71" xfId="1" applyNumberFormat="1" applyFont="1" applyBorder="1" applyAlignment="1">
      <alignment horizontal="center"/>
    </xf>
    <xf numFmtId="166" fontId="0" fillId="11" borderId="71" xfId="1" applyNumberFormat="1" applyFont="1" applyBorder="1" applyAlignment="1">
      <alignment horizontal="center" vertical="center"/>
    </xf>
    <xf numFmtId="14" fontId="22" fillId="19" borderId="29" xfId="0" applyNumberFormat="1" applyFont="1" applyFill="1" applyBorder="1" applyAlignment="1">
      <alignment vertical="center"/>
    </xf>
    <xf numFmtId="14" fontId="22" fillId="19" borderId="49" xfId="0" applyNumberFormat="1" applyFont="1" applyFill="1" applyBorder="1" applyAlignment="1">
      <alignment vertical="center"/>
    </xf>
    <xf numFmtId="0" fontId="23" fillId="19" borderId="65" xfId="0" applyFont="1" applyFill="1" applyBorder="1" applyAlignment="1">
      <alignment vertical="center"/>
    </xf>
    <xf numFmtId="0" fontId="23" fillId="19" borderId="26" xfId="0" applyFont="1" applyFill="1" applyBorder="1" applyAlignment="1">
      <alignment vertical="center"/>
    </xf>
    <xf numFmtId="0" fontId="24" fillId="19" borderId="1" xfId="0" applyFont="1" applyFill="1" applyBorder="1" applyAlignment="1">
      <alignment horizontal="center" vertical="center"/>
    </xf>
    <xf numFmtId="164" fontId="24" fillId="19" borderId="2" xfId="0" applyNumberFormat="1" applyFont="1" applyFill="1" applyBorder="1" applyAlignment="1">
      <alignment horizontal="center" vertical="center"/>
    </xf>
    <xf numFmtId="0" fontId="23" fillId="19" borderId="18" xfId="0" applyFont="1" applyFill="1" applyBorder="1" applyAlignment="1">
      <alignment vertical="center"/>
    </xf>
    <xf numFmtId="0" fontId="23" fillId="19" borderId="66" xfId="0" applyFont="1" applyFill="1" applyBorder="1" applyAlignment="1">
      <alignment vertical="center"/>
    </xf>
    <xf numFmtId="0" fontId="23" fillId="19" borderId="47" xfId="0" applyFont="1" applyFill="1" applyBorder="1" applyAlignment="1">
      <alignment vertical="center"/>
    </xf>
    <xf numFmtId="0" fontId="24" fillId="19" borderId="9" xfId="0" applyFont="1" applyFill="1" applyBorder="1" applyAlignment="1">
      <alignment horizontal="center" vertical="center"/>
    </xf>
    <xf numFmtId="164" fontId="24" fillId="19" borderId="30" xfId="0" applyNumberFormat="1" applyFont="1" applyFill="1" applyBorder="1" applyAlignment="1">
      <alignment horizontal="center" vertical="center"/>
    </xf>
    <xf numFmtId="0" fontId="24" fillId="19" borderId="17" xfId="0" applyFont="1" applyFill="1" applyBorder="1" applyAlignment="1">
      <alignment horizontal="center" vertical="center"/>
    </xf>
    <xf numFmtId="164" fontId="24" fillId="19" borderId="25" xfId="0" applyNumberFormat="1" applyFont="1" applyFill="1" applyBorder="1" applyAlignment="1">
      <alignment horizontal="center" vertical="center"/>
    </xf>
    <xf numFmtId="0" fontId="1" fillId="0" borderId="0" xfId="0" applyFont="1"/>
    <xf numFmtId="165" fontId="25" fillId="18" borderId="3" xfId="0" applyNumberFormat="1" applyFont="1" applyFill="1" applyBorder="1" applyAlignment="1">
      <alignment horizontal="center" vertical="center"/>
    </xf>
    <xf numFmtId="49" fontId="25" fillId="18" borderId="3" xfId="0" applyNumberFormat="1" applyFont="1" applyFill="1" applyBorder="1" applyAlignment="1">
      <alignment horizontal="center" vertical="center" wrapText="1"/>
    </xf>
    <xf numFmtId="14" fontId="27" fillId="19" borderId="29" xfId="0" applyNumberFormat="1" applyFont="1" applyFill="1" applyBorder="1" applyAlignment="1">
      <alignment vertical="center"/>
    </xf>
    <xf numFmtId="0" fontId="24" fillId="19" borderId="18" xfId="0" applyFont="1" applyFill="1" applyBorder="1" applyAlignment="1">
      <alignment vertical="center"/>
    </xf>
    <xf numFmtId="0" fontId="24" fillId="19" borderId="16" xfId="0" applyFont="1" applyFill="1" applyBorder="1" applyAlignment="1">
      <alignment horizontal="center" vertical="center"/>
    </xf>
    <xf numFmtId="0" fontId="24" fillId="19" borderId="19" xfId="0" applyFont="1" applyFill="1" applyBorder="1" applyAlignment="1">
      <alignment horizontal="center" vertical="center"/>
    </xf>
    <xf numFmtId="1" fontId="17" fillId="9" borderId="3" xfId="0" applyNumberFormat="1" applyFont="1" applyFill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0" fillId="0" borderId="0" xfId="0" applyNumberFormat="1"/>
    <xf numFmtId="44" fontId="4" fillId="7" borderId="4" xfId="2" applyFont="1" applyFill="1" applyBorder="1" applyAlignment="1">
      <alignment horizontal="center"/>
    </xf>
    <xf numFmtId="44" fontId="3" fillId="4" borderId="6" xfId="2" applyFont="1" applyFill="1" applyBorder="1" applyAlignment="1">
      <alignment horizontal="center"/>
    </xf>
    <xf numFmtId="44" fontId="7" fillId="0" borderId="0" xfId="2" applyFont="1"/>
    <xf numFmtId="44" fontId="0" fillId="0" borderId="0" xfId="2" applyFont="1"/>
    <xf numFmtId="166" fontId="3" fillId="3" borderId="72" xfId="0" applyNumberFormat="1" applyFont="1" applyFill="1" applyBorder="1" applyAlignment="1">
      <alignment horizontal="center" vertical="center"/>
    </xf>
    <xf numFmtId="0" fontId="21" fillId="19" borderId="43" xfId="0" applyFont="1" applyFill="1" applyBorder="1" applyAlignment="1">
      <alignment horizontal="center" vertical="center"/>
    </xf>
    <xf numFmtId="0" fontId="21" fillId="19" borderId="63" xfId="0" applyFont="1" applyFill="1" applyBorder="1" applyAlignment="1">
      <alignment horizontal="center" vertical="center"/>
    </xf>
    <xf numFmtId="0" fontId="21" fillId="19" borderId="46" xfId="0" applyFont="1" applyFill="1" applyBorder="1" applyAlignment="1">
      <alignment horizontal="center" vertical="center"/>
    </xf>
    <xf numFmtId="0" fontId="27" fillId="19" borderId="64" xfId="0" applyFont="1" applyFill="1" applyBorder="1" applyAlignment="1">
      <alignment horizontal="right" vertical="center"/>
    </xf>
    <xf numFmtId="0" fontId="27" fillId="19" borderId="29" xfId="0" applyFont="1" applyFill="1" applyBorder="1" applyAlignment="1">
      <alignment horizontal="right" vertical="center"/>
    </xf>
    <xf numFmtId="14" fontId="27" fillId="19" borderId="29" xfId="0" applyNumberFormat="1" applyFont="1" applyFill="1" applyBorder="1" applyAlignment="1">
      <alignment horizontal="left" vertical="center"/>
    </xf>
    <xf numFmtId="0" fontId="26" fillId="19" borderId="64" xfId="0" applyFont="1" applyFill="1" applyBorder="1" applyAlignment="1">
      <alignment horizontal="center" vertical="center"/>
    </xf>
    <xf numFmtId="0" fontId="26" fillId="19" borderId="29" xfId="0" applyFont="1" applyFill="1" applyBorder="1" applyAlignment="1">
      <alignment horizontal="center" vertical="center"/>
    </xf>
    <xf numFmtId="0" fontId="26" fillId="19" borderId="49" xfId="0" applyFont="1" applyFill="1" applyBorder="1" applyAlignment="1">
      <alignment horizontal="center" vertical="center"/>
    </xf>
    <xf numFmtId="0" fontId="28" fillId="12" borderId="26" xfId="0" applyFont="1" applyFill="1" applyBorder="1" applyAlignment="1">
      <alignment horizontal="center" vertical="center" wrapText="1"/>
    </xf>
    <xf numFmtId="0" fontId="29" fillId="13" borderId="67" xfId="0" applyFont="1" applyFill="1" applyBorder="1" applyAlignment="1">
      <alignment horizontal="center"/>
    </xf>
    <xf numFmtId="165" fontId="28" fillId="12" borderId="19" xfId="0" applyNumberFormat="1" applyFont="1" applyFill="1" applyBorder="1" applyAlignment="1">
      <alignment horizontal="center" vertical="center" wrapText="1"/>
    </xf>
    <xf numFmtId="0" fontId="29" fillId="13" borderId="68" xfId="0" applyFont="1" applyFill="1" applyBorder="1" applyAlignment="1">
      <alignment horizontal="center"/>
    </xf>
    <xf numFmtId="0" fontId="28" fillId="14" borderId="16" xfId="0" applyFont="1" applyFill="1" applyBorder="1" applyAlignment="1">
      <alignment horizontal="center" vertical="center" wrapText="1"/>
    </xf>
    <xf numFmtId="0" fontId="29" fillId="15" borderId="69" xfId="0" applyFont="1" applyFill="1" applyBorder="1"/>
    <xf numFmtId="165" fontId="28" fillId="14" borderId="19" xfId="0" applyNumberFormat="1" applyFont="1" applyFill="1" applyBorder="1" applyAlignment="1">
      <alignment horizontal="center" vertical="center" wrapText="1"/>
    </xf>
    <xf numFmtId="0" fontId="29" fillId="15" borderId="68" xfId="0" applyFont="1" applyFill="1" applyBorder="1"/>
    <xf numFmtId="0" fontId="28" fillId="16" borderId="16" xfId="0" applyFont="1" applyFill="1" applyBorder="1" applyAlignment="1">
      <alignment horizontal="center" vertical="center" wrapText="1"/>
    </xf>
    <xf numFmtId="0" fontId="29" fillId="17" borderId="69" xfId="0" applyFont="1" applyFill="1" applyBorder="1"/>
    <xf numFmtId="165" fontId="28" fillId="16" borderId="54" xfId="0" applyNumberFormat="1" applyFont="1" applyFill="1" applyBorder="1" applyAlignment="1">
      <alignment horizontal="center" vertical="center" wrapText="1"/>
    </xf>
    <xf numFmtId="0" fontId="29" fillId="17" borderId="33" xfId="0" applyFont="1" applyFill="1" applyBorder="1"/>
    <xf numFmtId="165" fontId="28" fillId="12" borderId="34" xfId="0" applyNumberFormat="1" applyFont="1" applyFill="1" applyBorder="1" applyAlignment="1">
      <alignment horizontal="center" vertical="center" wrapText="1"/>
    </xf>
    <xf numFmtId="165" fontId="28" fillId="12" borderId="35" xfId="0" applyNumberFormat="1" applyFont="1" applyFill="1" applyBorder="1" applyAlignment="1">
      <alignment horizontal="center" vertical="center" wrapText="1"/>
    </xf>
    <xf numFmtId="165" fontId="28" fillId="12" borderId="32" xfId="0" applyNumberFormat="1" applyFont="1" applyFill="1" applyBorder="1" applyAlignment="1">
      <alignment horizontal="center" vertical="center" wrapText="1"/>
    </xf>
    <xf numFmtId="165" fontId="28" fillId="12" borderId="33" xfId="0" applyNumberFormat="1" applyFont="1" applyFill="1" applyBorder="1" applyAlignment="1">
      <alignment horizontal="center" vertical="center" wrapText="1"/>
    </xf>
    <xf numFmtId="164" fontId="8" fillId="9" borderId="1" xfId="0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 vertical="center"/>
    </xf>
    <xf numFmtId="0" fontId="16" fillId="9" borderId="29" xfId="0" applyFont="1" applyFill="1" applyBorder="1" applyAlignment="1">
      <alignment horizontal="center" vertical="center"/>
    </xf>
    <xf numFmtId="0" fontId="2" fillId="9" borderId="29" xfId="0" applyFont="1" applyFill="1" applyBorder="1"/>
    <xf numFmtId="166" fontId="17" fillId="2" borderId="41" xfId="0" applyNumberFormat="1" applyFont="1" applyFill="1" applyBorder="1" applyAlignment="1">
      <alignment horizontal="center" vertical="center" wrapText="1"/>
    </xf>
    <xf numFmtId="166" fontId="17" fillId="2" borderId="53" xfId="0" applyNumberFormat="1" applyFont="1" applyFill="1" applyBorder="1" applyAlignment="1">
      <alignment horizontal="center" vertical="center" wrapText="1"/>
    </xf>
    <xf numFmtId="166" fontId="17" fillId="2" borderId="43" xfId="0" applyNumberFormat="1" applyFont="1" applyFill="1" applyBorder="1" applyAlignment="1">
      <alignment horizontal="center" vertical="center" wrapText="1"/>
    </xf>
    <xf numFmtId="166" fontId="17" fillId="2" borderId="44" xfId="0" applyNumberFormat="1" applyFont="1" applyFill="1" applyBorder="1" applyAlignment="1">
      <alignment horizontal="center" vertical="center" wrapText="1"/>
    </xf>
    <xf numFmtId="0" fontId="17" fillId="2" borderId="45" xfId="0" applyFont="1" applyFill="1" applyBorder="1" applyAlignment="1">
      <alignment horizontal="center" vertical="center" wrapText="1"/>
    </xf>
    <xf numFmtId="0" fontId="17" fillId="2" borderId="44" xfId="0" applyFont="1" applyFill="1" applyBorder="1" applyAlignment="1">
      <alignment horizontal="center" vertical="center" wrapText="1"/>
    </xf>
    <xf numFmtId="166" fontId="17" fillId="2" borderId="45" xfId="0" applyNumberFormat="1" applyFont="1" applyFill="1" applyBorder="1" applyAlignment="1">
      <alignment horizontal="center" vertical="center" wrapText="1"/>
    </xf>
    <xf numFmtId="166" fontId="17" fillId="2" borderId="46" xfId="0" applyNumberFormat="1" applyFont="1" applyFill="1" applyBorder="1" applyAlignment="1">
      <alignment horizontal="center" vertical="center" wrapText="1"/>
    </xf>
    <xf numFmtId="166" fontId="16" fillId="2" borderId="34" xfId="0" applyNumberFormat="1" applyFont="1" applyFill="1" applyBorder="1" applyAlignment="1">
      <alignment horizontal="center" vertical="center" wrapText="1"/>
    </xf>
    <xf numFmtId="166" fontId="16" fillId="2" borderId="42" xfId="0" applyNumberFormat="1" applyFont="1" applyFill="1" applyBorder="1" applyAlignment="1">
      <alignment horizontal="center" vertical="center" wrapText="1"/>
    </xf>
    <xf numFmtId="166" fontId="16" fillId="2" borderId="32" xfId="0" applyNumberFormat="1" applyFont="1" applyFill="1" applyBorder="1" applyAlignment="1">
      <alignment horizontal="center" vertical="center" wrapText="1"/>
    </xf>
    <xf numFmtId="164" fontId="8" fillId="5" borderId="16" xfId="0" applyNumberFormat="1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17" xfId="0" applyFont="1" applyBorder="1"/>
    <xf numFmtId="0" fontId="2" fillId="0" borderId="25" xfId="0" applyFont="1" applyBorder="1"/>
    <xf numFmtId="0" fontId="2" fillId="0" borderId="9" xfId="0" applyFont="1" applyBorder="1"/>
    <xf numFmtId="0" fontId="2" fillId="0" borderId="30" xfId="0" applyFont="1" applyBorder="1"/>
    <xf numFmtId="0" fontId="9" fillId="5" borderId="16" xfId="0" applyFont="1" applyFill="1" applyBorder="1" applyAlignment="1">
      <alignment horizontal="center" vertical="center"/>
    </xf>
    <xf numFmtId="0" fontId="2" fillId="0" borderId="26" xfId="0" applyFont="1" applyBorder="1"/>
    <xf numFmtId="0" fontId="12" fillId="6" borderId="17" xfId="0" applyFont="1" applyFill="1" applyBorder="1" applyAlignment="1">
      <alignment horizontal="center"/>
    </xf>
    <xf numFmtId="0" fontId="2" fillId="0" borderId="18" xfId="0" applyFont="1" applyBorder="1"/>
    <xf numFmtId="164" fontId="8" fillId="6" borderId="16" xfId="0" applyNumberFormat="1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2" fillId="0" borderId="28" xfId="0" applyFont="1" applyBorder="1"/>
    <xf numFmtId="0" fontId="9" fillId="7" borderId="26" xfId="0" applyFont="1" applyFill="1" applyBorder="1" applyAlignment="1">
      <alignment horizontal="center" vertical="center"/>
    </xf>
    <xf numFmtId="165" fontId="8" fillId="5" borderId="17" xfId="0" applyNumberFormat="1" applyFont="1" applyFill="1" applyBorder="1" applyAlignment="1">
      <alignment horizontal="center" vertical="center"/>
    </xf>
    <xf numFmtId="166" fontId="16" fillId="2" borderId="47" xfId="0" applyNumberFormat="1" applyFont="1" applyFill="1" applyBorder="1" applyAlignment="1">
      <alignment horizontal="center" vertical="center" wrapText="1"/>
    </xf>
    <xf numFmtId="166" fontId="16" fillId="2" borderId="18" xfId="0" applyNumberFormat="1" applyFont="1" applyFill="1" applyBorder="1" applyAlignment="1">
      <alignment horizontal="center" vertical="center" wrapText="1"/>
    </xf>
    <xf numFmtId="166" fontId="16" fillId="2" borderId="66" xfId="0" applyNumberFormat="1" applyFont="1" applyFill="1" applyBorder="1" applyAlignment="1">
      <alignment horizontal="center" vertical="center" wrapText="1"/>
    </xf>
    <xf numFmtId="166" fontId="16" fillId="2" borderId="35" xfId="0" applyNumberFormat="1" applyFont="1" applyFill="1" applyBorder="1" applyAlignment="1">
      <alignment horizontal="center" vertical="center" wrapText="1"/>
    </xf>
    <xf numFmtId="166" fontId="16" fillId="2" borderId="67" xfId="0" applyNumberFormat="1" applyFont="1" applyFill="1" applyBorder="1" applyAlignment="1">
      <alignment horizontal="center" vertical="center" wrapText="1"/>
    </xf>
    <xf numFmtId="166" fontId="16" fillId="2" borderId="33" xfId="0" applyNumberFormat="1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 wrapText="1"/>
    </xf>
    <xf numFmtId="1" fontId="16" fillId="7" borderId="28" xfId="0" applyNumberFormat="1" applyFont="1" applyFill="1" applyBorder="1" applyAlignment="1">
      <alignment horizontal="center" vertical="center"/>
    </xf>
    <xf numFmtId="0" fontId="9" fillId="7" borderId="34" xfId="0" applyFont="1" applyFill="1" applyBorder="1" applyAlignment="1">
      <alignment horizontal="center" vertical="center"/>
    </xf>
    <xf numFmtId="0" fontId="2" fillId="0" borderId="42" xfId="0" applyFont="1" applyBorder="1"/>
    <xf numFmtId="0" fontId="2" fillId="0" borderId="32" xfId="0" applyFont="1" applyBorder="1"/>
    <xf numFmtId="0" fontId="2" fillId="0" borderId="73" xfId="0" applyFont="1" applyBorder="1"/>
    <xf numFmtId="0" fontId="2" fillId="0" borderId="74" xfId="0" applyFont="1" applyBorder="1"/>
    <xf numFmtId="44" fontId="4" fillId="7" borderId="75" xfId="2" applyFont="1" applyFill="1" applyBorder="1" applyAlignment="1">
      <alignment horizontal="center"/>
    </xf>
    <xf numFmtId="0" fontId="12" fillId="8" borderId="65" xfId="0" applyFont="1" applyFill="1" applyBorder="1" applyAlignment="1">
      <alignment horizontal="center" vertical="center"/>
    </xf>
    <xf numFmtId="166" fontId="3" fillId="3" borderId="76" xfId="0" applyNumberFormat="1" applyFont="1" applyFill="1" applyBorder="1" applyAlignment="1">
      <alignment horizontal="center"/>
    </xf>
    <xf numFmtId="0" fontId="0" fillId="0" borderId="77" xfId="0" applyBorder="1" applyAlignment="1">
      <alignment horizontal="center"/>
    </xf>
    <xf numFmtId="166" fontId="3" fillId="3" borderId="78" xfId="0" applyNumberFormat="1" applyFont="1" applyFill="1" applyBorder="1" applyAlignment="1">
      <alignment horizontal="center"/>
    </xf>
    <xf numFmtId="0" fontId="4" fillId="7" borderId="79" xfId="0" applyFont="1" applyFill="1" applyBorder="1" applyAlignment="1">
      <alignment horizontal="center"/>
    </xf>
    <xf numFmtId="0" fontId="4" fillId="7" borderId="80" xfId="0" applyFont="1" applyFill="1" applyBorder="1" applyAlignment="1">
      <alignment horizontal="center"/>
    </xf>
    <xf numFmtId="0" fontId="4" fillId="7" borderId="81" xfId="0" applyFont="1" applyFill="1" applyBorder="1" applyAlignment="1">
      <alignment horizontal="center"/>
    </xf>
    <xf numFmtId="164" fontId="8" fillId="5" borderId="19" xfId="0" applyNumberFormat="1" applyFont="1" applyFill="1" applyBorder="1" applyAlignment="1">
      <alignment horizontal="center" vertical="center"/>
    </xf>
    <xf numFmtId="164" fontId="8" fillId="5" borderId="17" xfId="0" applyNumberFormat="1" applyFont="1" applyFill="1" applyBorder="1" applyAlignment="1">
      <alignment horizontal="center" vertical="center"/>
    </xf>
    <xf numFmtId="164" fontId="8" fillId="5" borderId="25" xfId="0" applyNumberFormat="1" applyFont="1" applyFill="1" applyBorder="1" applyAlignment="1">
      <alignment horizontal="center" vertical="center"/>
    </xf>
    <xf numFmtId="164" fontId="8" fillId="5" borderId="69" xfId="0" applyNumberFormat="1" applyFont="1" applyFill="1" applyBorder="1" applyAlignment="1">
      <alignment horizontal="center" vertical="center"/>
    </xf>
    <xf numFmtId="164" fontId="8" fillId="5" borderId="68" xfId="0" applyNumberFormat="1" applyFont="1" applyFill="1" applyBorder="1" applyAlignment="1">
      <alignment horizontal="center" vertical="center"/>
    </xf>
    <xf numFmtId="0" fontId="13" fillId="9" borderId="1" xfId="0" applyNumberFormat="1" applyFont="1" applyFill="1" applyBorder="1" applyAlignment="1">
      <alignment horizontal="center" vertical="center" wrapText="1"/>
    </xf>
    <xf numFmtId="0" fontId="17" fillId="9" borderId="3" xfId="0" applyNumberFormat="1" applyFont="1" applyFill="1" applyBorder="1" applyAlignment="1">
      <alignment horizontal="center"/>
    </xf>
    <xf numFmtId="0" fontId="0" fillId="11" borderId="70" xfId="1" applyNumberFormat="1" applyFont="1" applyBorder="1" applyAlignment="1">
      <alignment horizontal="center"/>
    </xf>
    <xf numFmtId="0" fontId="0" fillId="0" borderId="0" xfId="0" applyNumberFormat="1"/>
    <xf numFmtId="0" fontId="17" fillId="2" borderId="41" xfId="0" applyNumberFormat="1" applyFont="1" applyFill="1" applyBorder="1" applyAlignment="1">
      <alignment horizontal="center" vertical="center" wrapText="1"/>
    </xf>
    <xf numFmtId="0" fontId="3" fillId="3" borderId="58" xfId="0" applyNumberFormat="1" applyFont="1" applyFill="1" applyBorder="1" applyAlignment="1">
      <alignment horizontal="center" vertical="center"/>
    </xf>
    <xf numFmtId="0" fontId="3" fillId="3" borderId="61" xfId="0" applyNumberFormat="1" applyFont="1" applyFill="1" applyBorder="1" applyAlignment="1">
      <alignment horizontal="center" vertical="center"/>
    </xf>
    <xf numFmtId="0" fontId="3" fillId="3" borderId="50" xfId="0" applyNumberFormat="1" applyFont="1" applyFill="1" applyBorder="1" applyAlignment="1">
      <alignment horizontal="center" vertical="center"/>
    </xf>
    <xf numFmtId="0" fontId="3" fillId="3" borderId="72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14" fontId="14" fillId="9" borderId="26" xfId="0" applyNumberFormat="1" applyFont="1" applyFill="1" applyBorder="1" applyAlignment="1">
      <alignment vertical="center"/>
    </xf>
    <xf numFmtId="14" fontId="14" fillId="9" borderId="18" xfId="0" applyNumberFormat="1" applyFont="1" applyFill="1" applyBorder="1" applyAlignment="1">
      <alignment vertical="center"/>
    </xf>
    <xf numFmtId="14" fontId="14" fillId="9" borderId="28" xfId="0" applyNumberFormat="1" applyFont="1" applyFill="1" applyBorder="1" applyAlignment="1">
      <alignment vertical="center"/>
    </xf>
    <xf numFmtId="14" fontId="14" fillId="9" borderId="30" xfId="0" applyNumberFormat="1" applyFont="1" applyFill="1" applyBorder="1" applyAlignment="1">
      <alignment vertical="center"/>
    </xf>
    <xf numFmtId="0" fontId="12" fillId="9" borderId="9" xfId="0" applyFont="1" applyFill="1" applyBorder="1" applyAlignment="1">
      <alignment horizontal="center" vertical="center"/>
    </xf>
    <xf numFmtId="0" fontId="2" fillId="9" borderId="28" xfId="0" applyFont="1" applyFill="1" applyBorder="1" applyAlignment="1">
      <alignment vertical="center"/>
    </xf>
    <xf numFmtId="0" fontId="2" fillId="9" borderId="30" xfId="0" applyFont="1" applyFill="1" applyBorder="1" applyAlignment="1">
      <alignment vertical="center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</cellXfs>
  <cellStyles count="3">
    <cellStyle name="20% - Énfasis5" xfId="1" builtinId="46"/>
    <cellStyle name="Moneda" xfId="2" builtinId="4"/>
    <cellStyle name="Normal" xfId="0" builtinId="0"/>
  </cellStyles>
  <dxfs count="68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solid">
          <fgColor rgb="FFBDD6EE"/>
          <bgColor theme="4" tint="0.79998168889431442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DD6EE"/>
          <bgColor theme="4" tint="0.79998168889431442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BE4D5"/>
          <bgColor rgb="FFFBE4D5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E2EFD9"/>
          <bgColor rgb="FFE2EFD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1</xdr:row>
      <xdr:rowOff>213784</xdr:rowOff>
    </xdr:from>
    <xdr:ext cx="525600" cy="5238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7008" y="361951"/>
          <a:ext cx="525600" cy="5238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190500</xdr:colOff>
      <xdr:row>1</xdr:row>
      <xdr:rowOff>216958</xdr:rowOff>
    </xdr:from>
    <xdr:ext cx="525600" cy="5238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38417" y="365125"/>
          <a:ext cx="525600" cy="5238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527277</xdr:colOff>
      <xdr:row>0</xdr:row>
      <xdr:rowOff>122464</xdr:rowOff>
    </xdr:from>
    <xdr:ext cx="1336901" cy="1301182"/>
    <xdr:pic>
      <xdr:nvPicPr>
        <xdr:cNvPr id="9" name="image2.png">
          <a:extLst>
            <a:ext uri="{FF2B5EF4-FFF2-40B4-BE49-F238E27FC236}">
              <a16:creationId xmlns:a16="http://schemas.microsoft.com/office/drawing/2014/main" id="{BFDFF1C5-762E-437B-820C-34746F530F1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9598" y="122464"/>
          <a:ext cx="1336901" cy="1301182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212481</xdr:colOff>
      <xdr:row>0</xdr:row>
      <xdr:rowOff>0</xdr:rowOff>
    </xdr:from>
    <xdr:ext cx="1211035" cy="1156606"/>
    <xdr:pic>
      <xdr:nvPicPr>
        <xdr:cNvPr id="5" name="image2.png">
          <a:extLst>
            <a:ext uri="{FF2B5EF4-FFF2-40B4-BE49-F238E27FC236}">
              <a16:creationId xmlns:a16="http://schemas.microsoft.com/office/drawing/2014/main" id="{FF00DE85-3331-473C-AD50-487E3D7637D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33904" y="0"/>
          <a:ext cx="1211035" cy="1156606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1083128</xdr:colOff>
      <xdr:row>0</xdr:row>
      <xdr:rowOff>70758</xdr:rowOff>
    </xdr:from>
    <xdr:ext cx="1247775" cy="1123950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83128" y="70758"/>
          <a:ext cx="1247775" cy="11239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28575</xdr:rowOff>
    </xdr:from>
    <xdr:ext cx="1190625" cy="10477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28575"/>
          <a:ext cx="1190625" cy="104775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1657061</xdr:colOff>
      <xdr:row>0</xdr:row>
      <xdr:rowOff>0</xdr:rowOff>
    </xdr:from>
    <xdr:ext cx="1133475" cy="1133475"/>
    <xdr:pic>
      <xdr:nvPicPr>
        <xdr:cNvPr id="6" name="image4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7061" y="0"/>
          <a:ext cx="1133475" cy="1133475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1:M1001"/>
  <sheetViews>
    <sheetView showGridLines="0" tabSelected="1" zoomScale="90" zoomScaleNormal="90" workbookViewId="0">
      <pane ySplit="15" topLeftCell="A16" activePane="bottomLeft" state="frozen"/>
      <selection activeCell="D1" sqref="D1"/>
      <selection pane="bottomLeft" activeCell="E3" sqref="G3:H3"/>
    </sheetView>
  </sheetViews>
  <sheetFormatPr baseColWidth="10" defaultColWidth="12.625" defaultRowHeight="15" customHeight="1" x14ac:dyDescent="0.2"/>
  <cols>
    <col min="1" max="1" width="17.625" customWidth="1"/>
    <col min="2" max="2" width="16.625" customWidth="1"/>
    <col min="3" max="3" width="12.875" customWidth="1"/>
    <col min="4" max="4" width="13" customWidth="1"/>
    <col min="5" max="5" width="12.625" customWidth="1"/>
    <col min="6" max="6" width="15" customWidth="1"/>
    <col min="7" max="7" width="14.875" customWidth="1"/>
    <col min="8" max="8" width="14.125" bestFit="1" customWidth="1"/>
    <col min="9" max="9" width="14.875" customWidth="1"/>
    <col min="10" max="10" width="10.5" customWidth="1"/>
    <col min="11" max="11" width="14.875" customWidth="1"/>
    <col min="12" max="12" width="12.375" customWidth="1"/>
    <col min="13" max="13" width="14.875" hidden="1" customWidth="1"/>
    <col min="14" max="26" width="10.625" customWidth="1"/>
  </cols>
  <sheetData>
    <row r="1" spans="2:13" ht="11.25" customHeight="1" thickBot="1" x14ac:dyDescent="0.25"/>
    <row r="2" spans="2:13" ht="72" customHeight="1" thickBot="1" x14ac:dyDescent="0.25">
      <c r="B2" s="139" t="s">
        <v>0</v>
      </c>
      <c r="C2" s="140"/>
      <c r="D2" s="140"/>
      <c r="E2" s="140"/>
      <c r="F2" s="140"/>
      <c r="G2" s="140"/>
      <c r="H2" s="140"/>
      <c r="I2" s="140"/>
      <c r="J2" s="140"/>
      <c r="K2" s="141"/>
    </row>
    <row r="3" spans="2:13" ht="24.95" customHeight="1" thickBot="1" x14ac:dyDescent="0.25">
      <c r="B3" s="142" t="s">
        <v>1884</v>
      </c>
      <c r="C3" s="143"/>
      <c r="D3" s="143"/>
      <c r="E3" s="143"/>
      <c r="F3" s="143"/>
      <c r="G3" s="144">
        <v>44774</v>
      </c>
      <c r="H3" s="144"/>
      <c r="I3" s="127"/>
      <c r="J3" s="111"/>
      <c r="K3" s="112"/>
    </row>
    <row r="4" spans="2:13" ht="34.5" customHeight="1" thickBot="1" x14ac:dyDescent="0.25">
      <c r="B4" s="145" t="s">
        <v>1</v>
      </c>
      <c r="C4" s="146"/>
      <c r="D4" s="146"/>
      <c r="E4" s="146"/>
      <c r="F4" s="146"/>
      <c r="G4" s="146"/>
      <c r="H4" s="146"/>
      <c r="I4" s="146"/>
      <c r="J4" s="146"/>
      <c r="K4" s="147"/>
    </row>
    <row r="5" spans="2:13" ht="14.25" customHeight="1" thickBot="1" x14ac:dyDescent="0.25">
      <c r="B5" s="113"/>
      <c r="C5" s="114"/>
      <c r="D5" s="114"/>
      <c r="E5" s="114"/>
      <c r="F5" s="115" t="s">
        <v>2</v>
      </c>
      <c r="G5" s="116">
        <v>50000</v>
      </c>
      <c r="H5" s="117"/>
      <c r="I5" s="117"/>
      <c r="J5" s="117"/>
      <c r="K5" s="118"/>
      <c r="M5" s="1"/>
    </row>
    <row r="6" spans="2:13" ht="14.25" customHeight="1" thickBot="1" x14ac:dyDescent="0.25">
      <c r="B6" s="119"/>
      <c r="C6" s="117"/>
      <c r="D6" s="117"/>
      <c r="E6" s="117"/>
      <c r="F6" s="120" t="s">
        <v>3</v>
      </c>
      <c r="G6" s="121">
        <v>70000</v>
      </c>
      <c r="H6" s="117"/>
      <c r="I6" s="117"/>
      <c r="J6" s="117"/>
      <c r="K6" s="118"/>
      <c r="M6" s="2"/>
    </row>
    <row r="7" spans="2:13" ht="14.25" customHeight="1" thickBot="1" x14ac:dyDescent="0.25">
      <c r="B7" s="119"/>
      <c r="C7" s="117"/>
      <c r="D7" s="117"/>
      <c r="E7" s="117"/>
      <c r="F7" s="120" t="s">
        <v>4</v>
      </c>
      <c r="G7" s="121">
        <v>120000</v>
      </c>
      <c r="H7" s="117"/>
      <c r="I7" s="117"/>
      <c r="J7" s="117"/>
      <c r="K7" s="118"/>
      <c r="M7" s="1"/>
    </row>
    <row r="8" spans="2:13" ht="14.25" customHeight="1" thickBot="1" x14ac:dyDescent="0.25">
      <c r="B8" s="119"/>
      <c r="C8" s="117"/>
      <c r="D8" s="117"/>
      <c r="E8" s="117"/>
      <c r="F8" s="122" t="s">
        <v>5</v>
      </c>
      <c r="G8" s="123">
        <v>200000</v>
      </c>
      <c r="H8" s="117"/>
      <c r="I8" s="117"/>
      <c r="J8" s="117"/>
      <c r="K8" s="118"/>
      <c r="M8" s="2">
        <f>Suplementos!N4+'Caja Cerrada'!N4+CBD!L4+'Alimentos '!M4+Fitness!O2</f>
        <v>0</v>
      </c>
    </row>
    <row r="9" spans="2:13" ht="20.25" customHeight="1" thickBot="1" x14ac:dyDescent="0.25">
      <c r="B9" s="119"/>
      <c r="C9" s="117"/>
      <c r="D9" s="117"/>
      <c r="E9" s="117"/>
      <c r="F9" s="129" t="s">
        <v>6</v>
      </c>
      <c r="G9" s="130" t="str">
        <f>IF(M8&lt;50000,"No Califica",IF(M8&lt;70000,"Mayorista2",IF(M8&lt;120000,"Mayorista1",IF(M8&lt;200000,"Hipermayorista",IF(M8,"Distribuidor")))))</f>
        <v>No Califica</v>
      </c>
      <c r="H9" s="128"/>
      <c r="I9" s="117"/>
      <c r="J9" s="117"/>
      <c r="K9" s="118"/>
    </row>
    <row r="10" spans="2:13" ht="48.75" customHeight="1" x14ac:dyDescent="0.2">
      <c r="B10" s="160" t="s">
        <v>7</v>
      </c>
      <c r="C10" s="162">
        <f>Suplementos!L4</f>
        <v>0</v>
      </c>
      <c r="D10" s="148" t="s">
        <v>1885</v>
      </c>
      <c r="E10" s="150">
        <f>+'Caja Cerrada'!L3</f>
        <v>0</v>
      </c>
      <c r="F10" s="152" t="s">
        <v>1886</v>
      </c>
      <c r="G10" s="154">
        <f>+CBD!J4</f>
        <v>0</v>
      </c>
      <c r="H10" s="152" t="s">
        <v>1003</v>
      </c>
      <c r="I10" s="154">
        <f>+'Alimentos '!K4</f>
        <v>0</v>
      </c>
      <c r="J10" s="156" t="s">
        <v>1887</v>
      </c>
      <c r="K10" s="158">
        <f>+Fitness!K2</f>
        <v>0</v>
      </c>
      <c r="L10" s="124"/>
      <c r="M10" s="124"/>
    </row>
    <row r="11" spans="2:13" ht="36.75" customHeight="1" thickBot="1" x14ac:dyDescent="0.25">
      <c r="B11" s="161"/>
      <c r="C11" s="163"/>
      <c r="D11" s="149"/>
      <c r="E11" s="151"/>
      <c r="F11" s="153"/>
      <c r="G11" s="155"/>
      <c r="H11" s="153"/>
      <c r="I11" s="155"/>
      <c r="J11" s="157"/>
      <c r="K11" s="159"/>
      <c r="L11" s="124"/>
      <c r="M11" s="124"/>
    </row>
    <row r="12" spans="2:13" ht="9.75" customHeight="1" thickBo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2:13" ht="40.5" customHeight="1" thickBot="1" x14ac:dyDescent="0.25">
      <c r="B13" s="3"/>
      <c r="C13" s="3"/>
      <c r="D13" s="3"/>
      <c r="E13" s="3"/>
      <c r="F13" s="126" t="s">
        <v>972</v>
      </c>
      <c r="G13" s="125">
        <f>+C10+E10+G10+I10+K10</f>
        <v>0</v>
      </c>
      <c r="I13" s="3"/>
      <c r="J13" s="3"/>
      <c r="K13" s="3"/>
      <c r="L13" s="3"/>
      <c r="M13" s="3"/>
    </row>
    <row r="14" spans="2:13" ht="22.5" customHeight="1" x14ac:dyDescent="0.2">
      <c r="H14" s="4" t="s">
        <v>8</v>
      </c>
    </row>
    <row r="15" spans="2:13" ht="20.25" customHeight="1" x14ac:dyDescent="0.2"/>
    <row r="16" spans="2:1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mergeCells count="14">
    <mergeCell ref="B2:K2"/>
    <mergeCell ref="B3:F3"/>
    <mergeCell ref="G3:H3"/>
    <mergeCell ref="B4:K4"/>
    <mergeCell ref="D10:D11"/>
    <mergeCell ref="E10:E11"/>
    <mergeCell ref="F10:F11"/>
    <mergeCell ref="G10:G11"/>
    <mergeCell ref="H10:H11"/>
    <mergeCell ref="I10:I11"/>
    <mergeCell ref="J10:J11"/>
    <mergeCell ref="K10:K11"/>
    <mergeCell ref="B10:B11"/>
    <mergeCell ref="C10:C11"/>
  </mergeCells>
  <hyperlinks>
    <hyperlink ref="B10:B11" location="Suplementos!A1" display="Suplementos Nacionales" xr:uid="{052AD50D-287C-4FB3-9B99-8227BF31BF28}"/>
    <hyperlink ref="C10:C11" location="Suplementos!A1" display="Suplementos!A1" xr:uid="{9CA25995-6CAC-4C8A-8D6B-D92C189C146D}"/>
  </hyperlink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2F5496"/>
  </sheetPr>
  <dimension ref="A1:AB1621"/>
  <sheetViews>
    <sheetView showGridLines="0" zoomScale="70" zoomScaleNormal="70" workbookViewId="0">
      <pane ySplit="5" topLeftCell="A6" activePane="bottomLeft" state="frozen"/>
      <selection activeCell="F1" sqref="F1"/>
      <selection pane="bottomLeft" activeCell="K5" sqref="K5"/>
    </sheetView>
  </sheetViews>
  <sheetFormatPr baseColWidth="10" defaultColWidth="12.625" defaultRowHeight="15" customHeight="1" x14ac:dyDescent="0.2"/>
  <cols>
    <col min="1" max="1" width="7.5" style="225" customWidth="1"/>
    <col min="2" max="2" width="20.125" bestFit="1" customWidth="1"/>
    <col min="3" max="3" width="19.75" bestFit="1" customWidth="1"/>
    <col min="4" max="4" width="21.5" bestFit="1" customWidth="1"/>
    <col min="5" max="5" width="75.125" bestFit="1" customWidth="1"/>
    <col min="6" max="10" width="15.375" customWidth="1"/>
    <col min="11" max="11" width="11.375" style="133" bestFit="1" customWidth="1"/>
    <col min="12" max="12" width="13.125" bestFit="1" customWidth="1"/>
    <col min="13" max="13" width="13.625" customWidth="1"/>
    <col min="14" max="14" width="13.625" hidden="1" customWidth="1"/>
  </cols>
  <sheetData>
    <row r="1" spans="1:28" ht="34.5" customHeight="1" x14ac:dyDescent="0.9">
      <c r="A1" s="232"/>
      <c r="B1" s="232"/>
      <c r="C1" s="232"/>
      <c r="D1" s="239" t="s">
        <v>1624</v>
      </c>
      <c r="E1" s="240"/>
      <c r="F1" s="240"/>
      <c r="G1" s="240"/>
      <c r="H1" s="241"/>
      <c r="I1" s="69"/>
      <c r="J1" s="69"/>
      <c r="K1" s="70"/>
      <c r="L1" s="71"/>
      <c r="N1" s="2"/>
    </row>
    <row r="2" spans="1:28" ht="57" customHeight="1" thickBot="1" x14ac:dyDescent="0.3">
      <c r="A2" s="233"/>
      <c r="B2" s="233"/>
      <c r="C2" s="233"/>
      <c r="D2" s="242"/>
      <c r="E2" s="243"/>
      <c r="F2" s="243"/>
      <c r="G2" s="243"/>
      <c r="H2" s="244"/>
      <c r="I2" s="72"/>
      <c r="J2" s="72"/>
      <c r="K2" s="73"/>
      <c r="L2" s="74"/>
      <c r="N2" s="2"/>
    </row>
    <row r="3" spans="1:28" ht="34.5" customHeight="1" thickBot="1" x14ac:dyDescent="0.3">
      <c r="A3" s="234"/>
      <c r="B3" s="234"/>
      <c r="C3" s="234"/>
      <c r="D3" s="235"/>
      <c r="E3" s="236" t="s">
        <v>9</v>
      </c>
      <c r="F3" s="237"/>
      <c r="G3" s="238"/>
      <c r="H3" s="72"/>
      <c r="I3" s="72"/>
      <c r="J3" s="72"/>
      <c r="K3" s="73"/>
      <c r="L3" s="74"/>
      <c r="N3" s="2"/>
    </row>
    <row r="4" spans="1:28" ht="45" customHeight="1" thickBot="1" x14ac:dyDescent="0.3">
      <c r="A4" s="222"/>
      <c r="B4" s="75" t="s">
        <v>10</v>
      </c>
      <c r="C4" s="76">
        <f>+'Resumen Pedido'!G3</f>
        <v>44774</v>
      </c>
      <c r="D4" s="76"/>
      <c r="E4" s="77" t="s">
        <v>11</v>
      </c>
      <c r="F4" s="164" t="str">
        <f>+'Resumen Pedido'!G9</f>
        <v>No Califica</v>
      </c>
      <c r="G4" s="165"/>
      <c r="H4" s="72"/>
      <c r="I4" s="166" t="s">
        <v>12</v>
      </c>
      <c r="J4" s="167"/>
      <c r="K4" s="168"/>
      <c r="L4" s="78">
        <f>SUM(L5:L1984)</f>
        <v>0</v>
      </c>
      <c r="N4" s="2">
        <f>SUM(N6:N1296)</f>
        <v>0</v>
      </c>
    </row>
    <row r="5" spans="1:28" ht="19.5" thickBot="1" x14ac:dyDescent="0.35">
      <c r="A5" s="223" t="s">
        <v>1970</v>
      </c>
      <c r="B5" s="79" t="s">
        <v>1447</v>
      </c>
      <c r="C5" s="79" t="s">
        <v>13</v>
      </c>
      <c r="D5" s="79" t="s">
        <v>14</v>
      </c>
      <c r="E5" s="79" t="s">
        <v>15</v>
      </c>
      <c r="F5" s="79" t="s">
        <v>5</v>
      </c>
      <c r="G5" s="79" t="s">
        <v>16</v>
      </c>
      <c r="H5" s="79" t="s">
        <v>17</v>
      </c>
      <c r="I5" s="80" t="s">
        <v>18</v>
      </c>
      <c r="J5" s="80" t="s">
        <v>1892</v>
      </c>
      <c r="K5" s="131" t="s">
        <v>19</v>
      </c>
      <c r="L5" s="79" t="s">
        <v>21</v>
      </c>
      <c r="N5" s="2" t="s">
        <v>22</v>
      </c>
    </row>
    <row r="6" spans="1:28" ht="14.25" customHeight="1" x14ac:dyDescent="0.25">
      <c r="A6" s="224" t="s">
        <v>1971</v>
      </c>
      <c r="B6" s="108" t="s">
        <v>1448</v>
      </c>
      <c r="C6" s="109" t="s">
        <v>23</v>
      </c>
      <c r="D6" s="109" t="s">
        <v>24</v>
      </c>
      <c r="E6" s="109" t="s">
        <v>1636</v>
      </c>
      <c r="F6" s="109">
        <v>500</v>
      </c>
      <c r="G6" s="109">
        <v>515</v>
      </c>
      <c r="H6" s="109">
        <v>530</v>
      </c>
      <c r="I6" s="110">
        <v>550</v>
      </c>
      <c r="J6" s="110">
        <v>500</v>
      </c>
      <c r="K6" s="67"/>
      <c r="L6" s="68">
        <f>IF($F$4="mayorista2",K6*I6,IF($F$4="Mayorista1",K6*H6,IF($F$4="Hipermayorista",K6*G6,IF($F$4="Distribuidor",K6*F6))))*(1)</f>
        <v>0</v>
      </c>
      <c r="M6" s="4"/>
      <c r="N6" s="2">
        <f>+K6*I6</f>
        <v>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4.25" customHeight="1" x14ac:dyDescent="0.25">
      <c r="A7" s="224" t="s">
        <v>1972</v>
      </c>
      <c r="B7" s="108" t="s">
        <v>1448</v>
      </c>
      <c r="C7" s="109" t="s">
        <v>23</v>
      </c>
      <c r="D7" s="109" t="s">
        <v>24</v>
      </c>
      <c r="E7" s="109" t="s">
        <v>1637</v>
      </c>
      <c r="F7" s="109">
        <v>15065</v>
      </c>
      <c r="G7" s="109">
        <v>15450</v>
      </c>
      <c r="H7" s="109">
        <v>15930</v>
      </c>
      <c r="I7" s="110">
        <v>16510</v>
      </c>
      <c r="J7" s="110">
        <v>15050</v>
      </c>
      <c r="K7" s="67"/>
      <c r="L7" s="68">
        <f>IF($F$4="mayorista2",K7*I7,IF($F$4="Mayorista1",K7*H7,IF($F$4="Hipermayorista",K7*G7,IF($F$4="Distribuidor",K7*F7))))*(1)</f>
        <v>0</v>
      </c>
      <c r="M7" s="4"/>
      <c r="N7" s="2">
        <f>+K7*I7</f>
        <v>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4.25" customHeight="1" x14ac:dyDescent="0.25">
      <c r="A8" s="224" t="s">
        <v>1973</v>
      </c>
      <c r="B8" s="108" t="s">
        <v>1448</v>
      </c>
      <c r="C8" s="109" t="s">
        <v>23</v>
      </c>
      <c r="D8" s="109" t="s">
        <v>24</v>
      </c>
      <c r="E8" s="109" t="s">
        <v>1638</v>
      </c>
      <c r="F8" s="109">
        <v>500</v>
      </c>
      <c r="G8" s="109">
        <v>515</v>
      </c>
      <c r="H8" s="109">
        <v>530</v>
      </c>
      <c r="I8" s="110">
        <v>550</v>
      </c>
      <c r="J8" s="110">
        <v>500</v>
      </c>
      <c r="K8" s="67"/>
      <c r="L8" s="68">
        <f>IF($F$4="mayorista2",K8*I8,IF($F$4="Mayorista1",K8*H8,IF($F$4="Hipermayorista",K8*G8,IF($F$4="Distribuidor",K8*F8))))*(1)</f>
        <v>0</v>
      </c>
      <c r="M8" s="4"/>
      <c r="N8" s="2">
        <f>+K8*I8</f>
        <v>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customHeight="1" x14ac:dyDescent="0.25">
      <c r="A9" s="224" t="s">
        <v>1974</v>
      </c>
      <c r="B9" s="108" t="s">
        <v>1448</v>
      </c>
      <c r="C9" s="109" t="s">
        <v>23</v>
      </c>
      <c r="D9" s="109" t="s">
        <v>24</v>
      </c>
      <c r="E9" s="109" t="s">
        <v>1639</v>
      </c>
      <c r="F9" s="109">
        <v>15065</v>
      </c>
      <c r="G9" s="109">
        <v>15450</v>
      </c>
      <c r="H9" s="109">
        <v>15930</v>
      </c>
      <c r="I9" s="110">
        <v>16510</v>
      </c>
      <c r="J9" s="110">
        <v>15050</v>
      </c>
      <c r="K9" s="67"/>
      <c r="L9" s="68">
        <f>IF($F$4="mayorista2",K9*I9,IF($F$4="Mayorista1",K9*H9,IF($F$4="Hipermayorista",K9*G9,IF($F$4="Distribuidor",K9*F9))))*(1)</f>
        <v>0</v>
      </c>
      <c r="M9" s="4"/>
      <c r="N9" s="2">
        <f>+K9*I9</f>
        <v>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customHeight="1" x14ac:dyDescent="0.25">
      <c r="A10" s="224" t="s">
        <v>1975</v>
      </c>
      <c r="B10" s="108" t="s">
        <v>1448</v>
      </c>
      <c r="C10" s="109" t="s">
        <v>23</v>
      </c>
      <c r="D10" s="109" t="s">
        <v>24</v>
      </c>
      <c r="E10" s="109" t="s">
        <v>1640</v>
      </c>
      <c r="F10" s="109">
        <v>580</v>
      </c>
      <c r="G10" s="109">
        <v>595</v>
      </c>
      <c r="H10" s="109">
        <v>615</v>
      </c>
      <c r="I10" s="110">
        <v>635</v>
      </c>
      <c r="J10" s="110">
        <v>500</v>
      </c>
      <c r="K10" s="67"/>
      <c r="L10" s="68">
        <f>IF($F$4="mayorista2",K10*I10,IF($F$4="Mayorista1",K10*H10,IF($F$4="Hipermayorista",K10*G10,IF($F$4="Distribuidor",K10*F10))))*(1)</f>
        <v>0</v>
      </c>
      <c r="M10" s="4"/>
      <c r="N10" s="2">
        <f>+K10*I10</f>
        <v>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customHeight="1" x14ac:dyDescent="0.25">
      <c r="A11" s="224" t="s">
        <v>1976</v>
      </c>
      <c r="B11" s="108" t="s">
        <v>1448</v>
      </c>
      <c r="C11" s="109" t="s">
        <v>23</v>
      </c>
      <c r="D11" s="109" t="s">
        <v>24</v>
      </c>
      <c r="E11" s="109" t="s">
        <v>1641</v>
      </c>
      <c r="F11" s="109">
        <v>16465</v>
      </c>
      <c r="G11" s="109">
        <v>16885</v>
      </c>
      <c r="H11" s="109">
        <v>17405</v>
      </c>
      <c r="I11" s="110">
        <v>18035</v>
      </c>
      <c r="J11" s="110">
        <v>15850</v>
      </c>
      <c r="K11" s="67"/>
      <c r="L11" s="68">
        <f>IF($F$4="mayorista2",K11*I11,IF($F$4="Mayorista1",K11*H11,IF($F$4="Hipermayorista",K11*G11,IF($F$4="Distribuidor",K11*F11))))*(1)</f>
        <v>0</v>
      </c>
      <c r="M11" s="4"/>
      <c r="N11" s="2">
        <f>+K11*I11</f>
        <v>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customHeight="1" x14ac:dyDescent="0.25">
      <c r="A12" s="224">
        <v>3510</v>
      </c>
      <c r="B12" s="108" t="s">
        <v>1449</v>
      </c>
      <c r="C12" s="109" t="s">
        <v>25</v>
      </c>
      <c r="D12" s="109" t="s">
        <v>26</v>
      </c>
      <c r="E12" s="109" t="s">
        <v>27</v>
      </c>
      <c r="F12" s="109">
        <v>1225</v>
      </c>
      <c r="G12" s="109">
        <v>1255</v>
      </c>
      <c r="H12" s="109">
        <v>1295</v>
      </c>
      <c r="I12" s="110">
        <v>1340</v>
      </c>
      <c r="J12" s="110">
        <v>1600</v>
      </c>
      <c r="K12" s="67"/>
      <c r="L12" s="68">
        <f>IF($F$4="mayorista2",K12*I12,IF($F$4="Mayorista1",K12*H12,IF($F$4="Hipermayorista",K12*G12,IF($F$4="Distribuidor",K12*F12))))*(1)</f>
        <v>0</v>
      </c>
      <c r="M12" s="4"/>
      <c r="N12" s="2">
        <f>+K12*I12</f>
        <v>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customHeight="1" x14ac:dyDescent="0.25">
      <c r="A13" s="224">
        <v>2590</v>
      </c>
      <c r="B13" s="108" t="s">
        <v>1449</v>
      </c>
      <c r="C13" s="109" t="s">
        <v>25</v>
      </c>
      <c r="D13" s="109" t="s">
        <v>26</v>
      </c>
      <c r="E13" s="109" t="s">
        <v>28</v>
      </c>
      <c r="F13" s="109">
        <v>1715</v>
      </c>
      <c r="G13" s="109">
        <v>1760</v>
      </c>
      <c r="H13" s="109">
        <v>1815</v>
      </c>
      <c r="I13" s="110">
        <v>1880</v>
      </c>
      <c r="J13" s="110">
        <v>2250</v>
      </c>
      <c r="K13" s="67"/>
      <c r="L13" s="68">
        <f>IF($F$4="mayorista2",K13*I13,IF($F$4="Mayorista1",K13*H13,IF($F$4="Hipermayorista",K13*G13,IF($F$4="Distribuidor",K13*F13))))*(1)</f>
        <v>0</v>
      </c>
      <c r="M13" s="4"/>
      <c r="N13" s="2">
        <f>+K13*I13</f>
        <v>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customHeight="1" x14ac:dyDescent="0.25">
      <c r="A14" s="224">
        <v>3501</v>
      </c>
      <c r="B14" s="108" t="s">
        <v>1449</v>
      </c>
      <c r="C14" s="109" t="s">
        <v>25</v>
      </c>
      <c r="D14" s="109" t="s">
        <v>26</v>
      </c>
      <c r="E14" s="109" t="s">
        <v>29</v>
      </c>
      <c r="F14" s="109">
        <v>880</v>
      </c>
      <c r="G14" s="109">
        <v>905</v>
      </c>
      <c r="H14" s="109">
        <v>935</v>
      </c>
      <c r="I14" s="110">
        <v>970</v>
      </c>
      <c r="J14" s="110">
        <v>1150</v>
      </c>
      <c r="K14" s="67"/>
      <c r="L14" s="68">
        <f>IF($F$4="mayorista2",K14*I14,IF($F$4="Mayorista1",K14*H14,IF($F$4="Hipermayorista",K14*G14,IF($F$4="Distribuidor",K14*F14))))*(1)</f>
        <v>0</v>
      </c>
      <c r="M14" s="4"/>
      <c r="N14" s="2">
        <f>+K14*I14</f>
        <v>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customHeight="1" x14ac:dyDescent="0.25">
      <c r="A15" s="224">
        <v>3511</v>
      </c>
      <c r="B15" s="108" t="s">
        <v>1449</v>
      </c>
      <c r="C15" s="109" t="s">
        <v>25</v>
      </c>
      <c r="D15" s="109" t="s">
        <v>26</v>
      </c>
      <c r="E15" s="109" t="s">
        <v>30</v>
      </c>
      <c r="F15" s="109">
        <v>920</v>
      </c>
      <c r="G15" s="109">
        <v>945</v>
      </c>
      <c r="H15" s="109">
        <v>975</v>
      </c>
      <c r="I15" s="110">
        <v>1010</v>
      </c>
      <c r="J15" s="110">
        <v>1200</v>
      </c>
      <c r="K15" s="67"/>
      <c r="L15" s="68">
        <f>IF($F$4="mayorista2",K15*I15,IF($F$4="Mayorista1",K15*H15,IF($F$4="Hipermayorista",K15*G15,IF($F$4="Distribuidor",K15*F15))))*(1)</f>
        <v>0</v>
      </c>
      <c r="M15" s="4"/>
      <c r="N15" s="2">
        <f>+K15*I15</f>
        <v>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4.25" customHeight="1" x14ac:dyDescent="0.25">
      <c r="A16" s="224">
        <v>3515</v>
      </c>
      <c r="B16" s="108" t="s">
        <v>1449</v>
      </c>
      <c r="C16" s="109" t="s">
        <v>31</v>
      </c>
      <c r="D16" s="109" t="s">
        <v>32</v>
      </c>
      <c r="E16" s="109" t="s">
        <v>33</v>
      </c>
      <c r="F16" s="109">
        <v>1925</v>
      </c>
      <c r="G16" s="109">
        <v>1975</v>
      </c>
      <c r="H16" s="109">
        <v>2035</v>
      </c>
      <c r="I16" s="110">
        <v>2110</v>
      </c>
      <c r="J16" s="110">
        <v>2500</v>
      </c>
      <c r="K16" s="67"/>
      <c r="L16" s="68">
        <f>IF($F$4="mayorista2",K16*I16,IF($F$4="Mayorista1",K16*H16,IF($F$4="Hipermayorista",K16*G16,IF($F$4="Distribuidor",K16*F16))))*(1)</f>
        <v>0</v>
      </c>
      <c r="M16" s="4"/>
      <c r="N16" s="2">
        <f>+K16*I16</f>
        <v>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4.25" customHeight="1" x14ac:dyDescent="0.25">
      <c r="A17" s="224">
        <v>3512</v>
      </c>
      <c r="B17" s="108" t="s">
        <v>1449</v>
      </c>
      <c r="C17" s="109" t="s">
        <v>31</v>
      </c>
      <c r="D17" s="109" t="s">
        <v>32</v>
      </c>
      <c r="E17" s="109" t="s">
        <v>34</v>
      </c>
      <c r="F17" s="109">
        <v>1925</v>
      </c>
      <c r="G17" s="109">
        <v>1975</v>
      </c>
      <c r="H17" s="109">
        <v>2035</v>
      </c>
      <c r="I17" s="110">
        <v>2110</v>
      </c>
      <c r="J17" s="110">
        <v>2500</v>
      </c>
      <c r="K17" s="67"/>
      <c r="L17" s="68">
        <f>IF($F$4="mayorista2",K17*I17,IF($F$4="Mayorista1",K17*H17,IF($F$4="Hipermayorista",K17*G17,IF($F$4="Distribuidor",K17*F17))))*(1)</f>
        <v>0</v>
      </c>
      <c r="M17" s="4"/>
      <c r="N17" s="2">
        <f>+K17*I17</f>
        <v>0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4.25" customHeight="1" x14ac:dyDescent="0.25">
      <c r="A18" s="224">
        <v>3513</v>
      </c>
      <c r="B18" s="108" t="s">
        <v>1449</v>
      </c>
      <c r="C18" s="109" t="s">
        <v>31</v>
      </c>
      <c r="D18" s="109" t="s">
        <v>32</v>
      </c>
      <c r="E18" s="109" t="s">
        <v>35</v>
      </c>
      <c r="F18" s="109">
        <v>1925</v>
      </c>
      <c r="G18" s="109">
        <v>1975</v>
      </c>
      <c r="H18" s="109">
        <v>2035</v>
      </c>
      <c r="I18" s="110">
        <v>2110</v>
      </c>
      <c r="J18" s="110">
        <v>2500</v>
      </c>
      <c r="K18" s="67"/>
      <c r="L18" s="68">
        <f>IF($F$4="mayorista2",K18*I18,IF($F$4="Mayorista1",K18*H18,IF($F$4="Hipermayorista",K18*G18,IF($F$4="Distribuidor",K18*F18))))*(1)</f>
        <v>0</v>
      </c>
      <c r="M18" s="4"/>
      <c r="N18" s="2">
        <f>+K18*I18</f>
        <v>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4.25" customHeight="1" x14ac:dyDescent="0.25">
      <c r="A19" s="224">
        <v>3514</v>
      </c>
      <c r="B19" s="108" t="s">
        <v>1449</v>
      </c>
      <c r="C19" s="109" t="s">
        <v>31</v>
      </c>
      <c r="D19" s="109" t="s">
        <v>32</v>
      </c>
      <c r="E19" s="109" t="s">
        <v>36</v>
      </c>
      <c r="F19" s="109">
        <v>1925</v>
      </c>
      <c r="G19" s="109">
        <v>1975</v>
      </c>
      <c r="H19" s="109">
        <v>2035</v>
      </c>
      <c r="I19" s="110">
        <v>2110</v>
      </c>
      <c r="J19" s="110">
        <v>2500</v>
      </c>
      <c r="K19" s="67"/>
      <c r="L19" s="68">
        <f>IF($F$4="mayorista2",K19*I19,IF($F$4="Mayorista1",K19*H19,IF($F$4="Hipermayorista",K19*G19,IF($F$4="Distribuidor",K19*F19))))*(1)</f>
        <v>0</v>
      </c>
      <c r="M19" s="4"/>
      <c r="N19" s="2">
        <f>+K19*I19</f>
        <v>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4.25" customHeight="1" x14ac:dyDescent="0.25">
      <c r="A20" s="224">
        <v>3516</v>
      </c>
      <c r="B20" s="108" t="s">
        <v>1449</v>
      </c>
      <c r="C20" s="109" t="s">
        <v>31</v>
      </c>
      <c r="D20" s="109" t="s">
        <v>32</v>
      </c>
      <c r="E20" s="109" t="s">
        <v>37</v>
      </c>
      <c r="F20" s="109">
        <v>1925</v>
      </c>
      <c r="G20" s="109">
        <v>1975</v>
      </c>
      <c r="H20" s="109">
        <v>2035</v>
      </c>
      <c r="I20" s="110">
        <v>2110</v>
      </c>
      <c r="J20" s="110">
        <v>2500</v>
      </c>
      <c r="K20" s="67"/>
      <c r="L20" s="68">
        <f>IF($F$4="mayorista2",K20*I20,IF($F$4="Mayorista1",K20*H20,IF($F$4="Hipermayorista",K20*G20,IF($F$4="Distribuidor",K20*F20))))*(1)</f>
        <v>0</v>
      </c>
      <c r="M20" s="4"/>
      <c r="N20" s="2">
        <f>+K20*I20</f>
        <v>0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4.25" customHeight="1" x14ac:dyDescent="0.25">
      <c r="A21" s="224" t="s">
        <v>1977</v>
      </c>
      <c r="B21" s="108" t="s">
        <v>1449</v>
      </c>
      <c r="C21" s="109" t="s">
        <v>31</v>
      </c>
      <c r="D21" s="109" t="s">
        <v>32</v>
      </c>
      <c r="E21" s="109" t="s">
        <v>1867</v>
      </c>
      <c r="F21" s="109">
        <v>1725</v>
      </c>
      <c r="G21" s="109">
        <v>1770</v>
      </c>
      <c r="H21" s="109">
        <v>1825</v>
      </c>
      <c r="I21" s="110">
        <v>1890</v>
      </c>
      <c r="J21" s="110">
        <v>2250</v>
      </c>
      <c r="K21" s="67"/>
      <c r="L21" s="68">
        <f>IF($F$4="mayorista2",K21*I21,IF($F$4="Mayorista1",K21*H21,IF($F$4="Hipermayorista",K21*G21,IF($F$4="Distribuidor",K21*F21))))*(1)</f>
        <v>0</v>
      </c>
      <c r="M21" s="4"/>
      <c r="N21" s="2">
        <f>+K21*I21</f>
        <v>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4.25" customHeight="1" x14ac:dyDescent="0.25">
      <c r="A22" s="224" t="s">
        <v>1978</v>
      </c>
      <c r="B22" s="108" t="s">
        <v>1449</v>
      </c>
      <c r="C22" s="109" t="s">
        <v>31</v>
      </c>
      <c r="D22" s="109" t="s">
        <v>32</v>
      </c>
      <c r="E22" s="109" t="s">
        <v>1868</v>
      </c>
      <c r="F22" s="109">
        <v>1725</v>
      </c>
      <c r="G22" s="109">
        <v>1770</v>
      </c>
      <c r="H22" s="109">
        <v>1825</v>
      </c>
      <c r="I22" s="110">
        <v>1890</v>
      </c>
      <c r="J22" s="110">
        <v>2250</v>
      </c>
      <c r="K22" s="67"/>
      <c r="L22" s="68">
        <f>IF($F$4="mayorista2",K22*I22,IF($F$4="Mayorista1",K22*H22,IF($F$4="Hipermayorista",K22*G22,IF($F$4="Distribuidor",K22*F22))))*(1)</f>
        <v>0</v>
      </c>
      <c r="M22" s="4"/>
      <c r="N22" s="2">
        <f>+K22*I22</f>
        <v>0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4.25" customHeight="1" x14ac:dyDescent="0.25">
      <c r="A23" s="224" t="s">
        <v>1979</v>
      </c>
      <c r="B23" s="108" t="s">
        <v>1449</v>
      </c>
      <c r="C23" s="109" t="s">
        <v>31</v>
      </c>
      <c r="D23" s="109" t="s">
        <v>32</v>
      </c>
      <c r="E23" s="109" t="s">
        <v>1869</v>
      </c>
      <c r="F23" s="109">
        <v>1725</v>
      </c>
      <c r="G23" s="109">
        <v>1770</v>
      </c>
      <c r="H23" s="109">
        <v>1825</v>
      </c>
      <c r="I23" s="110">
        <v>1890</v>
      </c>
      <c r="J23" s="110">
        <v>2250</v>
      </c>
      <c r="K23" s="67"/>
      <c r="L23" s="68">
        <f>IF($F$4="mayorista2",K23*I23,IF($F$4="Mayorista1",K23*H23,IF($F$4="Hipermayorista",K23*G23,IF($F$4="Distribuidor",K23*F23))))*(1)</f>
        <v>0</v>
      </c>
      <c r="M23" s="4"/>
      <c r="N23" s="2">
        <f>+K23*I23</f>
        <v>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4.25" customHeight="1" x14ac:dyDescent="0.25">
      <c r="A24" s="224" t="s">
        <v>1980</v>
      </c>
      <c r="B24" s="108" t="s">
        <v>1449</v>
      </c>
      <c r="C24" s="109" t="s">
        <v>31</v>
      </c>
      <c r="D24" s="109" t="s">
        <v>32</v>
      </c>
      <c r="E24" s="109" t="s">
        <v>1870</v>
      </c>
      <c r="F24" s="109">
        <v>1725</v>
      </c>
      <c r="G24" s="109">
        <v>1770</v>
      </c>
      <c r="H24" s="109">
        <v>1825</v>
      </c>
      <c r="I24" s="110">
        <v>1890</v>
      </c>
      <c r="J24" s="110">
        <v>2250</v>
      </c>
      <c r="K24" s="67"/>
      <c r="L24" s="68">
        <f>IF($F$4="mayorista2",K24*I24,IF($F$4="Mayorista1",K24*H24,IF($F$4="Hipermayorista",K24*G24,IF($F$4="Distribuidor",K24*F24))))*(1)</f>
        <v>0</v>
      </c>
      <c r="M24" s="4"/>
      <c r="N24" s="2">
        <f>+K24*I24</f>
        <v>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4.25" customHeight="1" x14ac:dyDescent="0.25">
      <c r="A25" s="224" t="s">
        <v>1981</v>
      </c>
      <c r="B25" s="108" t="s">
        <v>1449</v>
      </c>
      <c r="C25" s="109" t="s">
        <v>31</v>
      </c>
      <c r="D25" s="109" t="s">
        <v>32</v>
      </c>
      <c r="E25" s="109" t="s">
        <v>1871</v>
      </c>
      <c r="F25" s="109">
        <v>1725</v>
      </c>
      <c r="G25" s="109">
        <v>1770</v>
      </c>
      <c r="H25" s="109">
        <v>1825</v>
      </c>
      <c r="I25" s="110">
        <v>1890</v>
      </c>
      <c r="J25" s="110">
        <v>2250</v>
      </c>
      <c r="K25" s="67"/>
      <c r="L25" s="68">
        <f>IF($F$4="mayorista2",K25*I25,IF($F$4="Mayorista1",K25*H25,IF($F$4="Hipermayorista",K25*G25,IF($F$4="Distribuidor",K25*F25))))*(1)</f>
        <v>0</v>
      </c>
      <c r="M25" s="4"/>
      <c r="N25" s="2">
        <f>+K25*I25</f>
        <v>0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4.25" customHeight="1" x14ac:dyDescent="0.25">
      <c r="A26" s="224">
        <v>3660</v>
      </c>
      <c r="B26" s="108" t="s">
        <v>1449</v>
      </c>
      <c r="C26" s="109" t="s">
        <v>31</v>
      </c>
      <c r="D26" s="109" t="s">
        <v>32</v>
      </c>
      <c r="E26" s="109" t="s">
        <v>38</v>
      </c>
      <c r="F26" s="109">
        <v>8960</v>
      </c>
      <c r="G26" s="109">
        <v>9190</v>
      </c>
      <c r="H26" s="109">
        <v>9475</v>
      </c>
      <c r="I26" s="110">
        <v>9820</v>
      </c>
      <c r="J26" s="110">
        <v>11700</v>
      </c>
      <c r="K26" s="67"/>
      <c r="L26" s="68">
        <f>IF($F$4="mayorista2",K26*I26,IF($F$4="Mayorista1",K26*H26,IF($F$4="Hipermayorista",K26*G26,IF($F$4="Distribuidor",K26*F26))))*(1)</f>
        <v>0</v>
      </c>
      <c r="M26" s="4"/>
      <c r="N26" s="2">
        <f>+K26*I26</f>
        <v>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4.25" customHeight="1" x14ac:dyDescent="0.25">
      <c r="A27" s="224">
        <v>3661</v>
      </c>
      <c r="B27" s="108" t="s">
        <v>1449</v>
      </c>
      <c r="C27" s="109" t="s">
        <v>31</v>
      </c>
      <c r="D27" s="109" t="s">
        <v>32</v>
      </c>
      <c r="E27" s="109" t="s">
        <v>39</v>
      </c>
      <c r="F27" s="109">
        <v>8960</v>
      </c>
      <c r="G27" s="109">
        <v>9190</v>
      </c>
      <c r="H27" s="109">
        <v>9475</v>
      </c>
      <c r="I27" s="110">
        <v>9820</v>
      </c>
      <c r="J27" s="110">
        <v>11700</v>
      </c>
      <c r="K27" s="67"/>
      <c r="L27" s="68">
        <f>IF($F$4="mayorista2",K27*I27,IF($F$4="Mayorista1",K27*H27,IF($F$4="Hipermayorista",K27*G27,IF($F$4="Distribuidor",K27*F27))))*(1)</f>
        <v>0</v>
      </c>
      <c r="M27" s="4"/>
      <c r="N27" s="2">
        <f>+K27*I27</f>
        <v>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4.25" customHeight="1" x14ac:dyDescent="0.25">
      <c r="A28" s="224">
        <v>3662</v>
      </c>
      <c r="B28" s="108" t="s">
        <v>1449</v>
      </c>
      <c r="C28" s="109" t="s">
        <v>31</v>
      </c>
      <c r="D28" s="109" t="s">
        <v>32</v>
      </c>
      <c r="E28" s="109" t="s">
        <v>40</v>
      </c>
      <c r="F28" s="109">
        <v>8960</v>
      </c>
      <c r="G28" s="109">
        <v>9190</v>
      </c>
      <c r="H28" s="109">
        <v>9475</v>
      </c>
      <c r="I28" s="110">
        <v>9820</v>
      </c>
      <c r="J28" s="110">
        <v>11700</v>
      </c>
      <c r="K28" s="67"/>
      <c r="L28" s="68">
        <f>IF($F$4="mayorista2",K28*I28,IF($F$4="Mayorista1",K28*H28,IF($F$4="Hipermayorista",K28*G28,IF($F$4="Distribuidor",K28*F28))))*(1)</f>
        <v>0</v>
      </c>
      <c r="M28" s="4"/>
      <c r="N28" s="2">
        <f>+K28*I28</f>
        <v>0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4.25" customHeight="1" x14ac:dyDescent="0.25">
      <c r="A29" s="224">
        <v>3663</v>
      </c>
      <c r="B29" s="108" t="s">
        <v>1449</v>
      </c>
      <c r="C29" s="109" t="s">
        <v>31</v>
      </c>
      <c r="D29" s="109" t="s">
        <v>32</v>
      </c>
      <c r="E29" s="109" t="s">
        <v>41</v>
      </c>
      <c r="F29" s="109">
        <v>8960</v>
      </c>
      <c r="G29" s="109">
        <v>9190</v>
      </c>
      <c r="H29" s="109">
        <v>9475</v>
      </c>
      <c r="I29" s="110">
        <v>9820</v>
      </c>
      <c r="J29" s="110">
        <v>11700</v>
      </c>
      <c r="K29" s="67"/>
      <c r="L29" s="68">
        <f>IF($F$4="mayorista2",K29*I29,IF($F$4="Mayorista1",K29*H29,IF($F$4="Hipermayorista",K29*G29,IF($F$4="Distribuidor",K29*F29))))*(1)</f>
        <v>0</v>
      </c>
      <c r="M29" s="4"/>
      <c r="N29" s="2">
        <f>+K29*I29</f>
        <v>0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4.25" customHeight="1" x14ac:dyDescent="0.25">
      <c r="A30" s="224">
        <v>3664</v>
      </c>
      <c r="B30" s="108" t="s">
        <v>1449</v>
      </c>
      <c r="C30" s="109" t="s">
        <v>31</v>
      </c>
      <c r="D30" s="109" t="s">
        <v>32</v>
      </c>
      <c r="E30" s="109" t="s">
        <v>42</v>
      </c>
      <c r="F30" s="109">
        <v>8960</v>
      </c>
      <c r="G30" s="109">
        <v>9190</v>
      </c>
      <c r="H30" s="109">
        <v>9475</v>
      </c>
      <c r="I30" s="110">
        <v>9820</v>
      </c>
      <c r="J30" s="110">
        <v>11700</v>
      </c>
      <c r="K30" s="67"/>
      <c r="L30" s="68">
        <f>IF($F$4="mayorista2",K30*I30,IF($F$4="Mayorista1",K30*H30,IF($F$4="Hipermayorista",K30*G30,IF($F$4="Distribuidor",K30*F30))))*(1)</f>
        <v>0</v>
      </c>
      <c r="M30" s="4"/>
      <c r="N30" s="2">
        <f>+K30*I30</f>
        <v>0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4.25" customHeight="1" x14ac:dyDescent="0.25">
      <c r="A31" s="224">
        <v>15347</v>
      </c>
      <c r="B31" s="108" t="s">
        <v>1449</v>
      </c>
      <c r="C31" s="109" t="s">
        <v>31</v>
      </c>
      <c r="D31" s="109" t="s">
        <v>43</v>
      </c>
      <c r="E31" s="109" t="s">
        <v>44</v>
      </c>
      <c r="F31" s="109">
        <v>1375</v>
      </c>
      <c r="G31" s="109">
        <v>1410</v>
      </c>
      <c r="H31" s="109">
        <v>1455</v>
      </c>
      <c r="I31" s="110">
        <v>1510</v>
      </c>
      <c r="J31" s="110">
        <v>1800</v>
      </c>
      <c r="K31" s="67"/>
      <c r="L31" s="68">
        <f>IF($F$4="mayorista2",K31*I31,IF($F$4="Mayorista1",K31*H31,IF($F$4="Hipermayorista",K31*G31,IF($F$4="Distribuidor",K31*F31))))*(1)</f>
        <v>0</v>
      </c>
      <c r="M31" s="4"/>
      <c r="N31" s="2">
        <f>+K31*I31</f>
        <v>0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4.25" customHeight="1" x14ac:dyDescent="0.25">
      <c r="A32" s="224">
        <v>547867</v>
      </c>
      <c r="B32" s="108" t="s">
        <v>1449</v>
      </c>
      <c r="C32" s="109" t="s">
        <v>31</v>
      </c>
      <c r="D32" s="109" t="s">
        <v>32</v>
      </c>
      <c r="E32" s="109" t="s">
        <v>45</v>
      </c>
      <c r="F32" s="109">
        <v>3225</v>
      </c>
      <c r="G32" s="109">
        <v>3310</v>
      </c>
      <c r="H32" s="109">
        <v>3410</v>
      </c>
      <c r="I32" s="110">
        <v>3535</v>
      </c>
      <c r="J32" s="110">
        <v>4200</v>
      </c>
      <c r="K32" s="67"/>
      <c r="L32" s="68">
        <f>IF($F$4="mayorista2",K32*I32,IF($F$4="Mayorista1",K32*H32,IF($F$4="Hipermayorista",K32*G32,IF($F$4="Distribuidor",K32*F32))))*(1)</f>
        <v>0</v>
      </c>
      <c r="M32" s="4"/>
      <c r="N32" s="2">
        <f>+K32*I32</f>
        <v>0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4.25" customHeight="1" x14ac:dyDescent="0.25">
      <c r="A33" s="224">
        <v>54687</v>
      </c>
      <c r="B33" s="108" t="s">
        <v>1449</v>
      </c>
      <c r="C33" s="109" t="s">
        <v>31</v>
      </c>
      <c r="D33" s="109" t="s">
        <v>32</v>
      </c>
      <c r="E33" s="109" t="s">
        <v>46</v>
      </c>
      <c r="F33" s="109">
        <v>3225</v>
      </c>
      <c r="G33" s="109">
        <v>3310</v>
      </c>
      <c r="H33" s="109">
        <v>3410</v>
      </c>
      <c r="I33" s="110">
        <v>3535</v>
      </c>
      <c r="J33" s="110">
        <v>4200</v>
      </c>
      <c r="K33" s="67"/>
      <c r="L33" s="68">
        <f>IF($F$4="mayorista2",K33*I33,IF($F$4="Mayorista1",K33*H33,IF($F$4="Hipermayorista",K33*G33,IF($F$4="Distribuidor",K33*F33))))*(1)</f>
        <v>0</v>
      </c>
      <c r="M33" s="4"/>
      <c r="N33" s="2">
        <f>+K33*I33</f>
        <v>0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4.25" customHeight="1" x14ac:dyDescent="0.25">
      <c r="A34" s="224">
        <v>54678</v>
      </c>
      <c r="B34" s="108" t="s">
        <v>1449</v>
      </c>
      <c r="C34" s="109" t="s">
        <v>31</v>
      </c>
      <c r="D34" s="109" t="s">
        <v>32</v>
      </c>
      <c r="E34" s="109" t="s">
        <v>47</v>
      </c>
      <c r="F34" s="109">
        <v>3225</v>
      </c>
      <c r="G34" s="109">
        <v>3310</v>
      </c>
      <c r="H34" s="109">
        <v>3410</v>
      </c>
      <c r="I34" s="110">
        <v>3535</v>
      </c>
      <c r="J34" s="110">
        <v>4200</v>
      </c>
      <c r="K34" s="67"/>
      <c r="L34" s="68">
        <f>IF($F$4="mayorista2",K34*I34,IF($F$4="Mayorista1",K34*H34,IF($F$4="Hipermayorista",K34*G34,IF($F$4="Distribuidor",K34*F34))))*(1)</f>
        <v>0</v>
      </c>
      <c r="M34" s="4"/>
      <c r="N34" s="2">
        <f>+K34*I34</f>
        <v>0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4.25" customHeight="1" x14ac:dyDescent="0.25">
      <c r="A35" s="224">
        <v>454657</v>
      </c>
      <c r="B35" s="108" t="s">
        <v>1449</v>
      </c>
      <c r="C35" s="109" t="s">
        <v>31</v>
      </c>
      <c r="D35" s="109" t="s">
        <v>48</v>
      </c>
      <c r="E35" s="109" t="s">
        <v>49</v>
      </c>
      <c r="F35" s="109">
        <v>1510</v>
      </c>
      <c r="G35" s="109">
        <v>1550</v>
      </c>
      <c r="H35" s="109">
        <v>1600</v>
      </c>
      <c r="I35" s="110">
        <v>1660</v>
      </c>
      <c r="J35" s="110">
        <v>1950</v>
      </c>
      <c r="K35" s="67"/>
      <c r="L35" s="68">
        <f>IF($F$4="mayorista2",K35*I35,IF($F$4="Mayorista1",K35*H35,IF($F$4="Hipermayorista",K35*G35,IF($F$4="Distribuidor",K35*F35))))*(1)</f>
        <v>0</v>
      </c>
      <c r="M35" s="4"/>
      <c r="N35" s="2">
        <f>+K35*I35</f>
        <v>0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4.25" customHeight="1" x14ac:dyDescent="0.25">
      <c r="A36" s="224" t="s">
        <v>1982</v>
      </c>
      <c r="B36" s="108" t="s">
        <v>1449</v>
      </c>
      <c r="C36" s="109" t="s">
        <v>31</v>
      </c>
      <c r="D36" s="109" t="s">
        <v>50</v>
      </c>
      <c r="E36" s="109" t="s">
        <v>51</v>
      </c>
      <c r="F36" s="109">
        <v>2065</v>
      </c>
      <c r="G36" s="109">
        <v>2120</v>
      </c>
      <c r="H36" s="109">
        <v>2185</v>
      </c>
      <c r="I36" s="110">
        <v>2265</v>
      </c>
      <c r="J36" s="110">
        <v>2700</v>
      </c>
      <c r="K36" s="67"/>
      <c r="L36" s="68">
        <f>IF($F$4="mayorista2",K36*I36,IF($F$4="Mayorista1",K36*H36,IF($F$4="Hipermayorista",K36*G36,IF($F$4="Distribuidor",K36*F36))))*(1)</f>
        <v>0</v>
      </c>
      <c r="M36" s="4"/>
      <c r="N36" s="2">
        <f>+K36*I36</f>
        <v>0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4.25" customHeight="1" x14ac:dyDescent="0.25">
      <c r="A37" s="224">
        <v>546878</v>
      </c>
      <c r="B37" s="108" t="s">
        <v>1449</v>
      </c>
      <c r="C37" s="109" t="s">
        <v>31</v>
      </c>
      <c r="D37" s="109" t="s">
        <v>50</v>
      </c>
      <c r="E37" s="109" t="s">
        <v>52</v>
      </c>
      <c r="F37" s="109">
        <v>2065</v>
      </c>
      <c r="G37" s="109">
        <v>2120</v>
      </c>
      <c r="H37" s="109">
        <v>2185</v>
      </c>
      <c r="I37" s="110">
        <v>2265</v>
      </c>
      <c r="J37" s="110">
        <v>2700</v>
      </c>
      <c r="K37" s="67"/>
      <c r="L37" s="68">
        <f>IF($F$4="mayorista2",K37*I37,IF($F$4="Mayorista1",K37*H37,IF($F$4="Hipermayorista",K37*G37,IF($F$4="Distribuidor",K37*F37))))*(1)</f>
        <v>0</v>
      </c>
      <c r="M37" s="4"/>
      <c r="N37" s="2">
        <f>+K37*I37</f>
        <v>0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4.25" customHeight="1" x14ac:dyDescent="0.25">
      <c r="A38" s="224" t="s">
        <v>1983</v>
      </c>
      <c r="B38" s="108" t="s">
        <v>1449</v>
      </c>
      <c r="C38" s="109" t="s">
        <v>31</v>
      </c>
      <c r="D38" s="109" t="s">
        <v>50</v>
      </c>
      <c r="E38" s="109" t="s">
        <v>53</v>
      </c>
      <c r="F38" s="109">
        <v>6665</v>
      </c>
      <c r="G38" s="109">
        <v>6835</v>
      </c>
      <c r="H38" s="109">
        <v>7045</v>
      </c>
      <c r="I38" s="110">
        <v>7300</v>
      </c>
      <c r="J38" s="110">
        <v>9400</v>
      </c>
      <c r="K38" s="67"/>
      <c r="L38" s="68">
        <f>IF($F$4="mayorista2",K38*I38,IF($F$4="Mayorista1",K38*H38,IF($F$4="Hipermayorista",K38*G38,IF($F$4="Distribuidor",K38*F38))))*(1)</f>
        <v>0</v>
      </c>
      <c r="M38" s="4"/>
      <c r="N38" s="2">
        <f>+K38*I38</f>
        <v>0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4.25" customHeight="1" x14ac:dyDescent="0.25">
      <c r="A39" s="224" t="s">
        <v>1984</v>
      </c>
      <c r="B39" s="108" t="s">
        <v>1449</v>
      </c>
      <c r="C39" s="109" t="s">
        <v>31</v>
      </c>
      <c r="D39" s="109" t="s">
        <v>50</v>
      </c>
      <c r="E39" s="109" t="s">
        <v>54</v>
      </c>
      <c r="F39" s="109">
        <v>6665</v>
      </c>
      <c r="G39" s="109">
        <v>6835</v>
      </c>
      <c r="H39" s="109">
        <v>7045</v>
      </c>
      <c r="I39" s="110">
        <v>7300</v>
      </c>
      <c r="J39" s="110">
        <v>9400</v>
      </c>
      <c r="K39" s="67"/>
      <c r="L39" s="68">
        <f>IF($F$4="mayorista2",K39*I39,IF($F$4="Mayorista1",K39*H39,IF($F$4="Hipermayorista",K39*G39,IF($F$4="Distribuidor",K39*F39))))*(1)</f>
        <v>0</v>
      </c>
      <c r="M39" s="4"/>
      <c r="N39" s="2">
        <f>+K39*I39</f>
        <v>0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4.25" customHeight="1" x14ac:dyDescent="0.25">
      <c r="A40" s="224" t="s">
        <v>1985</v>
      </c>
      <c r="B40" s="108" t="s">
        <v>1449</v>
      </c>
      <c r="C40" s="109" t="s">
        <v>31</v>
      </c>
      <c r="D40" s="109" t="s">
        <v>55</v>
      </c>
      <c r="E40" s="109" t="s">
        <v>56</v>
      </c>
      <c r="F40" s="109">
        <v>0</v>
      </c>
      <c r="G40" s="109">
        <v>0</v>
      </c>
      <c r="H40" s="109">
        <v>0</v>
      </c>
      <c r="I40" s="110">
        <v>0</v>
      </c>
      <c r="J40" s="110">
        <v>0</v>
      </c>
      <c r="K40" s="67"/>
      <c r="L40" s="68">
        <f>IF($F$4="mayorista2",K40*I40,IF($F$4="Mayorista1",K40*H40,IF($F$4="Hipermayorista",K40*G40,IF($F$4="Distribuidor",K40*F40))))*(1)</f>
        <v>0</v>
      </c>
      <c r="M40" s="4"/>
      <c r="N40" s="2">
        <f>+K40*I40</f>
        <v>0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4.25" customHeight="1" x14ac:dyDescent="0.25">
      <c r="A41" s="224" t="s">
        <v>1986</v>
      </c>
      <c r="B41" s="108" t="s">
        <v>1449</v>
      </c>
      <c r="C41" s="109" t="s">
        <v>31</v>
      </c>
      <c r="D41" s="109" t="s">
        <v>57</v>
      </c>
      <c r="E41" s="109" t="s">
        <v>58</v>
      </c>
      <c r="F41" s="109">
        <v>1475</v>
      </c>
      <c r="G41" s="109">
        <v>1515</v>
      </c>
      <c r="H41" s="109">
        <v>1560</v>
      </c>
      <c r="I41" s="110">
        <v>1615</v>
      </c>
      <c r="J41" s="110">
        <v>1950</v>
      </c>
      <c r="K41" s="67"/>
      <c r="L41" s="68">
        <f>IF($F$4="mayorista2",K41*I41,IF($F$4="Mayorista1",K41*H41,IF($F$4="Hipermayorista",K41*G41,IF($F$4="Distribuidor",K41*F41))))*(1)</f>
        <v>0</v>
      </c>
      <c r="M41" s="4"/>
      <c r="N41" s="2">
        <f>+K41*I41</f>
        <v>0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4.25" customHeight="1" x14ac:dyDescent="0.25">
      <c r="A42" s="224" t="s">
        <v>1987</v>
      </c>
      <c r="B42" s="108" t="s">
        <v>1449</v>
      </c>
      <c r="C42" s="109" t="s">
        <v>31</v>
      </c>
      <c r="D42" s="109" t="s">
        <v>57</v>
      </c>
      <c r="E42" s="109" t="s">
        <v>59</v>
      </c>
      <c r="F42" s="109">
        <v>1640</v>
      </c>
      <c r="G42" s="109">
        <v>1680</v>
      </c>
      <c r="H42" s="109">
        <v>1730</v>
      </c>
      <c r="I42" s="110">
        <v>1795</v>
      </c>
      <c r="J42" s="110">
        <v>2150</v>
      </c>
      <c r="K42" s="67"/>
      <c r="L42" s="68">
        <f>IF($F$4="mayorista2",K42*I42,IF($F$4="Mayorista1",K42*H42,IF($F$4="Hipermayorista",K42*G42,IF($F$4="Distribuidor",K42*F42))))*(1)</f>
        <v>0</v>
      </c>
      <c r="M42" s="4"/>
      <c r="N42" s="2">
        <f>+K42*I42</f>
        <v>0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4.25" customHeight="1" x14ac:dyDescent="0.25">
      <c r="A43" s="224" t="s">
        <v>1988</v>
      </c>
      <c r="B43" s="108" t="s">
        <v>1449</v>
      </c>
      <c r="C43" s="109" t="s">
        <v>31</v>
      </c>
      <c r="D43" s="109" t="s">
        <v>60</v>
      </c>
      <c r="E43" s="109" t="s">
        <v>61</v>
      </c>
      <c r="F43" s="109">
        <v>1485</v>
      </c>
      <c r="G43" s="109">
        <v>1525</v>
      </c>
      <c r="H43" s="109">
        <v>1570</v>
      </c>
      <c r="I43" s="110">
        <v>1625</v>
      </c>
      <c r="J43" s="110">
        <v>1950</v>
      </c>
      <c r="K43" s="67"/>
      <c r="L43" s="68">
        <f>IF($F$4="mayorista2",K43*I43,IF($F$4="Mayorista1",K43*H43,IF($F$4="Hipermayorista",K43*G43,IF($F$4="Distribuidor",K43*F43))))*(1)</f>
        <v>0</v>
      </c>
      <c r="M43" s="4"/>
      <c r="N43" s="2">
        <f>+K43*I43</f>
        <v>0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4.25" customHeight="1" x14ac:dyDescent="0.25">
      <c r="A44" s="224" t="s">
        <v>1989</v>
      </c>
      <c r="B44" s="108" t="s">
        <v>1449</v>
      </c>
      <c r="C44" s="109" t="s">
        <v>31</v>
      </c>
      <c r="D44" s="109" t="s">
        <v>1450</v>
      </c>
      <c r="E44" s="109" t="s">
        <v>62</v>
      </c>
      <c r="F44" s="109">
        <v>1410</v>
      </c>
      <c r="G44" s="109">
        <v>1445</v>
      </c>
      <c r="H44" s="109">
        <v>1490</v>
      </c>
      <c r="I44" s="110">
        <v>1545</v>
      </c>
      <c r="J44" s="110">
        <v>1850</v>
      </c>
      <c r="K44" s="67"/>
      <c r="L44" s="68">
        <f>IF($F$4="mayorista2",K44*I44,IF($F$4="Mayorista1",K44*H44,IF($F$4="Hipermayorista",K44*G44,IF($F$4="Distribuidor",K44*F44))))*(1)</f>
        <v>0</v>
      </c>
      <c r="M44" s="4"/>
      <c r="N44" s="2">
        <f>+K44*I44</f>
        <v>0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4.25" customHeight="1" x14ac:dyDescent="0.25">
      <c r="A45" s="224" t="s">
        <v>1990</v>
      </c>
      <c r="B45" s="108" t="s">
        <v>1449</v>
      </c>
      <c r="C45" s="109" t="s">
        <v>31</v>
      </c>
      <c r="D45" s="109" t="s">
        <v>1450</v>
      </c>
      <c r="E45" s="109" t="s">
        <v>63</v>
      </c>
      <c r="F45" s="109">
        <v>1410</v>
      </c>
      <c r="G45" s="109">
        <v>1445</v>
      </c>
      <c r="H45" s="109">
        <v>1490</v>
      </c>
      <c r="I45" s="110">
        <v>1545</v>
      </c>
      <c r="J45" s="110">
        <v>1850</v>
      </c>
      <c r="K45" s="67"/>
      <c r="L45" s="68">
        <f>IF($F$4="mayorista2",K45*I45,IF($F$4="Mayorista1",K45*H45,IF($F$4="Hipermayorista",K45*G45,IF($F$4="Distribuidor",K45*F45))))*(1)</f>
        <v>0</v>
      </c>
      <c r="M45" s="4"/>
      <c r="N45" s="2">
        <f>+K45*I45</f>
        <v>0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4.25" customHeight="1" x14ac:dyDescent="0.25">
      <c r="A46" s="224" t="s">
        <v>1991</v>
      </c>
      <c r="B46" s="108" t="s">
        <v>1449</v>
      </c>
      <c r="C46" s="109" t="s">
        <v>31</v>
      </c>
      <c r="D46" s="109" t="s">
        <v>1450</v>
      </c>
      <c r="E46" s="109" t="s">
        <v>64</v>
      </c>
      <c r="F46" s="109">
        <v>1410</v>
      </c>
      <c r="G46" s="109">
        <v>1445</v>
      </c>
      <c r="H46" s="109">
        <v>1490</v>
      </c>
      <c r="I46" s="110">
        <v>1545</v>
      </c>
      <c r="J46" s="110">
        <v>1850</v>
      </c>
      <c r="K46" s="67"/>
      <c r="L46" s="68">
        <f>IF($F$4="mayorista2",K46*I46,IF($F$4="Mayorista1",K46*H46,IF($F$4="Hipermayorista",K46*G46,IF($F$4="Distribuidor",K46*F46))))*(1)</f>
        <v>0</v>
      </c>
      <c r="M46" s="4"/>
      <c r="N46" s="2">
        <f>+K46*I46</f>
        <v>0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4.25" customHeight="1" x14ac:dyDescent="0.25">
      <c r="A47" s="224" t="s">
        <v>1992</v>
      </c>
      <c r="B47" s="108" t="s">
        <v>1449</v>
      </c>
      <c r="C47" s="109" t="s">
        <v>31</v>
      </c>
      <c r="D47" s="109" t="s">
        <v>1450</v>
      </c>
      <c r="E47" s="109" t="s">
        <v>65</v>
      </c>
      <c r="F47" s="109">
        <v>1410</v>
      </c>
      <c r="G47" s="109">
        <v>1445</v>
      </c>
      <c r="H47" s="109">
        <v>1490</v>
      </c>
      <c r="I47" s="110">
        <v>1545</v>
      </c>
      <c r="J47" s="110">
        <v>1850</v>
      </c>
      <c r="K47" s="67"/>
      <c r="L47" s="68">
        <f>IF($F$4="mayorista2",K47*I47,IF($F$4="Mayorista1",K47*H47,IF($F$4="Hipermayorista",K47*G47,IF($F$4="Distribuidor",K47*F47))))*(1)</f>
        <v>0</v>
      </c>
      <c r="M47" s="4"/>
      <c r="N47" s="2">
        <f>+K47*I47</f>
        <v>0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4.25" customHeight="1" x14ac:dyDescent="0.25">
      <c r="A48" s="224" t="s">
        <v>1993</v>
      </c>
      <c r="B48" s="108" t="s">
        <v>1449</v>
      </c>
      <c r="C48" s="109" t="s">
        <v>31</v>
      </c>
      <c r="D48" s="109" t="s">
        <v>1450</v>
      </c>
      <c r="E48" s="109" t="s">
        <v>66</v>
      </c>
      <c r="F48" s="109">
        <v>6665</v>
      </c>
      <c r="G48" s="109">
        <v>6835</v>
      </c>
      <c r="H48" s="109">
        <v>7045</v>
      </c>
      <c r="I48" s="110">
        <v>7300</v>
      </c>
      <c r="J48" s="110">
        <v>8700</v>
      </c>
      <c r="K48" s="67"/>
      <c r="L48" s="68">
        <f>IF($F$4="mayorista2",K48*I48,IF($F$4="Mayorista1",K48*H48,IF($F$4="Hipermayorista",K48*G48,IF($F$4="Distribuidor",K48*F48))))*(1)</f>
        <v>0</v>
      </c>
      <c r="M48" s="4"/>
      <c r="N48" s="2">
        <f>+K48*I48</f>
        <v>0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4.25" customHeight="1" x14ac:dyDescent="0.25">
      <c r="A49" s="224" t="s">
        <v>1994</v>
      </c>
      <c r="B49" s="108" t="s">
        <v>1449</v>
      </c>
      <c r="C49" s="109" t="s">
        <v>31</v>
      </c>
      <c r="D49" s="109" t="s">
        <v>1450</v>
      </c>
      <c r="E49" s="109" t="s">
        <v>67</v>
      </c>
      <c r="F49" s="109">
        <v>6665</v>
      </c>
      <c r="G49" s="109">
        <v>6835</v>
      </c>
      <c r="H49" s="109">
        <v>7045</v>
      </c>
      <c r="I49" s="110">
        <v>7300</v>
      </c>
      <c r="J49" s="110">
        <v>8700</v>
      </c>
      <c r="K49" s="67"/>
      <c r="L49" s="68">
        <f>IF($F$4="mayorista2",K49*I49,IF($F$4="Mayorista1",K49*H49,IF($F$4="Hipermayorista",K49*G49,IF($F$4="Distribuidor",K49*F49))))*(1)</f>
        <v>0</v>
      </c>
      <c r="M49" s="4"/>
      <c r="N49" s="2">
        <f>+K49*I49</f>
        <v>0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4.25" customHeight="1" x14ac:dyDescent="0.25">
      <c r="A50" s="224" t="s">
        <v>1995</v>
      </c>
      <c r="B50" s="108" t="s">
        <v>1449</v>
      </c>
      <c r="C50" s="109" t="s">
        <v>31</v>
      </c>
      <c r="D50" s="109" t="s">
        <v>1450</v>
      </c>
      <c r="E50" s="109" t="s">
        <v>68</v>
      </c>
      <c r="F50" s="109">
        <v>6665</v>
      </c>
      <c r="G50" s="109">
        <v>6835</v>
      </c>
      <c r="H50" s="109">
        <v>7045</v>
      </c>
      <c r="I50" s="110">
        <v>7300</v>
      </c>
      <c r="J50" s="110">
        <v>8700</v>
      </c>
      <c r="K50" s="67"/>
      <c r="L50" s="68">
        <f>IF($F$4="mayorista2",K50*I50,IF($F$4="Mayorista1",K50*H50,IF($F$4="Hipermayorista",K50*G50,IF($F$4="Distribuidor",K50*F50))))*(1)</f>
        <v>0</v>
      </c>
      <c r="M50" s="4"/>
      <c r="N50" s="2">
        <f>+K50*I50</f>
        <v>0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4.25" customHeight="1" x14ac:dyDescent="0.25">
      <c r="A51" s="224" t="s">
        <v>1996</v>
      </c>
      <c r="B51" s="108" t="s">
        <v>1449</v>
      </c>
      <c r="C51" s="109" t="s">
        <v>31</v>
      </c>
      <c r="D51" s="109" t="s">
        <v>1450</v>
      </c>
      <c r="E51" s="109" t="s">
        <v>69</v>
      </c>
      <c r="F51" s="109">
        <v>6665</v>
      </c>
      <c r="G51" s="109">
        <v>6835</v>
      </c>
      <c r="H51" s="109">
        <v>7045</v>
      </c>
      <c r="I51" s="110">
        <v>7300</v>
      </c>
      <c r="J51" s="110">
        <v>8700</v>
      </c>
      <c r="K51" s="67"/>
      <c r="L51" s="68">
        <f>IF($F$4="mayorista2",K51*I51,IF($F$4="Mayorista1",K51*H51,IF($F$4="Hipermayorista",K51*G51,IF($F$4="Distribuidor",K51*F51))))*(1)</f>
        <v>0</v>
      </c>
      <c r="M51" s="4"/>
      <c r="N51" s="2">
        <f>+K51*I51</f>
        <v>0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4.25" customHeight="1" x14ac:dyDescent="0.25">
      <c r="A52" s="224">
        <v>534657</v>
      </c>
      <c r="B52" s="108" t="s">
        <v>1449</v>
      </c>
      <c r="C52" s="109" t="s">
        <v>31</v>
      </c>
      <c r="D52" s="109" t="s">
        <v>70</v>
      </c>
      <c r="E52" s="109" t="s">
        <v>71</v>
      </c>
      <c r="F52" s="109">
        <v>1290</v>
      </c>
      <c r="G52" s="109">
        <v>1325</v>
      </c>
      <c r="H52" s="109">
        <v>1365</v>
      </c>
      <c r="I52" s="110">
        <v>1415</v>
      </c>
      <c r="J52" s="110">
        <v>1700</v>
      </c>
      <c r="K52" s="67"/>
      <c r="L52" s="68">
        <f>IF($F$4="mayorista2",K52*I52,IF($F$4="Mayorista1",K52*H52,IF($F$4="Hipermayorista",K52*G52,IF($F$4="Distribuidor",K52*F52))))*(1)</f>
        <v>0</v>
      </c>
      <c r="M52" s="4"/>
      <c r="N52" s="2">
        <f>+K52*I52</f>
        <v>0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4.25" customHeight="1" x14ac:dyDescent="0.25">
      <c r="A53" s="224" t="s">
        <v>1997</v>
      </c>
      <c r="B53" s="108" t="s">
        <v>1449</v>
      </c>
      <c r="C53" s="109" t="s">
        <v>31</v>
      </c>
      <c r="D53" s="109" t="s">
        <v>32</v>
      </c>
      <c r="E53" s="109" t="s">
        <v>72</v>
      </c>
      <c r="F53" s="109">
        <v>2185</v>
      </c>
      <c r="G53" s="109">
        <v>2240</v>
      </c>
      <c r="H53" s="109">
        <v>2310</v>
      </c>
      <c r="I53" s="110">
        <v>2395</v>
      </c>
      <c r="J53" s="110">
        <v>2850</v>
      </c>
      <c r="K53" s="67"/>
      <c r="L53" s="68">
        <f>IF($F$4="mayorista2",K53*I53,IF($F$4="Mayorista1",K53*H53,IF($F$4="Hipermayorista",K53*G53,IF($F$4="Distribuidor",K53*F53))))*(1)</f>
        <v>0</v>
      </c>
      <c r="M53" s="4"/>
      <c r="N53" s="2">
        <f>+K53*I53</f>
        <v>0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4.25" customHeight="1" x14ac:dyDescent="0.25">
      <c r="A54" s="224" t="s">
        <v>1998</v>
      </c>
      <c r="B54" s="108" t="s">
        <v>1449</v>
      </c>
      <c r="C54" s="109" t="s">
        <v>31</v>
      </c>
      <c r="D54" s="109" t="s">
        <v>32</v>
      </c>
      <c r="E54" s="109" t="s">
        <v>73</v>
      </c>
      <c r="F54" s="109">
        <v>2185</v>
      </c>
      <c r="G54" s="109">
        <v>2240</v>
      </c>
      <c r="H54" s="109">
        <v>2310</v>
      </c>
      <c r="I54" s="110">
        <v>2395</v>
      </c>
      <c r="J54" s="110">
        <v>2850</v>
      </c>
      <c r="K54" s="67"/>
      <c r="L54" s="68">
        <f>IF($F$4="mayorista2",K54*I54,IF($F$4="Mayorista1",K54*H54,IF($F$4="Hipermayorista",K54*G54,IF($F$4="Distribuidor",K54*F54))))*(1)</f>
        <v>0</v>
      </c>
      <c r="M54" s="4"/>
      <c r="N54" s="2">
        <f>+K54*I54</f>
        <v>0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4.25" customHeight="1" x14ac:dyDescent="0.25">
      <c r="A55" s="224">
        <v>14</v>
      </c>
      <c r="B55" s="108" t="s">
        <v>1449</v>
      </c>
      <c r="C55" s="109" t="s">
        <v>74</v>
      </c>
      <c r="D55" s="109" t="s">
        <v>26</v>
      </c>
      <c r="E55" s="109" t="s">
        <v>75</v>
      </c>
      <c r="F55" s="109">
        <v>915</v>
      </c>
      <c r="G55" s="109">
        <v>940</v>
      </c>
      <c r="H55" s="109">
        <v>970</v>
      </c>
      <c r="I55" s="110">
        <v>1005</v>
      </c>
      <c r="J55" s="110">
        <v>1250</v>
      </c>
      <c r="K55" s="67"/>
      <c r="L55" s="68">
        <f>IF($F$4="mayorista2",K55*I55,IF($F$4="Mayorista1",K55*H55,IF($F$4="Hipermayorista",K55*G55,IF($F$4="Distribuidor",K55*F55))))*(1)</f>
        <v>0</v>
      </c>
      <c r="M55" s="4"/>
      <c r="N55" s="2">
        <f>+K55*I55</f>
        <v>0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4.25" customHeight="1" x14ac:dyDescent="0.25">
      <c r="A56" s="224" t="s">
        <v>1999</v>
      </c>
      <c r="B56" s="108" t="s">
        <v>1449</v>
      </c>
      <c r="C56" s="109" t="s">
        <v>74</v>
      </c>
      <c r="D56" s="109" t="s">
        <v>43</v>
      </c>
      <c r="E56" s="109" t="s">
        <v>76</v>
      </c>
      <c r="F56" s="109">
        <v>1890</v>
      </c>
      <c r="G56" s="109">
        <v>1940</v>
      </c>
      <c r="H56" s="109">
        <v>2000</v>
      </c>
      <c r="I56" s="110">
        <v>2075</v>
      </c>
      <c r="J56" s="110">
        <v>2600</v>
      </c>
      <c r="K56" s="67"/>
      <c r="L56" s="68">
        <f>IF($F$4="mayorista2",K56*I56,IF($F$4="Mayorista1",K56*H56,IF($F$4="Hipermayorista",K56*G56,IF($F$4="Distribuidor",K56*F56))))*(1)</f>
        <v>0</v>
      </c>
      <c r="M56" s="4"/>
      <c r="N56" s="2">
        <f>+K56*I56</f>
        <v>0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4.25" customHeight="1" x14ac:dyDescent="0.25">
      <c r="A57" s="224">
        <v>18</v>
      </c>
      <c r="B57" s="108" t="s">
        <v>1449</v>
      </c>
      <c r="C57" s="109" t="s">
        <v>74</v>
      </c>
      <c r="D57" s="109" t="s">
        <v>43</v>
      </c>
      <c r="E57" s="109" t="s">
        <v>77</v>
      </c>
      <c r="F57" s="109">
        <v>1890</v>
      </c>
      <c r="G57" s="109">
        <v>1940</v>
      </c>
      <c r="H57" s="109">
        <v>2000</v>
      </c>
      <c r="I57" s="110">
        <v>2075</v>
      </c>
      <c r="J57" s="110">
        <v>2600</v>
      </c>
      <c r="K57" s="67"/>
      <c r="L57" s="68">
        <f>IF($F$4="mayorista2",K57*I57,IF($F$4="Mayorista1",K57*H57,IF($F$4="Hipermayorista",K57*G57,IF($F$4="Distribuidor",K57*F57))))*(1)</f>
        <v>0</v>
      </c>
      <c r="M57" s="4"/>
      <c r="N57" s="2">
        <f>+K57*I57</f>
        <v>0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4.25" customHeight="1" x14ac:dyDescent="0.25">
      <c r="A58" s="224" t="s">
        <v>2000</v>
      </c>
      <c r="B58" s="108" t="s">
        <v>1449</v>
      </c>
      <c r="C58" s="109" t="s">
        <v>74</v>
      </c>
      <c r="D58" s="109" t="s">
        <v>43</v>
      </c>
      <c r="E58" s="109" t="s">
        <v>78</v>
      </c>
      <c r="F58" s="109">
        <v>1890</v>
      </c>
      <c r="G58" s="109">
        <v>1940</v>
      </c>
      <c r="H58" s="109">
        <v>2000</v>
      </c>
      <c r="I58" s="110">
        <v>2075</v>
      </c>
      <c r="J58" s="110">
        <v>2600</v>
      </c>
      <c r="K58" s="67"/>
      <c r="L58" s="68">
        <f>IF($F$4="mayorista2",K58*I58,IF($F$4="Mayorista1",K58*H58,IF($F$4="Hipermayorista",K58*G58,IF($F$4="Distribuidor",K58*F58))))*(1)</f>
        <v>0</v>
      </c>
      <c r="M58" s="4"/>
      <c r="N58" s="2">
        <f>+K58*I58</f>
        <v>0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4.25" customHeight="1" x14ac:dyDescent="0.25">
      <c r="A59" s="224">
        <v>9</v>
      </c>
      <c r="B59" s="108" t="s">
        <v>1449</v>
      </c>
      <c r="C59" s="109" t="s">
        <v>74</v>
      </c>
      <c r="D59" s="109" t="s">
        <v>79</v>
      </c>
      <c r="E59" s="109" t="s">
        <v>80</v>
      </c>
      <c r="F59" s="109">
        <v>1585</v>
      </c>
      <c r="G59" s="109">
        <v>1625</v>
      </c>
      <c r="H59" s="109">
        <v>1675</v>
      </c>
      <c r="I59" s="110">
        <v>1735</v>
      </c>
      <c r="J59" s="110">
        <v>2200</v>
      </c>
      <c r="K59" s="67"/>
      <c r="L59" s="68">
        <f>IF($F$4="mayorista2",K59*I59,IF($F$4="Mayorista1",K59*H59,IF($F$4="Hipermayorista",K59*G59,IF($F$4="Distribuidor",K59*F59))))*(1)</f>
        <v>0</v>
      </c>
      <c r="M59" s="4"/>
      <c r="N59" s="2">
        <f>+K59*I59</f>
        <v>0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4.25" customHeight="1" x14ac:dyDescent="0.25">
      <c r="A60" s="224">
        <v>3</v>
      </c>
      <c r="B60" s="108" t="s">
        <v>1449</v>
      </c>
      <c r="C60" s="109" t="s">
        <v>74</v>
      </c>
      <c r="D60" s="109" t="s">
        <v>43</v>
      </c>
      <c r="E60" s="109" t="s">
        <v>81</v>
      </c>
      <c r="F60" s="109">
        <v>1175</v>
      </c>
      <c r="G60" s="109">
        <v>1205</v>
      </c>
      <c r="H60" s="109">
        <v>1240</v>
      </c>
      <c r="I60" s="110">
        <v>1285</v>
      </c>
      <c r="J60" s="110">
        <v>1600</v>
      </c>
      <c r="K60" s="67"/>
      <c r="L60" s="68">
        <f>IF($F$4="mayorista2",K60*I60,IF($F$4="Mayorista1",K60*H60,IF($F$4="Hipermayorista",K60*G60,IF($F$4="Distribuidor",K60*F60))))*(1)</f>
        <v>0</v>
      </c>
      <c r="M60" s="4"/>
      <c r="N60" s="2">
        <f>+K60*I60</f>
        <v>0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4.25" customHeight="1" x14ac:dyDescent="0.25">
      <c r="A61" s="224">
        <v>56465</v>
      </c>
      <c r="B61" s="108" t="s">
        <v>1449</v>
      </c>
      <c r="C61" s="109" t="s">
        <v>74</v>
      </c>
      <c r="D61" s="109" t="s">
        <v>60</v>
      </c>
      <c r="E61" s="109" t="s">
        <v>82</v>
      </c>
      <c r="F61" s="109">
        <v>1795</v>
      </c>
      <c r="G61" s="109">
        <v>1840</v>
      </c>
      <c r="H61" s="109">
        <v>1895</v>
      </c>
      <c r="I61" s="110">
        <v>1965</v>
      </c>
      <c r="J61" s="110">
        <v>2450</v>
      </c>
      <c r="K61" s="67"/>
      <c r="L61" s="68">
        <f>IF($F$4="mayorista2",K61*I61,IF($F$4="Mayorista1",K61*H61,IF($F$4="Hipermayorista",K61*G61,IF($F$4="Distribuidor",K61*F61))))*(1)</f>
        <v>0</v>
      </c>
      <c r="M61" s="4"/>
      <c r="N61" s="2">
        <f>+K61*I61</f>
        <v>0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4.25" customHeight="1" x14ac:dyDescent="0.25">
      <c r="A62" s="224" t="s">
        <v>2001</v>
      </c>
      <c r="B62" s="108" t="s">
        <v>1449</v>
      </c>
      <c r="C62" s="109" t="s">
        <v>74</v>
      </c>
      <c r="D62" s="109" t="s">
        <v>60</v>
      </c>
      <c r="E62" s="109" t="s">
        <v>83</v>
      </c>
      <c r="F62" s="109">
        <v>1795</v>
      </c>
      <c r="G62" s="109">
        <v>1840</v>
      </c>
      <c r="H62" s="109">
        <v>1895</v>
      </c>
      <c r="I62" s="110">
        <v>1965</v>
      </c>
      <c r="J62" s="110">
        <v>2450</v>
      </c>
      <c r="K62" s="67"/>
      <c r="L62" s="68">
        <f>IF($F$4="mayorista2",K62*I62,IF($F$4="Mayorista1",K62*H62,IF($F$4="Hipermayorista",K62*G62,IF($F$4="Distribuidor",K62*F62))))*(1)</f>
        <v>0</v>
      </c>
      <c r="M62" s="4"/>
      <c r="N62" s="2">
        <f>+K62*I62</f>
        <v>0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4.25" customHeight="1" x14ac:dyDescent="0.25">
      <c r="A63" s="224">
        <v>54564</v>
      </c>
      <c r="B63" s="108" t="s">
        <v>1449</v>
      </c>
      <c r="C63" s="109" t="s">
        <v>74</v>
      </c>
      <c r="D63" s="109" t="s">
        <v>60</v>
      </c>
      <c r="E63" s="109" t="s">
        <v>84</v>
      </c>
      <c r="F63" s="109">
        <v>1675</v>
      </c>
      <c r="G63" s="109">
        <v>1720</v>
      </c>
      <c r="H63" s="109">
        <v>1775</v>
      </c>
      <c r="I63" s="110">
        <v>1840</v>
      </c>
      <c r="J63" s="110">
        <v>2300</v>
      </c>
      <c r="K63" s="67"/>
      <c r="L63" s="68">
        <f>IF($F$4="mayorista2",K63*I63,IF($F$4="Mayorista1",K63*H63,IF($F$4="Hipermayorista",K63*G63,IF($F$4="Distribuidor",K63*F63))))*(1)</f>
        <v>0</v>
      </c>
      <c r="M63" s="4"/>
      <c r="N63" s="2">
        <f>+K63*I63</f>
        <v>0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4.25" customHeight="1" x14ac:dyDescent="0.25">
      <c r="A64" s="224">
        <v>15</v>
      </c>
      <c r="B64" s="108" t="s">
        <v>1449</v>
      </c>
      <c r="C64" s="109" t="s">
        <v>74</v>
      </c>
      <c r="D64" s="109" t="s">
        <v>48</v>
      </c>
      <c r="E64" s="109" t="s">
        <v>85</v>
      </c>
      <c r="F64" s="109">
        <v>1570</v>
      </c>
      <c r="G64" s="109">
        <v>1610</v>
      </c>
      <c r="H64" s="109">
        <v>1660</v>
      </c>
      <c r="I64" s="110">
        <v>1720</v>
      </c>
      <c r="J64" s="110">
        <v>2150</v>
      </c>
      <c r="K64" s="67"/>
      <c r="L64" s="68">
        <f>IF($F$4="mayorista2",K64*I64,IF($F$4="Mayorista1",K64*H64,IF($F$4="Hipermayorista",K64*G64,IF($F$4="Distribuidor",K64*F64))))*(1)</f>
        <v>0</v>
      </c>
      <c r="M64" s="4"/>
      <c r="N64" s="2">
        <f>+K64*I64</f>
        <v>0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4.25" customHeight="1" x14ac:dyDescent="0.25">
      <c r="A65" s="224">
        <v>19</v>
      </c>
      <c r="B65" s="108" t="s">
        <v>1449</v>
      </c>
      <c r="C65" s="109" t="s">
        <v>74</v>
      </c>
      <c r="D65" s="109" t="s">
        <v>26</v>
      </c>
      <c r="E65" s="109" t="s">
        <v>86</v>
      </c>
      <c r="F65" s="109">
        <v>1835</v>
      </c>
      <c r="G65" s="109">
        <v>1880</v>
      </c>
      <c r="H65" s="109">
        <v>1940</v>
      </c>
      <c r="I65" s="110">
        <v>2010</v>
      </c>
      <c r="J65" s="110">
        <v>2500</v>
      </c>
      <c r="K65" s="67"/>
      <c r="L65" s="68">
        <f>IF($F$4="mayorista2",K65*I65,IF($F$4="Mayorista1",K65*H65,IF($F$4="Hipermayorista",K65*G65,IF($F$4="Distribuidor",K65*F65))))*(1)</f>
        <v>0</v>
      </c>
      <c r="M65" s="4"/>
      <c r="N65" s="2">
        <f>+K65*I65</f>
        <v>0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4.25" customHeight="1" x14ac:dyDescent="0.25">
      <c r="A66" s="224">
        <v>10</v>
      </c>
      <c r="B66" s="108" t="s">
        <v>1449</v>
      </c>
      <c r="C66" s="109" t="s">
        <v>74</v>
      </c>
      <c r="D66" s="109" t="s">
        <v>55</v>
      </c>
      <c r="E66" s="109" t="s">
        <v>87</v>
      </c>
      <c r="F66" s="109">
        <v>0</v>
      </c>
      <c r="G66" s="109">
        <v>0</v>
      </c>
      <c r="H66" s="109">
        <v>0</v>
      </c>
      <c r="I66" s="110">
        <v>0</v>
      </c>
      <c r="J66" s="110">
        <v>0</v>
      </c>
      <c r="K66" s="67"/>
      <c r="L66" s="68">
        <f>IF($F$4="mayorista2",K66*I66,IF($F$4="Mayorista1",K66*H66,IF($F$4="Hipermayorista",K66*G66,IF($F$4="Distribuidor",K66*F66))))*(1)</f>
        <v>0</v>
      </c>
      <c r="M66" s="4"/>
      <c r="N66" s="2">
        <f>+K66*I66</f>
        <v>0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4.25" customHeight="1" x14ac:dyDescent="0.25">
      <c r="A67" s="224">
        <v>11</v>
      </c>
      <c r="B67" s="108" t="s">
        <v>1449</v>
      </c>
      <c r="C67" s="109" t="s">
        <v>74</v>
      </c>
      <c r="D67" s="109" t="s">
        <v>60</v>
      </c>
      <c r="E67" s="109" t="s">
        <v>88</v>
      </c>
      <c r="F67" s="109">
        <v>1795</v>
      </c>
      <c r="G67" s="109">
        <v>1840</v>
      </c>
      <c r="H67" s="109">
        <v>1895</v>
      </c>
      <c r="I67" s="110">
        <v>1965</v>
      </c>
      <c r="J67" s="110">
        <v>2450</v>
      </c>
      <c r="K67" s="67"/>
      <c r="L67" s="68">
        <f>IF($F$4="mayorista2",K67*I67,IF($F$4="Mayorista1",K67*H67,IF($F$4="Hipermayorista",K67*G67,IF($F$4="Distribuidor",K67*F67))))*(1)</f>
        <v>0</v>
      </c>
      <c r="M67" s="4"/>
      <c r="N67" s="2">
        <f>+K67*I67</f>
        <v>0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4.25" customHeight="1" x14ac:dyDescent="0.25">
      <c r="A68" s="224">
        <v>8</v>
      </c>
      <c r="B68" s="108" t="s">
        <v>1449</v>
      </c>
      <c r="C68" s="109" t="s">
        <v>74</v>
      </c>
      <c r="D68" s="109" t="s">
        <v>70</v>
      </c>
      <c r="E68" s="109" t="s">
        <v>89</v>
      </c>
      <c r="F68" s="109">
        <v>2160</v>
      </c>
      <c r="G68" s="109">
        <v>2215</v>
      </c>
      <c r="H68" s="109">
        <v>2285</v>
      </c>
      <c r="I68" s="110">
        <v>2370</v>
      </c>
      <c r="J68" s="110">
        <v>2950</v>
      </c>
      <c r="K68" s="67"/>
      <c r="L68" s="68">
        <f>IF($F$4="mayorista2",K68*I68,IF($F$4="Mayorista1",K68*H68,IF($F$4="Hipermayorista",K68*G68,IF($F$4="Distribuidor",K68*F68))))*(1)</f>
        <v>0</v>
      </c>
      <c r="M68" s="4"/>
      <c r="N68" s="2">
        <f>+K68*I68</f>
        <v>0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4.25" customHeight="1" x14ac:dyDescent="0.25">
      <c r="A69" s="224">
        <v>1</v>
      </c>
      <c r="B69" s="108" t="s">
        <v>1449</v>
      </c>
      <c r="C69" s="109" t="s">
        <v>74</v>
      </c>
      <c r="D69" s="109" t="s">
        <v>48</v>
      </c>
      <c r="E69" s="109" t="s">
        <v>90</v>
      </c>
      <c r="F69" s="109">
        <v>1175</v>
      </c>
      <c r="G69" s="109">
        <v>1205</v>
      </c>
      <c r="H69" s="109">
        <v>1240</v>
      </c>
      <c r="I69" s="110">
        <v>1285</v>
      </c>
      <c r="J69" s="110">
        <v>1600</v>
      </c>
      <c r="K69" s="67"/>
      <c r="L69" s="68">
        <f>IF($F$4="mayorista2",K69*I69,IF($F$4="Mayorista1",K69*H69,IF($F$4="Hipermayorista",K69*G69,IF($F$4="Distribuidor",K69*F69))))*(1)</f>
        <v>0</v>
      </c>
      <c r="M69" s="4"/>
      <c r="N69" s="2">
        <f>+K69*I69</f>
        <v>0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4.25" customHeight="1" x14ac:dyDescent="0.25">
      <c r="A70" s="224">
        <v>17</v>
      </c>
      <c r="B70" s="108" t="s">
        <v>1449</v>
      </c>
      <c r="C70" s="109" t="s">
        <v>74</v>
      </c>
      <c r="D70" s="109" t="s">
        <v>48</v>
      </c>
      <c r="E70" s="109" t="s">
        <v>91</v>
      </c>
      <c r="F70" s="109">
        <v>1185</v>
      </c>
      <c r="G70" s="109">
        <v>1215</v>
      </c>
      <c r="H70" s="109">
        <v>1255</v>
      </c>
      <c r="I70" s="110">
        <v>1300</v>
      </c>
      <c r="J70" s="110">
        <v>1650</v>
      </c>
      <c r="K70" s="67"/>
      <c r="L70" s="68">
        <f>IF($F$4="mayorista2",K70*I70,IF($F$4="Mayorista1",K70*H70,IF($F$4="Hipermayorista",K70*G70,IF($F$4="Distribuidor",K70*F70))))*(1)</f>
        <v>0</v>
      </c>
      <c r="M70" s="4"/>
      <c r="N70" s="2">
        <f>+K70*I70</f>
        <v>0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4.25" customHeight="1" x14ac:dyDescent="0.25">
      <c r="A71" s="224">
        <v>13</v>
      </c>
      <c r="B71" s="108" t="s">
        <v>1449</v>
      </c>
      <c r="C71" s="109" t="s">
        <v>74</v>
      </c>
      <c r="D71" s="109" t="s">
        <v>48</v>
      </c>
      <c r="E71" s="109" t="s">
        <v>92</v>
      </c>
      <c r="F71" s="109">
        <v>1080</v>
      </c>
      <c r="G71" s="109">
        <v>1110</v>
      </c>
      <c r="H71" s="109">
        <v>1145</v>
      </c>
      <c r="I71" s="110">
        <v>1185</v>
      </c>
      <c r="J71" s="110">
        <v>1500</v>
      </c>
      <c r="K71" s="67"/>
      <c r="L71" s="68">
        <f>IF($F$4="mayorista2",K71*I71,IF($F$4="Mayorista1",K71*H71,IF($F$4="Hipermayorista",K71*G71,IF($F$4="Distribuidor",K71*F71))))*(1)</f>
        <v>0</v>
      </c>
      <c r="M71" s="4"/>
      <c r="N71" s="2">
        <f>+K71*I71</f>
        <v>0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4.25" customHeight="1" x14ac:dyDescent="0.25">
      <c r="A72" s="224">
        <v>3521</v>
      </c>
      <c r="B72" s="108" t="s">
        <v>1449</v>
      </c>
      <c r="C72" s="109" t="s">
        <v>74</v>
      </c>
      <c r="D72" s="109" t="s">
        <v>50</v>
      </c>
      <c r="E72" s="109" t="s">
        <v>93</v>
      </c>
      <c r="F72" s="109">
        <v>2110</v>
      </c>
      <c r="G72" s="109">
        <v>2165</v>
      </c>
      <c r="H72" s="109">
        <v>2230</v>
      </c>
      <c r="I72" s="110">
        <v>2310</v>
      </c>
      <c r="J72" s="110">
        <v>2900</v>
      </c>
      <c r="K72" s="67"/>
      <c r="L72" s="68">
        <f>IF($F$4="mayorista2",K72*I72,IF($F$4="Mayorista1",K72*H72,IF($F$4="Hipermayorista",K72*G72,IF($F$4="Distribuidor",K72*F72))))*(1)</f>
        <v>0</v>
      </c>
      <c r="M72" s="4"/>
      <c r="N72" s="2">
        <f>+K72*I72</f>
        <v>0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4.25" customHeight="1" x14ac:dyDescent="0.25">
      <c r="A73" s="224">
        <v>7</v>
      </c>
      <c r="B73" s="108" t="s">
        <v>1449</v>
      </c>
      <c r="C73" s="109" t="s">
        <v>74</v>
      </c>
      <c r="D73" s="109" t="s">
        <v>50</v>
      </c>
      <c r="E73" s="109" t="s">
        <v>94</v>
      </c>
      <c r="F73" s="109">
        <v>4205</v>
      </c>
      <c r="G73" s="109">
        <v>4315</v>
      </c>
      <c r="H73" s="109">
        <v>4450</v>
      </c>
      <c r="I73" s="110">
        <v>4610</v>
      </c>
      <c r="J73" s="110">
        <v>5800</v>
      </c>
      <c r="K73" s="67"/>
      <c r="L73" s="68">
        <f>IF($F$4="mayorista2",K73*I73,IF($F$4="Mayorista1",K73*H73,IF($F$4="Hipermayorista",K73*G73,IF($F$4="Distribuidor",K73*F73))))*(1)</f>
        <v>0</v>
      </c>
      <c r="M73" s="4"/>
      <c r="N73" s="2">
        <f>+K73*I73</f>
        <v>0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4.25" customHeight="1" x14ac:dyDescent="0.25">
      <c r="A74" s="224">
        <v>12</v>
      </c>
      <c r="B74" s="108" t="s">
        <v>1449</v>
      </c>
      <c r="C74" s="109" t="s">
        <v>74</v>
      </c>
      <c r="D74" s="109" t="s">
        <v>79</v>
      </c>
      <c r="E74" s="109" t="s">
        <v>1791</v>
      </c>
      <c r="F74" s="109">
        <v>835</v>
      </c>
      <c r="G74" s="109">
        <v>855</v>
      </c>
      <c r="H74" s="109">
        <v>880</v>
      </c>
      <c r="I74" s="110">
        <v>910</v>
      </c>
      <c r="J74" s="110">
        <v>1150</v>
      </c>
      <c r="K74" s="67"/>
      <c r="L74" s="68">
        <f>IF($F$4="mayorista2",K74*I74,IF($F$4="Mayorista1",K74*H74,IF($F$4="Hipermayorista",K74*G74,IF($F$4="Distribuidor",K74*F74))))*(1)</f>
        <v>0</v>
      </c>
      <c r="M74" s="4"/>
      <c r="N74" s="2">
        <f>+K74*I74</f>
        <v>0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4.25" customHeight="1" x14ac:dyDescent="0.25">
      <c r="A75" s="224">
        <v>2</v>
      </c>
      <c r="B75" s="108" t="s">
        <v>1449</v>
      </c>
      <c r="C75" s="109" t="s">
        <v>74</v>
      </c>
      <c r="D75" s="109" t="s">
        <v>79</v>
      </c>
      <c r="E75" s="109" t="s">
        <v>95</v>
      </c>
      <c r="F75" s="109">
        <v>975</v>
      </c>
      <c r="G75" s="109">
        <v>1000</v>
      </c>
      <c r="H75" s="109">
        <v>1030</v>
      </c>
      <c r="I75" s="110">
        <v>1065</v>
      </c>
      <c r="J75" s="110">
        <v>1350</v>
      </c>
      <c r="K75" s="67"/>
      <c r="L75" s="68">
        <f>IF($F$4="mayorista2",K75*I75,IF($F$4="Mayorista1",K75*H75,IF($F$4="Hipermayorista",K75*G75,IF($F$4="Distribuidor",K75*F75))))*(1)</f>
        <v>0</v>
      </c>
      <c r="M75" s="4"/>
      <c r="N75" s="2">
        <f>+K75*I75</f>
        <v>0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4.25" customHeight="1" x14ac:dyDescent="0.25">
      <c r="A76" s="224">
        <v>16</v>
      </c>
      <c r="B76" s="108" t="s">
        <v>1449</v>
      </c>
      <c r="C76" s="109" t="s">
        <v>74</v>
      </c>
      <c r="D76" s="109" t="s">
        <v>26</v>
      </c>
      <c r="E76" s="109" t="s">
        <v>96</v>
      </c>
      <c r="F76" s="109">
        <v>775</v>
      </c>
      <c r="G76" s="109">
        <v>795</v>
      </c>
      <c r="H76" s="109">
        <v>820</v>
      </c>
      <c r="I76" s="110">
        <v>850</v>
      </c>
      <c r="J76" s="110">
        <v>1050</v>
      </c>
      <c r="K76" s="67"/>
      <c r="L76" s="68">
        <f>IF($F$4="mayorista2",K76*I76,IF($F$4="Mayorista1",K76*H76,IF($F$4="Hipermayorista",K76*G76,IF($F$4="Distribuidor",K76*F76))))*(1)</f>
        <v>0</v>
      </c>
      <c r="M76" s="4"/>
      <c r="N76" s="2">
        <f>+K76*I76</f>
        <v>0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4.25" customHeight="1" x14ac:dyDescent="0.25">
      <c r="A77" s="224" t="s">
        <v>2002</v>
      </c>
      <c r="B77" s="108" t="s">
        <v>1449</v>
      </c>
      <c r="C77" s="109" t="s">
        <v>74</v>
      </c>
      <c r="D77" s="109" t="s">
        <v>32</v>
      </c>
      <c r="E77" s="109" t="s">
        <v>97</v>
      </c>
      <c r="F77" s="109">
        <v>2955</v>
      </c>
      <c r="G77" s="109">
        <v>3030</v>
      </c>
      <c r="H77" s="109">
        <v>3125</v>
      </c>
      <c r="I77" s="110">
        <v>3240</v>
      </c>
      <c r="J77" s="110">
        <v>4050</v>
      </c>
      <c r="K77" s="67"/>
      <c r="L77" s="68">
        <f>IF($F$4="mayorista2",K77*I77,IF($F$4="Mayorista1",K77*H77,IF($F$4="Hipermayorista",K77*G77,IF($F$4="Distribuidor",K77*F77))))*(1)</f>
        <v>0</v>
      </c>
      <c r="M77" s="4"/>
      <c r="N77" s="2">
        <f>+K77*I77</f>
        <v>0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4.25" customHeight="1" x14ac:dyDescent="0.25">
      <c r="A78" s="224" t="s">
        <v>2003</v>
      </c>
      <c r="B78" s="108" t="s">
        <v>1449</v>
      </c>
      <c r="C78" s="109" t="s">
        <v>74</v>
      </c>
      <c r="D78" s="109" t="s">
        <v>26</v>
      </c>
      <c r="E78" s="109" t="s">
        <v>99</v>
      </c>
      <c r="F78" s="109">
        <v>1160</v>
      </c>
      <c r="G78" s="109">
        <v>1190</v>
      </c>
      <c r="H78" s="109">
        <v>1225</v>
      </c>
      <c r="I78" s="110">
        <v>1270</v>
      </c>
      <c r="J78" s="110">
        <v>1600</v>
      </c>
      <c r="K78" s="67"/>
      <c r="L78" s="68">
        <f>IF($F$4="mayorista2",K78*I78,IF($F$4="Mayorista1",K78*H78,IF($F$4="Hipermayorista",K78*G78,IF($F$4="Distribuidor",K78*F78))))*(1)</f>
        <v>0</v>
      </c>
      <c r="M78" s="4"/>
      <c r="N78" s="2">
        <f>+K78*I78</f>
        <v>0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4.25" customHeight="1" x14ac:dyDescent="0.25">
      <c r="A79" s="224" t="s">
        <v>2004</v>
      </c>
      <c r="B79" s="108" t="s">
        <v>1449</v>
      </c>
      <c r="C79" s="109" t="s">
        <v>74</v>
      </c>
      <c r="D79" s="109" t="s">
        <v>57</v>
      </c>
      <c r="E79" s="109" t="s">
        <v>98</v>
      </c>
      <c r="F79" s="109">
        <v>810</v>
      </c>
      <c r="G79" s="109">
        <v>830</v>
      </c>
      <c r="H79" s="109">
        <v>855</v>
      </c>
      <c r="I79" s="110">
        <v>885</v>
      </c>
      <c r="J79" s="110">
        <v>1100</v>
      </c>
      <c r="K79" s="67"/>
      <c r="L79" s="68">
        <f>IF($F$4="mayorista2",K79*I79,IF($F$4="Mayorista1",K79*H79,IF($F$4="Hipermayorista",K79*G79,IF($F$4="Distribuidor",K79*F79))))*(1)</f>
        <v>0</v>
      </c>
      <c r="M79" s="4"/>
      <c r="N79" s="2">
        <f>+K79*I79</f>
        <v>0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4.25" customHeight="1" x14ac:dyDescent="0.25">
      <c r="A80" s="224">
        <v>3665</v>
      </c>
      <c r="B80" s="108" t="s">
        <v>1449</v>
      </c>
      <c r="C80" s="109" t="s">
        <v>74</v>
      </c>
      <c r="D80" s="109" t="s">
        <v>32</v>
      </c>
      <c r="E80" s="109" t="s">
        <v>1893</v>
      </c>
      <c r="F80" s="109">
        <v>2145</v>
      </c>
      <c r="G80" s="109">
        <v>2200</v>
      </c>
      <c r="H80" s="109">
        <v>2270</v>
      </c>
      <c r="I80" s="110">
        <v>2350</v>
      </c>
      <c r="J80" s="110">
        <v>2950</v>
      </c>
      <c r="K80" s="67"/>
      <c r="L80" s="68">
        <f>IF($F$4="mayorista2",K80*I80,IF($F$4="Mayorista1",K80*H80,IF($F$4="Hipermayorista",K80*G80,IF($F$4="Distribuidor",K80*F80))))*(1)</f>
        <v>0</v>
      </c>
      <c r="M80" s="4"/>
      <c r="N80" s="2">
        <f>+K80*I80</f>
        <v>0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4.25" customHeight="1" x14ac:dyDescent="0.25">
      <c r="A81" s="224">
        <v>3666</v>
      </c>
      <c r="B81" s="108" t="s">
        <v>1449</v>
      </c>
      <c r="C81" s="109" t="s">
        <v>74</v>
      </c>
      <c r="D81" s="109" t="s">
        <v>32</v>
      </c>
      <c r="E81" s="109" t="s">
        <v>1894</v>
      </c>
      <c r="F81" s="109">
        <v>2145</v>
      </c>
      <c r="G81" s="109">
        <v>2200</v>
      </c>
      <c r="H81" s="109">
        <v>2270</v>
      </c>
      <c r="I81" s="110">
        <v>2350</v>
      </c>
      <c r="J81" s="110">
        <v>2950</v>
      </c>
      <c r="K81" s="67"/>
      <c r="L81" s="68">
        <f>IF($F$4="mayorista2",K81*I81,IF($F$4="Mayorista1",K81*H81,IF($F$4="Hipermayorista",K81*G81,IF($F$4="Distribuidor",K81*F81))))*(1)</f>
        <v>0</v>
      </c>
      <c r="M81" s="4"/>
      <c r="N81" s="2">
        <f>+K81*I81</f>
        <v>0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4.25" customHeight="1" x14ac:dyDescent="0.25">
      <c r="A82" s="224">
        <v>3667</v>
      </c>
      <c r="B82" s="108" t="s">
        <v>1449</v>
      </c>
      <c r="C82" s="109" t="s">
        <v>74</v>
      </c>
      <c r="D82" s="109" t="s">
        <v>32</v>
      </c>
      <c r="E82" s="109" t="s">
        <v>1895</v>
      </c>
      <c r="F82" s="109">
        <v>2145</v>
      </c>
      <c r="G82" s="109">
        <v>2200</v>
      </c>
      <c r="H82" s="109">
        <v>2270</v>
      </c>
      <c r="I82" s="110">
        <v>2350</v>
      </c>
      <c r="J82" s="110">
        <v>2950</v>
      </c>
      <c r="K82" s="67"/>
      <c r="L82" s="68">
        <f>IF($F$4="mayorista2",K82*I82,IF($F$4="Mayorista1",K82*H82,IF($F$4="Hipermayorista",K82*G82,IF($F$4="Distribuidor",K82*F82))))*(1)</f>
        <v>0</v>
      </c>
      <c r="M82" s="4"/>
      <c r="N82" s="2">
        <f>+K82*I82</f>
        <v>0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4.25" customHeight="1" x14ac:dyDescent="0.25">
      <c r="A83" s="224">
        <v>5</v>
      </c>
      <c r="B83" s="108" t="s">
        <v>1449</v>
      </c>
      <c r="C83" s="109" t="s">
        <v>74</v>
      </c>
      <c r="D83" s="109" t="s">
        <v>32</v>
      </c>
      <c r="E83" s="109" t="s">
        <v>1896</v>
      </c>
      <c r="F83" s="109">
        <v>2145</v>
      </c>
      <c r="G83" s="109">
        <v>2200</v>
      </c>
      <c r="H83" s="109">
        <v>2270</v>
      </c>
      <c r="I83" s="110">
        <v>2350</v>
      </c>
      <c r="J83" s="110">
        <v>2950</v>
      </c>
      <c r="K83" s="67"/>
      <c r="L83" s="68">
        <f>IF($F$4="mayorista2",K83*I83,IF($F$4="Mayorista1",K83*H83,IF($F$4="Hipermayorista",K83*G83,IF($F$4="Distribuidor",K83*F83))))*(1)</f>
        <v>0</v>
      </c>
      <c r="M83" s="4"/>
      <c r="N83" s="2">
        <f>+K83*I83</f>
        <v>0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4.25" customHeight="1" x14ac:dyDescent="0.25">
      <c r="A84" s="224">
        <v>3668</v>
      </c>
      <c r="B84" s="108" t="s">
        <v>1449</v>
      </c>
      <c r="C84" s="109" t="s">
        <v>74</v>
      </c>
      <c r="D84" s="109" t="s">
        <v>32</v>
      </c>
      <c r="E84" s="109" t="s">
        <v>1897</v>
      </c>
      <c r="F84" s="109">
        <v>5995</v>
      </c>
      <c r="G84" s="109">
        <v>6150</v>
      </c>
      <c r="H84" s="109">
        <v>6340</v>
      </c>
      <c r="I84" s="110">
        <v>6570</v>
      </c>
      <c r="J84" s="110">
        <v>8250</v>
      </c>
      <c r="K84" s="67"/>
      <c r="L84" s="68">
        <f>IF($F$4="mayorista2",K84*I84,IF($F$4="Mayorista1",K84*H84,IF($F$4="Hipermayorista",K84*G84,IF($F$4="Distribuidor",K84*F84))))*(1)</f>
        <v>0</v>
      </c>
      <c r="M84" s="4"/>
      <c r="N84" s="2">
        <f>+K84*I84</f>
        <v>0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4.25" customHeight="1" x14ac:dyDescent="0.25">
      <c r="A85" s="224">
        <v>3669</v>
      </c>
      <c r="B85" s="108" t="s">
        <v>1449</v>
      </c>
      <c r="C85" s="109" t="s">
        <v>74</v>
      </c>
      <c r="D85" s="109" t="s">
        <v>32</v>
      </c>
      <c r="E85" s="109" t="s">
        <v>1898</v>
      </c>
      <c r="F85" s="109">
        <v>5995</v>
      </c>
      <c r="G85" s="109">
        <v>6150</v>
      </c>
      <c r="H85" s="109">
        <v>6340</v>
      </c>
      <c r="I85" s="110">
        <v>6570</v>
      </c>
      <c r="J85" s="110">
        <v>8250</v>
      </c>
      <c r="K85" s="67"/>
      <c r="L85" s="68">
        <f>IF($F$4="mayorista2",K85*I85,IF($F$4="Mayorista1",K85*H85,IF($F$4="Hipermayorista",K85*G85,IF($F$4="Distribuidor",K85*F85))))*(1)</f>
        <v>0</v>
      </c>
      <c r="M85" s="4"/>
      <c r="N85" s="2">
        <f>+K85*I85</f>
        <v>0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4.25" customHeight="1" x14ac:dyDescent="0.25">
      <c r="A86" s="224">
        <v>3671</v>
      </c>
      <c r="B86" s="108" t="s">
        <v>1449</v>
      </c>
      <c r="C86" s="109" t="s">
        <v>74</v>
      </c>
      <c r="D86" s="109" t="s">
        <v>32</v>
      </c>
      <c r="E86" s="109" t="s">
        <v>1899</v>
      </c>
      <c r="F86" s="109">
        <v>5995</v>
      </c>
      <c r="G86" s="109">
        <v>6150</v>
      </c>
      <c r="H86" s="109">
        <v>6340</v>
      </c>
      <c r="I86" s="110">
        <v>6570</v>
      </c>
      <c r="J86" s="110">
        <v>8250</v>
      </c>
      <c r="K86" s="67"/>
      <c r="L86" s="68">
        <f>IF($F$4="mayorista2",K86*I86,IF($F$4="Mayorista1",K86*H86,IF($F$4="Hipermayorista",K86*G86,IF($F$4="Distribuidor",K86*F86))))*(1)</f>
        <v>0</v>
      </c>
      <c r="M86" s="4"/>
      <c r="N86" s="2">
        <f>+K86*I86</f>
        <v>0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4.25" customHeight="1" x14ac:dyDescent="0.25">
      <c r="A87" s="224">
        <v>3519</v>
      </c>
      <c r="B87" s="108" t="s">
        <v>1449</v>
      </c>
      <c r="C87" s="109" t="s">
        <v>74</v>
      </c>
      <c r="D87" s="109" t="s">
        <v>32</v>
      </c>
      <c r="E87" s="109" t="s">
        <v>1900</v>
      </c>
      <c r="F87" s="109">
        <v>5995</v>
      </c>
      <c r="G87" s="109">
        <v>6150</v>
      </c>
      <c r="H87" s="109">
        <v>6340</v>
      </c>
      <c r="I87" s="110">
        <v>6570</v>
      </c>
      <c r="J87" s="110">
        <v>8250</v>
      </c>
      <c r="K87" s="67"/>
      <c r="L87" s="68">
        <f>IF($F$4="mayorista2",K87*I87,IF($F$4="Mayorista1",K87*H87,IF($F$4="Hipermayorista",K87*G87,IF($F$4="Distribuidor",K87*F87))))*(1)</f>
        <v>0</v>
      </c>
      <c r="M87" s="4"/>
      <c r="N87" s="2">
        <f>+K87*I87</f>
        <v>0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4.25" customHeight="1" x14ac:dyDescent="0.25">
      <c r="A88" s="224" t="s">
        <v>2005</v>
      </c>
      <c r="B88" s="108" t="s">
        <v>1449</v>
      </c>
      <c r="C88" s="109" t="s">
        <v>74</v>
      </c>
      <c r="D88" s="109" t="s">
        <v>184</v>
      </c>
      <c r="E88" s="109" t="s">
        <v>1903</v>
      </c>
      <c r="F88" s="109">
        <v>1370</v>
      </c>
      <c r="G88" s="109">
        <v>1405</v>
      </c>
      <c r="H88" s="109">
        <v>1450</v>
      </c>
      <c r="I88" s="110">
        <v>1505</v>
      </c>
      <c r="J88" s="110">
        <v>1900</v>
      </c>
      <c r="K88" s="67"/>
      <c r="L88" s="68">
        <f>IF($F$4="mayorista2",K88*I88,IF($F$4="Mayorista1",K88*H88,IF($F$4="Hipermayorista",K88*G88,IF($F$4="Distribuidor",K88*F88))))*(1)</f>
        <v>0</v>
      </c>
      <c r="M88" s="4"/>
      <c r="N88" s="2">
        <f>+K88*I88</f>
        <v>0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4.25" customHeight="1" x14ac:dyDescent="0.25">
      <c r="A89" s="224" t="s">
        <v>2006</v>
      </c>
      <c r="B89" s="108" t="s">
        <v>1449</v>
      </c>
      <c r="C89" s="109" t="s">
        <v>74</v>
      </c>
      <c r="D89" s="109" t="s">
        <v>184</v>
      </c>
      <c r="E89" s="109" t="s">
        <v>1904</v>
      </c>
      <c r="F89" s="109">
        <v>2430</v>
      </c>
      <c r="G89" s="109">
        <v>2490</v>
      </c>
      <c r="H89" s="109">
        <v>2565</v>
      </c>
      <c r="I89" s="110">
        <v>2660</v>
      </c>
      <c r="J89" s="110">
        <v>3350</v>
      </c>
      <c r="K89" s="67"/>
      <c r="L89" s="68">
        <f>IF($F$4="mayorista2",K89*I89,IF($F$4="Mayorista1",K89*H89,IF($F$4="Hipermayorista",K89*G89,IF($F$4="Distribuidor",K89*F89))))*(1)</f>
        <v>0</v>
      </c>
      <c r="M89" s="4"/>
      <c r="N89" s="2">
        <f>+K89*I89</f>
        <v>0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4.25" customHeight="1" x14ac:dyDescent="0.25">
      <c r="A90" s="224" t="s">
        <v>2007</v>
      </c>
      <c r="B90" s="108" t="s">
        <v>1448</v>
      </c>
      <c r="C90" s="109" t="s">
        <v>100</v>
      </c>
      <c r="D90" s="109" t="s">
        <v>60</v>
      </c>
      <c r="E90" s="109" t="s">
        <v>1625</v>
      </c>
      <c r="F90" s="109">
        <v>7870</v>
      </c>
      <c r="G90" s="109">
        <v>8070</v>
      </c>
      <c r="H90" s="109">
        <v>8320</v>
      </c>
      <c r="I90" s="110">
        <v>8620</v>
      </c>
      <c r="J90" s="110">
        <v>11100</v>
      </c>
      <c r="K90" s="67"/>
      <c r="L90" s="68">
        <f>IF($F$4="mayorista2",K90*I90,IF($F$4="Mayorista1",K90*H90,IF($F$4="Hipermayorista",K90*G90,IF($F$4="Distribuidor",K90*F90))))*(1)</f>
        <v>0</v>
      </c>
      <c r="M90" s="4"/>
      <c r="N90" s="2">
        <f>+K90*I90</f>
        <v>0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4.25" customHeight="1" x14ac:dyDescent="0.25">
      <c r="A91" s="224" t="s">
        <v>2008</v>
      </c>
      <c r="B91" s="108" t="s">
        <v>1448</v>
      </c>
      <c r="C91" s="109" t="s">
        <v>100</v>
      </c>
      <c r="D91" s="109" t="s">
        <v>60</v>
      </c>
      <c r="E91" s="109" t="s">
        <v>1626</v>
      </c>
      <c r="F91" s="109">
        <v>9835</v>
      </c>
      <c r="G91" s="109">
        <v>10085</v>
      </c>
      <c r="H91" s="109">
        <v>10395</v>
      </c>
      <c r="I91" s="110">
        <v>10770</v>
      </c>
      <c r="J91" s="110">
        <v>13850</v>
      </c>
      <c r="K91" s="67"/>
      <c r="L91" s="68">
        <f>IF($F$4="mayorista2",K91*I91,IF($F$4="Mayorista1",K91*H91,IF($F$4="Hipermayorista",K91*G91,IF($F$4="Distribuidor",K91*F91))))*(1)</f>
        <v>0</v>
      </c>
      <c r="M91" s="4"/>
      <c r="N91" s="2">
        <f>+K91*I91</f>
        <v>0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4.25" customHeight="1" x14ac:dyDescent="0.25">
      <c r="A92" s="224" t="s">
        <v>2009</v>
      </c>
      <c r="B92" s="108" t="s">
        <v>1448</v>
      </c>
      <c r="C92" s="109" t="s">
        <v>100</v>
      </c>
      <c r="D92" s="109" t="s">
        <v>60</v>
      </c>
      <c r="E92" s="109" t="s">
        <v>1627</v>
      </c>
      <c r="F92" s="109">
        <v>6555</v>
      </c>
      <c r="G92" s="109">
        <v>6725</v>
      </c>
      <c r="H92" s="109">
        <v>6935</v>
      </c>
      <c r="I92" s="110">
        <v>7185</v>
      </c>
      <c r="J92" s="110">
        <v>9250</v>
      </c>
      <c r="K92" s="67"/>
      <c r="L92" s="68">
        <f>IF($F$4="mayorista2",K92*I92,IF($F$4="Mayorista1",K92*H92,IF($F$4="Hipermayorista",K92*G92,IF($F$4="Distribuidor",K92*F92))))*(1)</f>
        <v>0</v>
      </c>
      <c r="M92" s="4"/>
      <c r="N92" s="2">
        <f>+K92*I92</f>
        <v>0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4.25" customHeight="1" x14ac:dyDescent="0.25">
      <c r="A93" s="224">
        <v>24</v>
      </c>
      <c r="B93" s="108" t="s">
        <v>1448</v>
      </c>
      <c r="C93" s="109" t="s">
        <v>100</v>
      </c>
      <c r="D93" s="109" t="s">
        <v>43</v>
      </c>
      <c r="E93" s="109" t="s">
        <v>101</v>
      </c>
      <c r="F93" s="109">
        <v>0</v>
      </c>
      <c r="G93" s="109">
        <v>0</v>
      </c>
      <c r="H93" s="109">
        <v>0</v>
      </c>
      <c r="I93" s="110">
        <v>0</v>
      </c>
      <c r="J93" s="110">
        <v>0</v>
      </c>
      <c r="K93" s="67"/>
      <c r="L93" s="68">
        <f>IF($F$4="mayorista2",K93*I93,IF($F$4="Mayorista1",K93*H93,IF($F$4="Hipermayorista",K93*G93,IF($F$4="Distribuidor",K93*F93))))*(1)</f>
        <v>0</v>
      </c>
      <c r="M93" s="4"/>
      <c r="N93" s="2">
        <f>+K93*I93</f>
        <v>0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4.25" customHeight="1" x14ac:dyDescent="0.25">
      <c r="A94" s="224">
        <v>25</v>
      </c>
      <c r="B94" s="108" t="s">
        <v>1448</v>
      </c>
      <c r="C94" s="109" t="s">
        <v>100</v>
      </c>
      <c r="D94" s="109" t="s">
        <v>43</v>
      </c>
      <c r="E94" s="109" t="s">
        <v>102</v>
      </c>
      <c r="F94" s="109">
        <v>9835</v>
      </c>
      <c r="G94" s="109">
        <v>10085</v>
      </c>
      <c r="H94" s="109">
        <v>10395</v>
      </c>
      <c r="I94" s="110">
        <v>10770</v>
      </c>
      <c r="J94" s="110">
        <v>13850</v>
      </c>
      <c r="K94" s="67"/>
      <c r="L94" s="68">
        <f>IF($F$4="mayorista2",K94*I94,IF($F$4="Mayorista1",K94*H94,IF($F$4="Hipermayorista",K94*G94,IF($F$4="Distribuidor",K94*F94))))*(1)</f>
        <v>0</v>
      </c>
      <c r="M94" s="4"/>
      <c r="N94" s="2">
        <f>+K94*I94</f>
        <v>0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4.25" customHeight="1" x14ac:dyDescent="0.25">
      <c r="A95" s="224">
        <v>30</v>
      </c>
      <c r="B95" s="108" t="s">
        <v>1448</v>
      </c>
      <c r="C95" s="109" t="s">
        <v>100</v>
      </c>
      <c r="D95" s="109" t="s">
        <v>43</v>
      </c>
      <c r="E95" s="109" t="s">
        <v>103</v>
      </c>
      <c r="F95" s="109">
        <v>0</v>
      </c>
      <c r="G95" s="109">
        <v>0</v>
      </c>
      <c r="H95" s="109">
        <v>0</v>
      </c>
      <c r="I95" s="110">
        <v>0</v>
      </c>
      <c r="J95" s="110">
        <v>0</v>
      </c>
      <c r="K95" s="67"/>
      <c r="L95" s="68">
        <f>IF($F$4="mayorista2",K95*I95,IF($F$4="Mayorista1",K95*H95,IF($F$4="Hipermayorista",K95*G95,IF($F$4="Distribuidor",K95*F95))))*(1)</f>
        <v>0</v>
      </c>
      <c r="M95" s="4"/>
      <c r="N95" s="2">
        <f>+K95*I95</f>
        <v>0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4.25" customHeight="1" x14ac:dyDescent="0.25">
      <c r="A96" s="224">
        <v>22</v>
      </c>
      <c r="B96" s="108" t="s">
        <v>1448</v>
      </c>
      <c r="C96" s="109" t="s">
        <v>100</v>
      </c>
      <c r="D96" s="109" t="s">
        <v>70</v>
      </c>
      <c r="E96" s="109" t="s">
        <v>104</v>
      </c>
      <c r="F96" s="109">
        <v>6555</v>
      </c>
      <c r="G96" s="109">
        <v>6725</v>
      </c>
      <c r="H96" s="109">
        <v>6935</v>
      </c>
      <c r="I96" s="110">
        <v>7185</v>
      </c>
      <c r="J96" s="110">
        <v>9250</v>
      </c>
      <c r="K96" s="67"/>
      <c r="L96" s="68">
        <f>IF($F$4="mayorista2",K96*I96,IF($F$4="Mayorista1",K96*H96,IF($F$4="Hipermayorista",K96*G96,IF($F$4="Distribuidor",K96*F96))))*(1)</f>
        <v>0</v>
      </c>
      <c r="M96" s="4"/>
      <c r="N96" s="2">
        <f>+K96*I96</f>
        <v>0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4.25" customHeight="1" x14ac:dyDescent="0.25">
      <c r="A97" s="224">
        <v>23</v>
      </c>
      <c r="B97" s="108" t="s">
        <v>1448</v>
      </c>
      <c r="C97" s="109" t="s">
        <v>100</v>
      </c>
      <c r="D97" s="109" t="s">
        <v>32</v>
      </c>
      <c r="E97" s="109" t="s">
        <v>105</v>
      </c>
      <c r="F97" s="109">
        <v>0</v>
      </c>
      <c r="G97" s="109">
        <v>0</v>
      </c>
      <c r="H97" s="109">
        <v>0</v>
      </c>
      <c r="I97" s="110">
        <v>0</v>
      </c>
      <c r="J97" s="110">
        <v>0</v>
      </c>
      <c r="K97" s="67"/>
      <c r="L97" s="68">
        <f>IF($F$4="mayorista2",K97*I97,IF($F$4="Mayorista1",K97*H97,IF($F$4="Hipermayorista",K97*G97,IF($F$4="Distribuidor",K97*F97))))*(1)</f>
        <v>0</v>
      </c>
      <c r="M97" s="4"/>
      <c r="N97" s="2">
        <f>+K97*I97</f>
        <v>0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4.25" customHeight="1" x14ac:dyDescent="0.25">
      <c r="A98" s="224">
        <v>31</v>
      </c>
      <c r="B98" s="108" t="s">
        <v>1448</v>
      </c>
      <c r="C98" s="109" t="s">
        <v>100</v>
      </c>
      <c r="D98" s="109" t="s">
        <v>32</v>
      </c>
      <c r="E98" s="109" t="s">
        <v>106</v>
      </c>
      <c r="F98" s="109">
        <v>0</v>
      </c>
      <c r="G98" s="109">
        <v>0</v>
      </c>
      <c r="H98" s="109">
        <v>0</v>
      </c>
      <c r="I98" s="110">
        <v>0</v>
      </c>
      <c r="J98" s="110">
        <v>0</v>
      </c>
      <c r="K98" s="67"/>
      <c r="L98" s="68">
        <f>IF($F$4="mayorista2",K98*I98,IF($F$4="Mayorista1",K98*H98,IF($F$4="Hipermayorista",K98*G98,IF($F$4="Distribuidor",K98*F98))))*(1)</f>
        <v>0</v>
      </c>
      <c r="M98" s="4"/>
      <c r="N98" s="2">
        <f>+K98*I98</f>
        <v>0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4.25" customHeight="1" x14ac:dyDescent="0.25">
      <c r="A99" s="224">
        <v>3670</v>
      </c>
      <c r="B99" s="108" t="s">
        <v>1448</v>
      </c>
      <c r="C99" s="109" t="s">
        <v>100</v>
      </c>
      <c r="D99" s="109" t="s">
        <v>32</v>
      </c>
      <c r="E99" s="109" t="s">
        <v>107</v>
      </c>
      <c r="F99" s="109">
        <v>0</v>
      </c>
      <c r="G99" s="109">
        <v>0</v>
      </c>
      <c r="H99" s="109">
        <v>0</v>
      </c>
      <c r="I99" s="110">
        <v>0</v>
      </c>
      <c r="J99" s="110">
        <v>0</v>
      </c>
      <c r="K99" s="67"/>
      <c r="L99" s="68">
        <f>IF($F$4="mayorista2",K99*I99,IF($F$4="Mayorista1",K99*H99,IF($F$4="Hipermayorista",K99*G99,IF($F$4="Distribuidor",K99*F99))))*(1)</f>
        <v>0</v>
      </c>
      <c r="M99" s="4"/>
      <c r="N99" s="2">
        <f>+K99*I99</f>
        <v>0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4.25" customHeight="1" x14ac:dyDescent="0.25">
      <c r="A100" s="224">
        <v>28</v>
      </c>
      <c r="B100" s="108" t="s">
        <v>1448</v>
      </c>
      <c r="C100" s="109" t="s">
        <v>100</v>
      </c>
      <c r="D100" s="109" t="s">
        <v>32</v>
      </c>
      <c r="E100" s="109" t="s">
        <v>108</v>
      </c>
      <c r="F100" s="109">
        <v>0</v>
      </c>
      <c r="G100" s="109">
        <v>0</v>
      </c>
      <c r="H100" s="109">
        <v>0</v>
      </c>
      <c r="I100" s="110">
        <v>0</v>
      </c>
      <c r="J100" s="110">
        <v>0</v>
      </c>
      <c r="K100" s="67"/>
      <c r="L100" s="68">
        <f>IF($F$4="mayorista2",K100*I100,IF($F$4="Mayorista1",K100*H100,IF($F$4="Hipermayorista",K100*G100,IF($F$4="Distribuidor",K100*F100))))*(1)</f>
        <v>0</v>
      </c>
      <c r="M100" s="4"/>
      <c r="N100" s="2">
        <f>+K100*I100</f>
        <v>0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4.25" customHeight="1" x14ac:dyDescent="0.25">
      <c r="A101" s="224">
        <v>3522</v>
      </c>
      <c r="B101" s="108" t="s">
        <v>1448</v>
      </c>
      <c r="C101" s="109" t="s">
        <v>100</v>
      </c>
      <c r="D101" s="109" t="s">
        <v>32</v>
      </c>
      <c r="E101" s="109" t="s">
        <v>109</v>
      </c>
      <c r="F101" s="109">
        <v>0</v>
      </c>
      <c r="G101" s="109">
        <v>0</v>
      </c>
      <c r="H101" s="109">
        <v>0</v>
      </c>
      <c r="I101" s="110">
        <v>0</v>
      </c>
      <c r="J101" s="110">
        <v>0</v>
      </c>
      <c r="K101" s="67"/>
      <c r="L101" s="68">
        <f>IF($F$4="mayorista2",K101*I101,IF($F$4="Mayorista1",K101*H101,IF($F$4="Hipermayorista",K101*G101,IF($F$4="Distribuidor",K101*F101))))*(1)</f>
        <v>0</v>
      </c>
      <c r="M101" s="4"/>
      <c r="N101" s="2">
        <f>+K101*I101</f>
        <v>0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4.25" customHeight="1" x14ac:dyDescent="0.25">
      <c r="A102" s="224" t="s">
        <v>2010</v>
      </c>
      <c r="B102" s="108" t="s">
        <v>1448</v>
      </c>
      <c r="C102" s="109" t="s">
        <v>100</v>
      </c>
      <c r="D102" s="109" t="s">
        <v>60</v>
      </c>
      <c r="E102" s="109" t="s">
        <v>1628</v>
      </c>
      <c r="F102" s="109">
        <v>8195</v>
      </c>
      <c r="G102" s="109">
        <v>8405</v>
      </c>
      <c r="H102" s="109">
        <v>8665</v>
      </c>
      <c r="I102" s="110">
        <v>8980</v>
      </c>
      <c r="J102" s="110">
        <v>11550</v>
      </c>
      <c r="K102" s="67"/>
      <c r="L102" s="68">
        <f>IF($F$4="mayorista2",K102*I102,IF($F$4="Mayorista1",K102*H102,IF($F$4="Hipermayorista",K102*G102,IF($F$4="Distribuidor",K102*F102))))*(1)</f>
        <v>0</v>
      </c>
      <c r="M102" s="4"/>
      <c r="N102" s="2">
        <f>+K102*I102</f>
        <v>0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4.25" customHeight="1" x14ac:dyDescent="0.25">
      <c r="A103" s="224" t="s">
        <v>2011</v>
      </c>
      <c r="B103" s="108" t="s">
        <v>1448</v>
      </c>
      <c r="C103" s="109" t="s">
        <v>100</v>
      </c>
      <c r="D103" s="109" t="s">
        <v>60</v>
      </c>
      <c r="E103" s="109" t="s">
        <v>1629</v>
      </c>
      <c r="F103" s="109">
        <v>8195</v>
      </c>
      <c r="G103" s="109">
        <v>8405</v>
      </c>
      <c r="H103" s="109">
        <v>8665</v>
      </c>
      <c r="I103" s="110">
        <v>8980</v>
      </c>
      <c r="J103" s="110">
        <v>11550</v>
      </c>
      <c r="K103" s="67"/>
      <c r="L103" s="68">
        <f>IF($F$4="mayorista2",K103*I103,IF($F$4="Mayorista1",K103*H103,IF($F$4="Hipermayorista",K103*G103,IF($F$4="Distribuidor",K103*F103))))*(1)</f>
        <v>0</v>
      </c>
      <c r="M103" s="4"/>
      <c r="N103" s="2">
        <f>+K103*I103</f>
        <v>0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4.25" customHeight="1" x14ac:dyDescent="0.25">
      <c r="A104" s="224" t="s">
        <v>2012</v>
      </c>
      <c r="B104" s="108" t="s">
        <v>1448</v>
      </c>
      <c r="C104" s="109" t="s">
        <v>100</v>
      </c>
      <c r="D104" s="109" t="s">
        <v>60</v>
      </c>
      <c r="E104" s="109" t="s">
        <v>1630</v>
      </c>
      <c r="F104" s="109">
        <v>8195</v>
      </c>
      <c r="G104" s="109">
        <v>8405</v>
      </c>
      <c r="H104" s="109">
        <v>8665</v>
      </c>
      <c r="I104" s="110">
        <v>8980</v>
      </c>
      <c r="J104" s="110">
        <v>11550</v>
      </c>
      <c r="K104" s="67"/>
      <c r="L104" s="68">
        <f>IF($F$4="mayorista2",K104*I104,IF($F$4="Mayorista1",K104*H104,IF($F$4="Hipermayorista",K104*G104,IF($F$4="Distribuidor",K104*F104))))*(1)</f>
        <v>0</v>
      </c>
      <c r="M104" s="4"/>
      <c r="N104" s="2">
        <f>+K104*I104</f>
        <v>0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4.25" customHeight="1" x14ac:dyDescent="0.25">
      <c r="A105" s="224" t="s">
        <v>2013</v>
      </c>
      <c r="B105" s="108" t="s">
        <v>1448</v>
      </c>
      <c r="C105" s="109" t="s">
        <v>100</v>
      </c>
      <c r="D105" s="109" t="s">
        <v>60</v>
      </c>
      <c r="E105" s="109" t="s">
        <v>1631</v>
      </c>
      <c r="F105" s="109">
        <v>8195</v>
      </c>
      <c r="G105" s="109">
        <v>8405</v>
      </c>
      <c r="H105" s="109">
        <v>8665</v>
      </c>
      <c r="I105" s="110">
        <v>8980</v>
      </c>
      <c r="J105" s="110">
        <v>11550</v>
      </c>
      <c r="K105" s="67"/>
      <c r="L105" s="68">
        <f>IF($F$4="mayorista2",K105*I105,IF($F$4="Mayorista1",K105*H105,IF($F$4="Hipermayorista",K105*G105,IF($F$4="Distribuidor",K105*F105))))*(1)</f>
        <v>0</v>
      </c>
      <c r="M105" s="4"/>
      <c r="N105" s="2">
        <f>+K105*I105</f>
        <v>0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4.25" customHeight="1" x14ac:dyDescent="0.25">
      <c r="A106" s="224">
        <v>26</v>
      </c>
      <c r="B106" s="108" t="s">
        <v>1448</v>
      </c>
      <c r="C106" s="109" t="s">
        <v>100</v>
      </c>
      <c r="D106" s="109" t="s">
        <v>55</v>
      </c>
      <c r="E106" s="109" t="s">
        <v>110</v>
      </c>
      <c r="F106" s="109">
        <v>0</v>
      </c>
      <c r="G106" s="109">
        <v>0</v>
      </c>
      <c r="H106" s="109">
        <v>0</v>
      </c>
      <c r="I106" s="110">
        <v>0</v>
      </c>
      <c r="J106" s="110">
        <v>0</v>
      </c>
      <c r="K106" s="67"/>
      <c r="L106" s="68">
        <f>IF($F$4="mayorista2",K106*I106,IF($F$4="Mayorista1",K106*H106,IF($F$4="Hipermayorista",K106*G106,IF($F$4="Distribuidor",K106*F106))))*(1)</f>
        <v>0</v>
      </c>
      <c r="M106" s="4"/>
      <c r="N106" s="2">
        <f>+K106*I106</f>
        <v>0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4.25" customHeight="1" x14ac:dyDescent="0.25">
      <c r="A107" s="224">
        <v>27</v>
      </c>
      <c r="B107" s="108" t="s">
        <v>1448</v>
      </c>
      <c r="C107" s="109" t="s">
        <v>100</v>
      </c>
      <c r="D107" s="109" t="s">
        <v>55</v>
      </c>
      <c r="E107" s="109" t="s">
        <v>111</v>
      </c>
      <c r="F107" s="109">
        <v>0</v>
      </c>
      <c r="G107" s="109">
        <v>0</v>
      </c>
      <c r="H107" s="109">
        <v>0</v>
      </c>
      <c r="I107" s="110">
        <v>0</v>
      </c>
      <c r="J107" s="110">
        <v>0</v>
      </c>
      <c r="K107" s="67"/>
      <c r="L107" s="68">
        <f>IF($F$4="mayorista2",K107*I107,IF($F$4="Mayorista1",K107*H107,IF($F$4="Hipermayorista",K107*G107,IF($F$4="Distribuidor",K107*F107))))*(1)</f>
        <v>0</v>
      </c>
      <c r="M107" s="4"/>
      <c r="N107" s="2">
        <f>+K107*I107</f>
        <v>0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4.25" customHeight="1" x14ac:dyDescent="0.25">
      <c r="A108" s="224" t="s">
        <v>2014</v>
      </c>
      <c r="B108" s="108" t="s">
        <v>1448</v>
      </c>
      <c r="C108" s="109" t="s">
        <v>100</v>
      </c>
      <c r="D108" s="109" t="s">
        <v>60</v>
      </c>
      <c r="E108" s="109" t="s">
        <v>1632</v>
      </c>
      <c r="F108" s="109">
        <v>8850</v>
      </c>
      <c r="G108" s="109">
        <v>9075</v>
      </c>
      <c r="H108" s="109">
        <v>9355</v>
      </c>
      <c r="I108" s="110">
        <v>9695</v>
      </c>
      <c r="J108" s="110">
        <v>12450</v>
      </c>
      <c r="K108" s="67"/>
      <c r="L108" s="68">
        <f>IF($F$4="mayorista2",K108*I108,IF($F$4="Mayorista1",K108*H108,IF($F$4="Hipermayorista",K108*G108,IF($F$4="Distribuidor",K108*F108))))*(1)</f>
        <v>0</v>
      </c>
      <c r="M108" s="4"/>
      <c r="N108" s="2">
        <f>+K108*I108</f>
        <v>0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4.25" customHeight="1" x14ac:dyDescent="0.25">
      <c r="A109" s="224" t="s">
        <v>2015</v>
      </c>
      <c r="B109" s="108" t="s">
        <v>1448</v>
      </c>
      <c r="C109" s="109" t="s">
        <v>100</v>
      </c>
      <c r="D109" s="109" t="s">
        <v>48</v>
      </c>
      <c r="E109" s="109" t="s">
        <v>1633</v>
      </c>
      <c r="F109" s="109">
        <v>6555</v>
      </c>
      <c r="G109" s="109">
        <v>6725</v>
      </c>
      <c r="H109" s="109">
        <v>6935</v>
      </c>
      <c r="I109" s="110">
        <v>7185</v>
      </c>
      <c r="J109" s="110">
        <v>9250</v>
      </c>
      <c r="K109" s="67"/>
      <c r="L109" s="68">
        <f>IF($F$4="mayorista2",K109*I109,IF($F$4="Mayorista1",K109*H109,IF($F$4="Hipermayorista",K109*G109,IF($F$4="Distribuidor",K109*F109))))*(1)</f>
        <v>0</v>
      </c>
      <c r="M109" s="4"/>
      <c r="N109" s="2">
        <f>+K109*I109</f>
        <v>0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4.25" customHeight="1" x14ac:dyDescent="0.25">
      <c r="A110" s="224" t="s">
        <v>2016</v>
      </c>
      <c r="B110" s="108" t="s">
        <v>1448</v>
      </c>
      <c r="C110" s="109" t="s">
        <v>100</v>
      </c>
      <c r="D110" s="109" t="s">
        <v>48</v>
      </c>
      <c r="E110" s="109" t="s">
        <v>1634</v>
      </c>
      <c r="F110" s="109">
        <v>5900</v>
      </c>
      <c r="G110" s="109">
        <v>6050</v>
      </c>
      <c r="H110" s="109">
        <v>6235</v>
      </c>
      <c r="I110" s="110">
        <v>6460</v>
      </c>
      <c r="J110" s="110">
        <v>8300</v>
      </c>
      <c r="K110" s="67"/>
      <c r="L110" s="68">
        <f>IF($F$4="mayorista2",K110*I110,IF($F$4="Mayorista1",K110*H110,IF($F$4="Hipermayorista",K110*G110,IF($F$4="Distribuidor",K110*F110))))*(1)</f>
        <v>0</v>
      </c>
      <c r="M110" s="4"/>
      <c r="N110" s="2">
        <f>+K110*I110</f>
        <v>0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4.25" customHeight="1" x14ac:dyDescent="0.25">
      <c r="A111" s="224" t="s">
        <v>2017</v>
      </c>
      <c r="B111" s="108" t="s">
        <v>1448</v>
      </c>
      <c r="C111" s="109" t="s">
        <v>100</v>
      </c>
      <c r="D111" s="109" t="s">
        <v>60</v>
      </c>
      <c r="E111" s="109" t="s">
        <v>1635</v>
      </c>
      <c r="F111" s="109">
        <v>8195</v>
      </c>
      <c r="G111" s="109">
        <v>8405</v>
      </c>
      <c r="H111" s="109">
        <v>8665</v>
      </c>
      <c r="I111" s="110">
        <v>8980</v>
      </c>
      <c r="J111" s="110">
        <v>11550</v>
      </c>
      <c r="K111" s="67"/>
      <c r="L111" s="68">
        <f>IF($F$4="mayorista2",K111*I111,IF($F$4="Mayorista1",K111*H111,IF($F$4="Hipermayorista",K111*G111,IF($F$4="Distribuidor",K111*F111))))*(1)</f>
        <v>0</v>
      </c>
      <c r="M111" s="4"/>
      <c r="N111" s="2">
        <f>+K111*I111</f>
        <v>0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4.25" customHeight="1" x14ac:dyDescent="0.25">
      <c r="A112" s="224">
        <v>32</v>
      </c>
      <c r="B112" s="108" t="s">
        <v>1448</v>
      </c>
      <c r="C112" s="109" t="s">
        <v>100</v>
      </c>
      <c r="D112" s="109" t="s">
        <v>32</v>
      </c>
      <c r="E112" s="109" t="s">
        <v>112</v>
      </c>
      <c r="F112" s="109">
        <v>0</v>
      </c>
      <c r="G112" s="109">
        <v>0</v>
      </c>
      <c r="H112" s="109">
        <v>0</v>
      </c>
      <c r="I112" s="110">
        <v>0</v>
      </c>
      <c r="J112" s="110">
        <v>0</v>
      </c>
      <c r="K112" s="67"/>
      <c r="L112" s="68">
        <f>IF($F$4="mayorista2",K112*I112,IF($F$4="Mayorista1",K112*H112,IF($F$4="Hipermayorista",K112*G112,IF($F$4="Distribuidor",K112*F112))))*(1)</f>
        <v>0</v>
      </c>
      <c r="M112" s="4"/>
      <c r="N112" s="2">
        <f>+K112*I112</f>
        <v>0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4.25" customHeight="1" x14ac:dyDescent="0.25">
      <c r="A113" s="224">
        <v>3672</v>
      </c>
      <c r="B113" s="108" t="s">
        <v>1448</v>
      </c>
      <c r="C113" s="109" t="s">
        <v>100</v>
      </c>
      <c r="D113" s="109" t="s">
        <v>32</v>
      </c>
      <c r="E113" s="109" t="s">
        <v>113</v>
      </c>
      <c r="F113" s="109">
        <v>0</v>
      </c>
      <c r="G113" s="109">
        <v>0</v>
      </c>
      <c r="H113" s="109">
        <v>0</v>
      </c>
      <c r="I113" s="110">
        <v>0</v>
      </c>
      <c r="J113" s="110">
        <v>0</v>
      </c>
      <c r="K113" s="67"/>
      <c r="L113" s="68">
        <f>IF($F$4="mayorista2",K113*I113,IF($F$4="Mayorista1",K113*H113,IF($F$4="Hipermayorista",K113*G113,IF($F$4="Distribuidor",K113*F113))))*(1)</f>
        <v>0</v>
      </c>
      <c r="M113" s="4"/>
      <c r="N113" s="2">
        <f>+K113*I113</f>
        <v>0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4.25" customHeight="1" x14ac:dyDescent="0.25">
      <c r="A114" s="224">
        <v>3674</v>
      </c>
      <c r="B114" s="108" t="s">
        <v>1448</v>
      </c>
      <c r="C114" s="109" t="s">
        <v>100</v>
      </c>
      <c r="D114" s="109" t="s">
        <v>32</v>
      </c>
      <c r="E114" s="109" t="s">
        <v>114</v>
      </c>
      <c r="F114" s="109">
        <v>0</v>
      </c>
      <c r="G114" s="109">
        <v>0</v>
      </c>
      <c r="H114" s="109">
        <v>0</v>
      </c>
      <c r="I114" s="110">
        <v>0</v>
      </c>
      <c r="J114" s="110">
        <v>0</v>
      </c>
      <c r="K114" s="67"/>
      <c r="L114" s="68">
        <f>IF($F$4="mayorista2",K114*I114,IF($F$4="Mayorista1",K114*H114,IF($F$4="Hipermayorista",K114*G114,IF($F$4="Distribuidor",K114*F114))))*(1)</f>
        <v>0</v>
      </c>
      <c r="M114" s="4"/>
      <c r="N114" s="2">
        <f>+K114*I114</f>
        <v>0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4.25" customHeight="1" x14ac:dyDescent="0.25">
      <c r="A115" s="224">
        <v>29</v>
      </c>
      <c r="B115" s="108" t="s">
        <v>1448</v>
      </c>
      <c r="C115" s="109" t="s">
        <v>100</v>
      </c>
      <c r="D115" s="109" t="s">
        <v>32</v>
      </c>
      <c r="E115" s="109" t="s">
        <v>115</v>
      </c>
      <c r="F115" s="109">
        <v>0</v>
      </c>
      <c r="G115" s="109">
        <v>0</v>
      </c>
      <c r="H115" s="109">
        <v>0</v>
      </c>
      <c r="I115" s="110">
        <v>0</v>
      </c>
      <c r="J115" s="110">
        <v>0</v>
      </c>
      <c r="K115" s="67"/>
      <c r="L115" s="68">
        <f>IF($F$4="mayorista2",K115*I115,IF($F$4="Mayorista1",K115*H115,IF($F$4="Hipermayorista",K115*G115,IF($F$4="Distribuidor",K115*F115))))*(1)</f>
        <v>0</v>
      </c>
      <c r="M115" s="4"/>
      <c r="N115" s="2">
        <f>+K115*I115</f>
        <v>0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4.25" customHeight="1" x14ac:dyDescent="0.25">
      <c r="A116" s="224">
        <v>34</v>
      </c>
      <c r="B116" s="108" t="s">
        <v>1448</v>
      </c>
      <c r="C116" s="109" t="s">
        <v>116</v>
      </c>
      <c r="D116" s="109" t="s">
        <v>43</v>
      </c>
      <c r="E116" s="109" t="s">
        <v>117</v>
      </c>
      <c r="F116" s="109">
        <v>18150</v>
      </c>
      <c r="G116" s="109">
        <v>18615</v>
      </c>
      <c r="H116" s="109">
        <v>19190</v>
      </c>
      <c r="I116" s="110">
        <v>19885</v>
      </c>
      <c r="J116" s="110">
        <v>25650</v>
      </c>
      <c r="K116" s="67"/>
      <c r="L116" s="68">
        <f>IF($F$4="mayorista2",K116*I116,IF($F$4="Mayorista1",K116*H116,IF($F$4="Hipermayorista",K116*G116,IF($F$4="Distribuidor",K116*F116))))*(1)</f>
        <v>0</v>
      </c>
      <c r="M116" s="4"/>
      <c r="N116" s="2">
        <f>+K116*I116</f>
        <v>0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4.25" customHeight="1" x14ac:dyDescent="0.25">
      <c r="A117" s="224">
        <v>35</v>
      </c>
      <c r="B117" s="108" t="s">
        <v>1448</v>
      </c>
      <c r="C117" s="109" t="s">
        <v>116</v>
      </c>
      <c r="D117" s="109" t="s">
        <v>43</v>
      </c>
      <c r="E117" s="109" t="s">
        <v>118</v>
      </c>
      <c r="F117" s="109">
        <v>18150</v>
      </c>
      <c r="G117" s="109">
        <v>18615</v>
      </c>
      <c r="H117" s="109">
        <v>19190</v>
      </c>
      <c r="I117" s="110">
        <v>19885</v>
      </c>
      <c r="J117" s="110">
        <v>25650</v>
      </c>
      <c r="K117" s="67"/>
      <c r="L117" s="68">
        <f>IF($F$4="mayorista2",K117*I117,IF($F$4="Mayorista1",K117*H117,IF($F$4="Hipermayorista",K117*G117,IF($F$4="Distribuidor",K117*F117))))*(1)</f>
        <v>0</v>
      </c>
      <c r="M117" s="4"/>
      <c r="N117" s="2">
        <f>+K117*I117</f>
        <v>0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4.25" customHeight="1" x14ac:dyDescent="0.25">
      <c r="A118" s="224">
        <v>3525</v>
      </c>
      <c r="B118" s="108" t="s">
        <v>1448</v>
      </c>
      <c r="C118" s="109" t="s">
        <v>116</v>
      </c>
      <c r="D118" s="109" t="s">
        <v>43</v>
      </c>
      <c r="E118" s="109" t="s">
        <v>119</v>
      </c>
      <c r="F118" s="109">
        <v>18150</v>
      </c>
      <c r="G118" s="109">
        <v>18615</v>
      </c>
      <c r="H118" s="109">
        <v>19190</v>
      </c>
      <c r="I118" s="110">
        <v>19885</v>
      </c>
      <c r="J118" s="110">
        <v>25650</v>
      </c>
      <c r="K118" s="67"/>
      <c r="L118" s="68">
        <f>IF($F$4="mayorista2",K118*I118,IF($F$4="Mayorista1",K118*H118,IF($F$4="Hipermayorista",K118*G118,IF($F$4="Distribuidor",K118*F118))))*(1)</f>
        <v>0</v>
      </c>
      <c r="M118" s="4"/>
      <c r="N118" s="2">
        <f>+K118*I118</f>
        <v>0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4.25" customHeight="1" x14ac:dyDescent="0.25">
      <c r="A119" s="224">
        <v>33</v>
      </c>
      <c r="B119" s="108" t="s">
        <v>1448</v>
      </c>
      <c r="C119" s="109" t="s">
        <v>116</v>
      </c>
      <c r="D119" s="109" t="s">
        <v>43</v>
      </c>
      <c r="E119" s="109" t="s">
        <v>120</v>
      </c>
      <c r="F119" s="109">
        <v>8485</v>
      </c>
      <c r="G119" s="109">
        <v>8705</v>
      </c>
      <c r="H119" s="109">
        <v>8975</v>
      </c>
      <c r="I119" s="110">
        <v>9300</v>
      </c>
      <c r="J119" s="110">
        <v>11970</v>
      </c>
      <c r="K119" s="67"/>
      <c r="L119" s="68">
        <f>IF($F$4="mayorista2",K119*I119,IF($F$4="Mayorista1",K119*H119,IF($F$4="Hipermayorista",K119*G119,IF($F$4="Distribuidor",K119*F119))))*(1)</f>
        <v>0</v>
      </c>
      <c r="M119" s="4"/>
      <c r="N119" s="2">
        <f>+K119*I119</f>
        <v>0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4.25" customHeight="1" x14ac:dyDescent="0.25">
      <c r="A120" s="224">
        <v>3675</v>
      </c>
      <c r="B120" s="108" t="s">
        <v>1448</v>
      </c>
      <c r="C120" s="109" t="s">
        <v>116</v>
      </c>
      <c r="D120" s="109" t="s">
        <v>43</v>
      </c>
      <c r="E120" s="109" t="s">
        <v>121</v>
      </c>
      <c r="F120" s="109">
        <v>8485</v>
      </c>
      <c r="G120" s="109">
        <v>8705</v>
      </c>
      <c r="H120" s="109">
        <v>8975</v>
      </c>
      <c r="I120" s="110">
        <v>9300</v>
      </c>
      <c r="J120" s="110">
        <v>11970</v>
      </c>
      <c r="K120" s="67"/>
      <c r="L120" s="68">
        <f>IF($F$4="mayorista2",K120*I120,IF($F$4="Mayorista1",K120*H120,IF($F$4="Hipermayorista",K120*G120,IF($F$4="Distribuidor",K120*F120))))*(1)</f>
        <v>0</v>
      </c>
      <c r="M120" s="4"/>
      <c r="N120" s="2">
        <f>+K120*I120</f>
        <v>0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4.25" customHeight="1" x14ac:dyDescent="0.25">
      <c r="A121" s="224">
        <v>3673</v>
      </c>
      <c r="B121" s="108" t="s">
        <v>1448</v>
      </c>
      <c r="C121" s="109" t="s">
        <v>116</v>
      </c>
      <c r="D121" s="109" t="s">
        <v>43</v>
      </c>
      <c r="E121" s="109" t="s">
        <v>122</v>
      </c>
      <c r="F121" s="109">
        <v>8485</v>
      </c>
      <c r="G121" s="109">
        <v>8705</v>
      </c>
      <c r="H121" s="109">
        <v>8975</v>
      </c>
      <c r="I121" s="110">
        <v>9300</v>
      </c>
      <c r="J121" s="110">
        <v>11970</v>
      </c>
      <c r="K121" s="67"/>
      <c r="L121" s="68">
        <f>IF($F$4="mayorista2",K121*I121,IF($F$4="Mayorista1",K121*H121,IF($F$4="Hipermayorista",K121*G121,IF($F$4="Distribuidor",K121*F121))))*(1)</f>
        <v>0</v>
      </c>
      <c r="M121" s="4"/>
      <c r="N121" s="2">
        <f>+K121*I121</f>
        <v>0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4.25" customHeight="1" x14ac:dyDescent="0.25">
      <c r="A122" s="224">
        <v>3676</v>
      </c>
      <c r="B122" s="108" t="s">
        <v>1448</v>
      </c>
      <c r="C122" s="109" t="s">
        <v>116</v>
      </c>
      <c r="D122" s="109" t="s">
        <v>43</v>
      </c>
      <c r="E122" s="109" t="s">
        <v>123</v>
      </c>
      <c r="F122" s="109">
        <v>8485</v>
      </c>
      <c r="G122" s="109">
        <v>8705</v>
      </c>
      <c r="H122" s="109">
        <v>8975</v>
      </c>
      <c r="I122" s="110">
        <v>9300</v>
      </c>
      <c r="J122" s="110">
        <v>11970</v>
      </c>
      <c r="K122" s="67"/>
      <c r="L122" s="68">
        <f>IF($F$4="mayorista2",K122*I122,IF($F$4="Mayorista1",K122*H122,IF($F$4="Hipermayorista",K122*G122,IF($F$4="Distribuidor",K122*F122))))*(1)</f>
        <v>0</v>
      </c>
      <c r="M122" s="4"/>
      <c r="N122" s="2">
        <f>+K122*I122</f>
        <v>0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4.25" customHeight="1" x14ac:dyDescent="0.25">
      <c r="A123" s="224" t="s">
        <v>2018</v>
      </c>
      <c r="B123" s="108" t="s">
        <v>1448</v>
      </c>
      <c r="C123" s="109" t="s">
        <v>116</v>
      </c>
      <c r="D123" s="109" t="s">
        <v>55</v>
      </c>
      <c r="E123" s="109" t="s">
        <v>124</v>
      </c>
      <c r="F123" s="109">
        <v>0</v>
      </c>
      <c r="G123" s="109">
        <v>0</v>
      </c>
      <c r="H123" s="109">
        <v>0</v>
      </c>
      <c r="I123" s="110">
        <v>0</v>
      </c>
      <c r="J123" s="110">
        <v>10260</v>
      </c>
      <c r="K123" s="67"/>
      <c r="L123" s="68">
        <f>IF($F$4="mayorista2",K123*I123,IF($F$4="Mayorista1",K123*H123,IF($F$4="Hipermayorista",K123*G123,IF($F$4="Distribuidor",K123*F123))))*(1)</f>
        <v>0</v>
      </c>
      <c r="M123" s="4"/>
      <c r="N123" s="2">
        <f>+K123*I123</f>
        <v>0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4.25" customHeight="1" x14ac:dyDescent="0.25">
      <c r="A124" s="224">
        <v>3688</v>
      </c>
      <c r="B124" s="108" t="s">
        <v>1448</v>
      </c>
      <c r="C124" s="109" t="s">
        <v>116</v>
      </c>
      <c r="D124" s="109" t="s">
        <v>32</v>
      </c>
      <c r="E124" s="109" t="s">
        <v>125</v>
      </c>
      <c r="F124" s="109">
        <v>14205</v>
      </c>
      <c r="G124" s="109">
        <v>14570</v>
      </c>
      <c r="H124" s="109">
        <v>15020</v>
      </c>
      <c r="I124" s="110">
        <v>15565</v>
      </c>
      <c r="J124" s="110">
        <v>20045</v>
      </c>
      <c r="K124" s="67"/>
      <c r="L124" s="68">
        <f>IF($F$4="mayorista2",K124*I124,IF($F$4="Mayorista1",K124*H124,IF($F$4="Hipermayorista",K124*G124,IF($F$4="Distribuidor",K124*F124))))*(1)</f>
        <v>0</v>
      </c>
      <c r="M124" s="4"/>
      <c r="N124" s="2">
        <f>+K124*I124</f>
        <v>0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4.25" customHeight="1" x14ac:dyDescent="0.25">
      <c r="A125" s="224">
        <v>3686</v>
      </c>
      <c r="B125" s="108" t="s">
        <v>1448</v>
      </c>
      <c r="C125" s="109" t="s">
        <v>116</v>
      </c>
      <c r="D125" s="109" t="s">
        <v>32</v>
      </c>
      <c r="E125" s="109" t="s">
        <v>126</v>
      </c>
      <c r="F125" s="109">
        <v>14205</v>
      </c>
      <c r="G125" s="109">
        <v>14570</v>
      </c>
      <c r="H125" s="109">
        <v>15020</v>
      </c>
      <c r="I125" s="110">
        <v>15565</v>
      </c>
      <c r="J125" s="110">
        <v>20045</v>
      </c>
      <c r="K125" s="67"/>
      <c r="L125" s="68">
        <f>IF($F$4="mayorista2",K125*I125,IF($F$4="Mayorista1",K125*H125,IF($F$4="Hipermayorista",K125*G125,IF($F$4="Distribuidor",K125*F125))))*(1)</f>
        <v>0</v>
      </c>
      <c r="M125" s="4"/>
      <c r="N125" s="2">
        <f>+K125*I125</f>
        <v>0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4.25" customHeight="1" x14ac:dyDescent="0.25">
      <c r="A126" s="224">
        <v>42</v>
      </c>
      <c r="B126" s="108" t="s">
        <v>1448</v>
      </c>
      <c r="C126" s="109" t="s">
        <v>116</v>
      </c>
      <c r="D126" s="109" t="s">
        <v>32</v>
      </c>
      <c r="E126" s="109" t="s">
        <v>127</v>
      </c>
      <c r="F126" s="109">
        <v>14205</v>
      </c>
      <c r="G126" s="109">
        <v>14570</v>
      </c>
      <c r="H126" s="109">
        <v>15020</v>
      </c>
      <c r="I126" s="110">
        <v>15565</v>
      </c>
      <c r="J126" s="110">
        <v>20045</v>
      </c>
      <c r="K126" s="67"/>
      <c r="L126" s="68">
        <f>IF($F$4="mayorista2",K126*I126,IF($F$4="Mayorista1",K126*H126,IF($F$4="Hipermayorista",K126*G126,IF($F$4="Distribuidor",K126*F126))))*(1)</f>
        <v>0</v>
      </c>
      <c r="M126" s="4"/>
      <c r="N126" s="2">
        <f>+K126*I126</f>
        <v>0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4.25" customHeight="1" x14ac:dyDescent="0.25">
      <c r="A127" s="224">
        <v>3529</v>
      </c>
      <c r="B127" s="108" t="s">
        <v>1448</v>
      </c>
      <c r="C127" s="109" t="s">
        <v>116</v>
      </c>
      <c r="D127" s="109" t="s">
        <v>32</v>
      </c>
      <c r="E127" s="109" t="s">
        <v>128</v>
      </c>
      <c r="F127" s="109">
        <v>24065</v>
      </c>
      <c r="G127" s="109">
        <v>24680</v>
      </c>
      <c r="H127" s="109">
        <v>25445</v>
      </c>
      <c r="I127" s="110">
        <v>26370</v>
      </c>
      <c r="J127" s="110">
        <v>34010</v>
      </c>
      <c r="K127" s="67"/>
      <c r="L127" s="68">
        <f>IF($F$4="mayorista2",K127*I127,IF($F$4="Mayorista1",K127*H127,IF($F$4="Hipermayorista",K127*G127,IF($F$4="Distribuidor",K127*F127))))*(1)</f>
        <v>0</v>
      </c>
      <c r="M127" s="4"/>
      <c r="N127" s="2">
        <f>+K127*I127</f>
        <v>0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4.25" customHeight="1" x14ac:dyDescent="0.25">
      <c r="A128" s="224">
        <v>3690</v>
      </c>
      <c r="B128" s="108" t="s">
        <v>1448</v>
      </c>
      <c r="C128" s="109" t="s">
        <v>116</v>
      </c>
      <c r="D128" s="109" t="s">
        <v>32</v>
      </c>
      <c r="E128" s="109" t="s">
        <v>129</v>
      </c>
      <c r="F128" s="109">
        <v>24065</v>
      </c>
      <c r="G128" s="109">
        <v>24680</v>
      </c>
      <c r="H128" s="109">
        <v>25445</v>
      </c>
      <c r="I128" s="110">
        <v>26370</v>
      </c>
      <c r="J128" s="110">
        <v>34010</v>
      </c>
      <c r="K128" s="67"/>
      <c r="L128" s="68">
        <f>IF($F$4="mayorista2",K128*I128,IF($F$4="Mayorista1",K128*H128,IF($F$4="Hipermayorista",K128*G128,IF($F$4="Distribuidor",K128*F128))))*(1)</f>
        <v>0</v>
      </c>
      <c r="M128" s="4"/>
      <c r="N128" s="2">
        <f>+K128*I128</f>
        <v>0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4.25" customHeight="1" x14ac:dyDescent="0.25">
      <c r="A129" s="224">
        <v>43</v>
      </c>
      <c r="B129" s="108" t="s">
        <v>1448</v>
      </c>
      <c r="C129" s="109" t="s">
        <v>116</v>
      </c>
      <c r="D129" s="109" t="s">
        <v>32</v>
      </c>
      <c r="E129" s="109" t="s">
        <v>130</v>
      </c>
      <c r="F129" s="109">
        <v>24065</v>
      </c>
      <c r="G129" s="109">
        <v>24680</v>
      </c>
      <c r="H129" s="109">
        <v>25445</v>
      </c>
      <c r="I129" s="110">
        <v>26370</v>
      </c>
      <c r="J129" s="110">
        <v>34010</v>
      </c>
      <c r="K129" s="67"/>
      <c r="L129" s="68">
        <f>IF($F$4="mayorista2",K129*I129,IF($F$4="Mayorista1",K129*H129,IF($F$4="Hipermayorista",K129*G129,IF($F$4="Distribuidor",K129*F129))))*(1)</f>
        <v>0</v>
      </c>
      <c r="M129" s="4"/>
      <c r="N129" s="2">
        <f>+K129*I129</f>
        <v>0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4.25" customHeight="1" x14ac:dyDescent="0.25">
      <c r="A130" s="224">
        <v>3530</v>
      </c>
      <c r="B130" s="108" t="s">
        <v>1448</v>
      </c>
      <c r="C130" s="109" t="s">
        <v>116</v>
      </c>
      <c r="D130" s="109" t="s">
        <v>32</v>
      </c>
      <c r="E130" s="109" t="s">
        <v>131</v>
      </c>
      <c r="F130" s="109">
        <v>13610</v>
      </c>
      <c r="G130" s="109">
        <v>13960</v>
      </c>
      <c r="H130" s="109">
        <v>14390</v>
      </c>
      <c r="I130" s="110">
        <v>14910</v>
      </c>
      <c r="J130" s="110">
        <v>19240</v>
      </c>
      <c r="K130" s="67"/>
      <c r="L130" s="68">
        <f>IF($F$4="mayorista2",K130*I130,IF($F$4="Mayorista1",K130*H130,IF($F$4="Hipermayorista",K130*G130,IF($F$4="Distribuidor",K130*F130))))*(1)</f>
        <v>0</v>
      </c>
      <c r="M130" s="4"/>
      <c r="N130" s="2">
        <f>+K130*I130</f>
        <v>0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4.25" customHeight="1" x14ac:dyDescent="0.25">
      <c r="A131" s="224">
        <v>3531</v>
      </c>
      <c r="B131" s="108" t="s">
        <v>1448</v>
      </c>
      <c r="C131" s="109" t="s">
        <v>116</v>
      </c>
      <c r="D131" s="109" t="s">
        <v>32</v>
      </c>
      <c r="E131" s="109" t="s">
        <v>132</v>
      </c>
      <c r="F131" s="109">
        <v>13610</v>
      </c>
      <c r="G131" s="109">
        <v>13960</v>
      </c>
      <c r="H131" s="109">
        <v>14390</v>
      </c>
      <c r="I131" s="110">
        <v>14910</v>
      </c>
      <c r="J131" s="110">
        <v>19240</v>
      </c>
      <c r="K131" s="67"/>
      <c r="L131" s="68">
        <f>IF($F$4="mayorista2",K131*I131,IF($F$4="Mayorista1",K131*H131,IF($F$4="Hipermayorista",K131*G131,IF($F$4="Distribuidor",K131*F131))))*(1)</f>
        <v>0</v>
      </c>
      <c r="M131" s="4"/>
      <c r="N131" s="2">
        <f>+K131*I131</f>
        <v>0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4.25" customHeight="1" x14ac:dyDescent="0.25">
      <c r="A132" s="224">
        <v>3532</v>
      </c>
      <c r="B132" s="108" t="s">
        <v>1448</v>
      </c>
      <c r="C132" s="109" t="s">
        <v>116</v>
      </c>
      <c r="D132" s="109" t="s">
        <v>32</v>
      </c>
      <c r="E132" s="109" t="s">
        <v>133</v>
      </c>
      <c r="F132" s="109">
        <v>13610</v>
      </c>
      <c r="G132" s="109">
        <v>13960</v>
      </c>
      <c r="H132" s="109">
        <v>14390</v>
      </c>
      <c r="I132" s="110">
        <v>14910</v>
      </c>
      <c r="J132" s="110">
        <v>19240</v>
      </c>
      <c r="K132" s="67"/>
      <c r="L132" s="68">
        <f>IF($F$4="mayorista2",K132*I132,IF($F$4="Mayorista1",K132*H132,IF($F$4="Hipermayorista",K132*G132,IF($F$4="Distribuidor",K132*F132))))*(1)</f>
        <v>0</v>
      </c>
      <c r="M132" s="4"/>
      <c r="N132" s="2">
        <f>+K132*I132</f>
        <v>0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4.25" customHeight="1" x14ac:dyDescent="0.25">
      <c r="A133" s="224">
        <v>3682</v>
      </c>
      <c r="B133" s="108" t="s">
        <v>1448</v>
      </c>
      <c r="C133" s="109" t="s">
        <v>116</v>
      </c>
      <c r="D133" s="109" t="s">
        <v>32</v>
      </c>
      <c r="E133" s="109" t="s">
        <v>134</v>
      </c>
      <c r="F133" s="109">
        <v>13610</v>
      </c>
      <c r="G133" s="109">
        <v>13960</v>
      </c>
      <c r="H133" s="109">
        <v>14390</v>
      </c>
      <c r="I133" s="110">
        <v>14910</v>
      </c>
      <c r="J133" s="110">
        <v>19240</v>
      </c>
      <c r="K133" s="67"/>
      <c r="L133" s="68">
        <f>IF($F$4="mayorista2",K133*I133,IF($F$4="Mayorista1",K133*H133,IF($F$4="Hipermayorista",K133*G133,IF($F$4="Distribuidor",K133*F133))))*(1)</f>
        <v>0</v>
      </c>
      <c r="M133" s="4"/>
      <c r="N133" s="2">
        <f>+K133*I133</f>
        <v>0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4.25" customHeight="1" x14ac:dyDescent="0.25">
      <c r="A134" s="224">
        <v>39</v>
      </c>
      <c r="B134" s="108" t="s">
        <v>1448</v>
      </c>
      <c r="C134" s="109" t="s">
        <v>116</v>
      </c>
      <c r="D134" s="109" t="s">
        <v>32</v>
      </c>
      <c r="E134" s="109" t="s">
        <v>135</v>
      </c>
      <c r="F134" s="109">
        <v>13610</v>
      </c>
      <c r="G134" s="109">
        <v>13960</v>
      </c>
      <c r="H134" s="109">
        <v>14390</v>
      </c>
      <c r="I134" s="110">
        <v>14910</v>
      </c>
      <c r="J134" s="110">
        <v>19240</v>
      </c>
      <c r="K134" s="67"/>
      <c r="L134" s="68">
        <f>IF($F$4="mayorista2",K134*I134,IF($F$4="Mayorista1",K134*H134,IF($F$4="Hipermayorista",K134*G134,IF($F$4="Distribuidor",K134*F134))))*(1)</f>
        <v>0</v>
      </c>
      <c r="M134" s="4"/>
      <c r="N134" s="2">
        <f>+K134*I134</f>
        <v>0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4.25" customHeight="1" x14ac:dyDescent="0.25">
      <c r="A135" s="224">
        <v>3683</v>
      </c>
      <c r="B135" s="108" t="s">
        <v>1448</v>
      </c>
      <c r="C135" s="109" t="s">
        <v>116</v>
      </c>
      <c r="D135" s="109" t="s">
        <v>32</v>
      </c>
      <c r="E135" s="109" t="s">
        <v>136</v>
      </c>
      <c r="F135" s="109">
        <v>21700</v>
      </c>
      <c r="G135" s="109">
        <v>22255</v>
      </c>
      <c r="H135" s="109">
        <v>22945</v>
      </c>
      <c r="I135" s="110">
        <v>23775</v>
      </c>
      <c r="J135" s="110">
        <v>30640</v>
      </c>
      <c r="K135" s="67"/>
      <c r="L135" s="68">
        <f>IF($F$4="mayorista2",K135*I135,IF($F$4="Mayorista1",K135*H135,IF($F$4="Hipermayorista",K135*G135,IF($F$4="Distribuidor",K135*F135))))*(1)</f>
        <v>0</v>
      </c>
      <c r="M135" s="4"/>
      <c r="N135" s="2">
        <f>+K135*I135</f>
        <v>0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4.25" customHeight="1" x14ac:dyDescent="0.25">
      <c r="A136" s="224">
        <v>3684</v>
      </c>
      <c r="B136" s="108" t="s">
        <v>1448</v>
      </c>
      <c r="C136" s="109" t="s">
        <v>116</v>
      </c>
      <c r="D136" s="109" t="s">
        <v>32</v>
      </c>
      <c r="E136" s="109" t="s">
        <v>137</v>
      </c>
      <c r="F136" s="109">
        <v>21700</v>
      </c>
      <c r="G136" s="109">
        <v>22255</v>
      </c>
      <c r="H136" s="109">
        <v>22945</v>
      </c>
      <c r="I136" s="110">
        <v>23775</v>
      </c>
      <c r="J136" s="110">
        <v>30640</v>
      </c>
      <c r="K136" s="67"/>
      <c r="L136" s="68">
        <f>IF($F$4="mayorista2",K136*I136,IF($F$4="Mayorista1",K136*H136,IF($F$4="Hipermayorista",K136*G136,IF($F$4="Distribuidor",K136*F136))))*(1)</f>
        <v>0</v>
      </c>
      <c r="M136" s="4"/>
      <c r="N136" s="2">
        <f>+K136*I136</f>
        <v>0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4.25" customHeight="1" x14ac:dyDescent="0.25">
      <c r="A137" s="224">
        <v>3687</v>
      </c>
      <c r="B137" s="108" t="s">
        <v>1448</v>
      </c>
      <c r="C137" s="109" t="s">
        <v>116</v>
      </c>
      <c r="D137" s="109" t="s">
        <v>32</v>
      </c>
      <c r="E137" s="109" t="s">
        <v>138</v>
      </c>
      <c r="F137" s="109">
        <v>21700</v>
      </c>
      <c r="G137" s="109">
        <v>22255</v>
      </c>
      <c r="H137" s="109">
        <v>22945</v>
      </c>
      <c r="I137" s="110">
        <v>23775</v>
      </c>
      <c r="J137" s="110">
        <v>30640</v>
      </c>
      <c r="K137" s="67"/>
      <c r="L137" s="68">
        <f>IF($F$4="mayorista2",K137*I137,IF($F$4="Mayorista1",K137*H137,IF($F$4="Hipermayorista",K137*G137,IF($F$4="Distribuidor",K137*F137))))*(1)</f>
        <v>0</v>
      </c>
      <c r="M137" s="4"/>
      <c r="N137" s="2">
        <f>+K137*I137</f>
        <v>0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4.25" customHeight="1" x14ac:dyDescent="0.25">
      <c r="A138" s="224">
        <v>3689</v>
      </c>
      <c r="B138" s="108" t="s">
        <v>1448</v>
      </c>
      <c r="C138" s="109" t="s">
        <v>116</v>
      </c>
      <c r="D138" s="109" t="s">
        <v>32</v>
      </c>
      <c r="E138" s="109" t="s">
        <v>139</v>
      </c>
      <c r="F138" s="109">
        <v>21700</v>
      </c>
      <c r="G138" s="109">
        <v>22255</v>
      </c>
      <c r="H138" s="109">
        <v>22945</v>
      </c>
      <c r="I138" s="110">
        <v>23775</v>
      </c>
      <c r="J138" s="110">
        <v>30640</v>
      </c>
      <c r="K138" s="67"/>
      <c r="L138" s="68">
        <f>IF($F$4="mayorista2",K138*I138,IF($F$4="Mayorista1",K138*H138,IF($F$4="Hipermayorista",K138*G138,IF($F$4="Distribuidor",K138*F138))))*(1)</f>
        <v>0</v>
      </c>
      <c r="M138" s="4"/>
      <c r="N138" s="2">
        <f>+K138*I138</f>
        <v>0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4.25" customHeight="1" x14ac:dyDescent="0.25">
      <c r="A139" s="224">
        <v>40</v>
      </c>
      <c r="B139" s="108" t="s">
        <v>1448</v>
      </c>
      <c r="C139" s="109" t="s">
        <v>116</v>
      </c>
      <c r="D139" s="109" t="s">
        <v>32</v>
      </c>
      <c r="E139" s="109" t="s">
        <v>140</v>
      </c>
      <c r="F139" s="109">
        <v>21700</v>
      </c>
      <c r="G139" s="109">
        <v>22255</v>
      </c>
      <c r="H139" s="109">
        <v>22945</v>
      </c>
      <c r="I139" s="110">
        <v>23775</v>
      </c>
      <c r="J139" s="110">
        <v>30640</v>
      </c>
      <c r="K139" s="67"/>
      <c r="L139" s="68">
        <f>IF($F$4="mayorista2",K139*I139,IF($F$4="Mayorista1",K139*H139,IF($F$4="Hipermayorista",K139*G139,IF($F$4="Distribuidor",K139*F139))))*(1)</f>
        <v>0</v>
      </c>
      <c r="M139" s="4"/>
      <c r="N139" s="2">
        <f>+K139*I139</f>
        <v>0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4.25" customHeight="1" x14ac:dyDescent="0.25">
      <c r="A140" s="224">
        <v>3685</v>
      </c>
      <c r="B140" s="108" t="s">
        <v>1448</v>
      </c>
      <c r="C140" s="109" t="s">
        <v>116</v>
      </c>
      <c r="D140" s="109" t="s">
        <v>32</v>
      </c>
      <c r="E140" s="109" t="s">
        <v>141</v>
      </c>
      <c r="F140" s="109">
        <v>39455</v>
      </c>
      <c r="G140" s="109">
        <v>40465</v>
      </c>
      <c r="H140" s="109">
        <v>41715</v>
      </c>
      <c r="I140" s="110">
        <v>43230</v>
      </c>
      <c r="J140" s="110">
        <v>55720</v>
      </c>
      <c r="K140" s="67"/>
      <c r="L140" s="68">
        <f>IF($F$4="mayorista2",K140*I140,IF($F$4="Mayorista1",K140*H140,IF($F$4="Hipermayorista",K140*G140,IF($F$4="Distribuidor",K140*F140))))*(1)</f>
        <v>0</v>
      </c>
      <c r="M140" s="4"/>
      <c r="N140" s="2">
        <f>+K140*I140</f>
        <v>0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4.25" customHeight="1" x14ac:dyDescent="0.25">
      <c r="A141" s="224">
        <v>41</v>
      </c>
      <c r="B141" s="108" t="s">
        <v>1448</v>
      </c>
      <c r="C141" s="109" t="s">
        <v>116</v>
      </c>
      <c r="D141" s="109" t="s">
        <v>32</v>
      </c>
      <c r="E141" s="109" t="s">
        <v>142</v>
      </c>
      <c r="F141" s="109">
        <v>39455</v>
      </c>
      <c r="G141" s="109">
        <v>40465</v>
      </c>
      <c r="H141" s="109">
        <v>41715</v>
      </c>
      <c r="I141" s="110">
        <v>43230</v>
      </c>
      <c r="J141" s="110">
        <v>55720</v>
      </c>
      <c r="K141" s="67"/>
      <c r="L141" s="68">
        <f>IF($F$4="mayorista2",K141*I141,IF($F$4="Mayorista1",K141*H141,IF($F$4="Hipermayorista",K141*G141,IF($F$4="Distribuidor",K141*F141))))*(1)</f>
        <v>0</v>
      </c>
      <c r="M141" s="4"/>
      <c r="N141" s="2">
        <f>+K141*I141</f>
        <v>0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4.25" customHeight="1" x14ac:dyDescent="0.25">
      <c r="A142" s="224">
        <v>3681</v>
      </c>
      <c r="B142" s="108" t="s">
        <v>1448</v>
      </c>
      <c r="C142" s="109" t="s">
        <v>116</v>
      </c>
      <c r="D142" s="109" t="s">
        <v>32</v>
      </c>
      <c r="E142" s="109" t="s">
        <v>143</v>
      </c>
      <c r="F142" s="109">
        <v>39455</v>
      </c>
      <c r="G142" s="109">
        <v>40465</v>
      </c>
      <c r="H142" s="109">
        <v>41715</v>
      </c>
      <c r="I142" s="110">
        <v>43230</v>
      </c>
      <c r="J142" s="110">
        <v>55720</v>
      </c>
      <c r="K142" s="67"/>
      <c r="L142" s="68">
        <f>IF($F$4="mayorista2",K142*I142,IF($F$4="Mayorista1",K142*H142,IF($F$4="Hipermayorista",K142*G142,IF($F$4="Distribuidor",K142*F142))))*(1)</f>
        <v>0</v>
      </c>
      <c r="M142" s="4"/>
      <c r="N142" s="2">
        <f>+K142*I142</f>
        <v>0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4.25" customHeight="1" x14ac:dyDescent="0.25">
      <c r="A143" s="224">
        <v>38</v>
      </c>
      <c r="B143" s="108" t="s">
        <v>1448</v>
      </c>
      <c r="C143" s="109" t="s">
        <v>116</v>
      </c>
      <c r="D143" s="109" t="s">
        <v>32</v>
      </c>
      <c r="E143" s="109" t="s">
        <v>144</v>
      </c>
      <c r="F143" s="109">
        <v>39455</v>
      </c>
      <c r="G143" s="109">
        <v>40465</v>
      </c>
      <c r="H143" s="109">
        <v>41715</v>
      </c>
      <c r="I143" s="110">
        <v>43230</v>
      </c>
      <c r="J143" s="110">
        <v>55720</v>
      </c>
      <c r="K143" s="67"/>
      <c r="L143" s="68">
        <f>IF($F$4="mayorista2",K143*I143,IF($F$4="Mayorista1",K143*H143,IF($F$4="Hipermayorista",K143*G143,IF($F$4="Distribuidor",K143*F143))))*(1)</f>
        <v>0</v>
      </c>
      <c r="M143" s="4"/>
      <c r="N143" s="2">
        <f>+K143*I143</f>
        <v>0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4.25" customHeight="1" x14ac:dyDescent="0.25">
      <c r="A144" s="224">
        <v>3526</v>
      </c>
      <c r="B144" s="108" t="s">
        <v>1448</v>
      </c>
      <c r="C144" s="109" t="s">
        <v>116</v>
      </c>
      <c r="D144" s="109" t="s">
        <v>32</v>
      </c>
      <c r="E144" s="109" t="s">
        <v>145</v>
      </c>
      <c r="F144" s="109">
        <v>13610</v>
      </c>
      <c r="G144" s="109">
        <v>13960</v>
      </c>
      <c r="H144" s="109">
        <v>14390</v>
      </c>
      <c r="I144" s="110">
        <v>14910</v>
      </c>
      <c r="J144" s="110">
        <v>19240</v>
      </c>
      <c r="K144" s="67"/>
      <c r="L144" s="68">
        <f>IF($F$4="mayorista2",K144*I144,IF($F$4="Mayorista1",K144*H144,IF($F$4="Hipermayorista",K144*G144,IF($F$4="Distribuidor",K144*F144))))*(1)</f>
        <v>0</v>
      </c>
      <c r="M144" s="4"/>
      <c r="N144" s="2">
        <f>+K144*I144</f>
        <v>0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4.25" customHeight="1" x14ac:dyDescent="0.25">
      <c r="A145" s="224">
        <v>3527</v>
      </c>
      <c r="B145" s="108" t="s">
        <v>1448</v>
      </c>
      <c r="C145" s="109" t="s">
        <v>116</v>
      </c>
      <c r="D145" s="109" t="s">
        <v>32</v>
      </c>
      <c r="E145" s="109" t="s">
        <v>146</v>
      </c>
      <c r="F145" s="109">
        <v>13610</v>
      </c>
      <c r="G145" s="109">
        <v>13960</v>
      </c>
      <c r="H145" s="109">
        <v>14390</v>
      </c>
      <c r="I145" s="110">
        <v>14910</v>
      </c>
      <c r="J145" s="110">
        <v>19240</v>
      </c>
      <c r="K145" s="67"/>
      <c r="L145" s="68">
        <f>IF($F$4="mayorista2",K145*I145,IF($F$4="Mayorista1",K145*H145,IF($F$4="Hipermayorista",K145*G145,IF($F$4="Distribuidor",K145*F145))))*(1)</f>
        <v>0</v>
      </c>
      <c r="M145" s="4"/>
      <c r="N145" s="2">
        <f>+K145*I145</f>
        <v>0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4.25" customHeight="1" x14ac:dyDescent="0.25">
      <c r="A146" s="224">
        <v>3528</v>
      </c>
      <c r="B146" s="108" t="s">
        <v>1448</v>
      </c>
      <c r="C146" s="109" t="s">
        <v>116</v>
      </c>
      <c r="D146" s="109" t="s">
        <v>32</v>
      </c>
      <c r="E146" s="109" t="s">
        <v>147</v>
      </c>
      <c r="F146" s="109">
        <v>13610</v>
      </c>
      <c r="G146" s="109">
        <v>13960</v>
      </c>
      <c r="H146" s="109">
        <v>14390</v>
      </c>
      <c r="I146" s="110">
        <v>14910</v>
      </c>
      <c r="J146" s="110">
        <v>19240</v>
      </c>
      <c r="K146" s="67"/>
      <c r="L146" s="68">
        <f>IF($F$4="mayorista2",K146*I146,IF($F$4="Mayorista1",K146*H146,IF($F$4="Hipermayorista",K146*G146,IF($F$4="Distribuidor",K146*F146))))*(1)</f>
        <v>0</v>
      </c>
      <c r="M146" s="4"/>
      <c r="N146" s="2">
        <f>+K146*I146</f>
        <v>0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4.25" customHeight="1" x14ac:dyDescent="0.25">
      <c r="A147" s="224">
        <v>3524</v>
      </c>
      <c r="B147" s="108" t="s">
        <v>1448</v>
      </c>
      <c r="C147" s="109" t="s">
        <v>116</v>
      </c>
      <c r="D147" s="109" t="s">
        <v>32</v>
      </c>
      <c r="E147" s="109" t="s">
        <v>148</v>
      </c>
      <c r="F147" s="109">
        <v>13610</v>
      </c>
      <c r="G147" s="109">
        <v>13960</v>
      </c>
      <c r="H147" s="109">
        <v>14390</v>
      </c>
      <c r="I147" s="110">
        <v>14910</v>
      </c>
      <c r="J147" s="110">
        <v>19240</v>
      </c>
      <c r="K147" s="67"/>
      <c r="L147" s="68">
        <f>IF($F$4="mayorista2",K147*I147,IF($F$4="Mayorista1",K147*H147,IF($F$4="Hipermayorista",K147*G147,IF($F$4="Distribuidor",K147*F147))))*(1)</f>
        <v>0</v>
      </c>
      <c r="M147" s="4"/>
      <c r="N147" s="2">
        <f>+K147*I147</f>
        <v>0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4.25" customHeight="1" x14ac:dyDescent="0.25">
      <c r="A148" s="224">
        <v>3677</v>
      </c>
      <c r="B148" s="108" t="s">
        <v>1448</v>
      </c>
      <c r="C148" s="109" t="s">
        <v>116</v>
      </c>
      <c r="D148" s="109" t="s">
        <v>32</v>
      </c>
      <c r="E148" s="109" t="s">
        <v>149</v>
      </c>
      <c r="F148" s="109">
        <v>21700</v>
      </c>
      <c r="G148" s="109">
        <v>22255</v>
      </c>
      <c r="H148" s="109">
        <v>22945</v>
      </c>
      <c r="I148" s="110">
        <v>23775</v>
      </c>
      <c r="J148" s="110">
        <v>30640</v>
      </c>
      <c r="K148" s="67"/>
      <c r="L148" s="68">
        <f>IF($F$4="mayorista2",K148*I148,IF($F$4="Mayorista1",K148*H148,IF($F$4="Hipermayorista",K148*G148,IF($F$4="Distribuidor",K148*F148))))*(1)</f>
        <v>0</v>
      </c>
      <c r="M148" s="4"/>
      <c r="N148" s="2">
        <f>+K148*I148</f>
        <v>0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4.25" customHeight="1" x14ac:dyDescent="0.25">
      <c r="A149" s="224">
        <v>3678</v>
      </c>
      <c r="B149" s="108" t="s">
        <v>1448</v>
      </c>
      <c r="C149" s="109" t="s">
        <v>116</v>
      </c>
      <c r="D149" s="109" t="s">
        <v>32</v>
      </c>
      <c r="E149" s="109" t="s">
        <v>150</v>
      </c>
      <c r="F149" s="109">
        <v>21700</v>
      </c>
      <c r="G149" s="109">
        <v>22255</v>
      </c>
      <c r="H149" s="109">
        <v>22945</v>
      </c>
      <c r="I149" s="110">
        <v>23775</v>
      </c>
      <c r="J149" s="110">
        <v>30640</v>
      </c>
      <c r="K149" s="67"/>
      <c r="L149" s="68">
        <f>IF($F$4="mayorista2",K149*I149,IF($F$4="Mayorista1",K149*H149,IF($F$4="Hipermayorista",K149*G149,IF($F$4="Distribuidor",K149*F149))))*(1)</f>
        <v>0</v>
      </c>
      <c r="M149" s="4"/>
      <c r="N149" s="2">
        <f>+K149*I149</f>
        <v>0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4.25" customHeight="1" x14ac:dyDescent="0.25">
      <c r="A150" s="224">
        <v>3680</v>
      </c>
      <c r="B150" s="108" t="s">
        <v>1448</v>
      </c>
      <c r="C150" s="109" t="s">
        <v>116</v>
      </c>
      <c r="D150" s="109" t="s">
        <v>32</v>
      </c>
      <c r="E150" s="109" t="s">
        <v>151</v>
      </c>
      <c r="F150" s="109">
        <v>21700</v>
      </c>
      <c r="G150" s="109">
        <v>22255</v>
      </c>
      <c r="H150" s="109">
        <v>22945</v>
      </c>
      <c r="I150" s="110">
        <v>23775</v>
      </c>
      <c r="J150" s="110">
        <v>30640</v>
      </c>
      <c r="K150" s="67"/>
      <c r="L150" s="68">
        <f>IF($F$4="mayorista2",K150*I150,IF($F$4="Mayorista1",K150*H150,IF($F$4="Hipermayorista",K150*G150,IF($F$4="Distribuidor",K150*F150))))*(1)</f>
        <v>0</v>
      </c>
      <c r="M150" s="4"/>
      <c r="N150" s="2">
        <f>+K150*I150</f>
        <v>0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4.25" customHeight="1" x14ac:dyDescent="0.25">
      <c r="A151" s="224">
        <v>37</v>
      </c>
      <c r="B151" s="108" t="s">
        <v>1448</v>
      </c>
      <c r="C151" s="109" t="s">
        <v>116</v>
      </c>
      <c r="D151" s="109" t="s">
        <v>32</v>
      </c>
      <c r="E151" s="109" t="s">
        <v>152</v>
      </c>
      <c r="F151" s="109">
        <v>21700</v>
      </c>
      <c r="G151" s="109">
        <v>22255</v>
      </c>
      <c r="H151" s="109">
        <v>22945</v>
      </c>
      <c r="I151" s="110">
        <v>23775</v>
      </c>
      <c r="J151" s="110">
        <v>30640</v>
      </c>
      <c r="K151" s="67"/>
      <c r="L151" s="68">
        <f>IF($F$4="mayorista2",K151*I151,IF($F$4="Mayorista1",K151*H151,IF($F$4="Hipermayorista",K151*G151,IF($F$4="Distribuidor",K151*F151))))*(1)</f>
        <v>0</v>
      </c>
      <c r="M151" s="4"/>
      <c r="N151" s="2">
        <f>+K151*I151</f>
        <v>0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4.25" customHeight="1" x14ac:dyDescent="0.25">
      <c r="A152" s="224">
        <v>3658</v>
      </c>
      <c r="B152" s="108" t="s">
        <v>1448</v>
      </c>
      <c r="C152" s="109" t="s">
        <v>116</v>
      </c>
      <c r="D152" s="109" t="s">
        <v>50</v>
      </c>
      <c r="E152" s="109" t="s">
        <v>153</v>
      </c>
      <c r="F152" s="109">
        <v>19725</v>
      </c>
      <c r="G152" s="109">
        <v>20230</v>
      </c>
      <c r="H152" s="109">
        <v>20855</v>
      </c>
      <c r="I152" s="110">
        <v>21610</v>
      </c>
      <c r="J152" s="110">
        <v>27885</v>
      </c>
      <c r="K152" s="67"/>
      <c r="L152" s="68">
        <f>IF($F$4="mayorista2",K152*I152,IF($F$4="Mayorista1",K152*H152,IF($F$4="Hipermayorista",K152*G152,IF($F$4="Distribuidor",K152*F152))))*(1)</f>
        <v>0</v>
      </c>
      <c r="M152" s="4"/>
      <c r="N152" s="2">
        <f>+K152*I152</f>
        <v>0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4.25" customHeight="1" x14ac:dyDescent="0.25">
      <c r="A153" s="224">
        <v>3659</v>
      </c>
      <c r="B153" s="108" t="s">
        <v>1448</v>
      </c>
      <c r="C153" s="109" t="s">
        <v>116</v>
      </c>
      <c r="D153" s="109" t="s">
        <v>50</v>
      </c>
      <c r="E153" s="109" t="s">
        <v>154</v>
      </c>
      <c r="F153" s="109">
        <v>19725</v>
      </c>
      <c r="G153" s="109">
        <v>20230</v>
      </c>
      <c r="H153" s="109">
        <v>20855</v>
      </c>
      <c r="I153" s="110">
        <v>21610</v>
      </c>
      <c r="J153" s="110">
        <v>27885</v>
      </c>
      <c r="K153" s="67"/>
      <c r="L153" s="68">
        <f>IF($F$4="mayorista2",K153*I153,IF($F$4="Mayorista1",K153*H153,IF($F$4="Hipermayorista",K153*G153,IF($F$4="Distribuidor",K153*F153))))*(1)</f>
        <v>0</v>
      </c>
      <c r="M153" s="4"/>
      <c r="N153" s="2">
        <f>+K153*I153</f>
        <v>0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4.25" customHeight="1" x14ac:dyDescent="0.25">
      <c r="A154" s="224">
        <v>44</v>
      </c>
      <c r="B154" s="108" t="s">
        <v>1448</v>
      </c>
      <c r="C154" s="109" t="s">
        <v>116</v>
      </c>
      <c r="D154" s="109" t="s">
        <v>50</v>
      </c>
      <c r="E154" s="109" t="s">
        <v>155</v>
      </c>
      <c r="F154" s="109">
        <v>19725</v>
      </c>
      <c r="G154" s="109">
        <v>20230</v>
      </c>
      <c r="H154" s="109">
        <v>20855</v>
      </c>
      <c r="I154" s="110">
        <v>21610</v>
      </c>
      <c r="J154" s="110">
        <v>27885</v>
      </c>
      <c r="K154" s="67"/>
      <c r="L154" s="68">
        <f>IF($F$4="mayorista2",K154*I154,IF($F$4="Mayorista1",K154*H154,IF($F$4="Hipermayorista",K154*G154,IF($F$4="Distribuidor",K154*F154))))*(1)</f>
        <v>0</v>
      </c>
      <c r="M154" s="4"/>
      <c r="N154" s="2">
        <f>+K154*I154</f>
        <v>0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4.25" customHeight="1" x14ac:dyDescent="0.25">
      <c r="A155" s="224" t="s">
        <v>2019</v>
      </c>
      <c r="B155" s="108" t="s">
        <v>1448</v>
      </c>
      <c r="C155" s="109" t="s">
        <v>156</v>
      </c>
      <c r="D155" s="109" t="s">
        <v>60</v>
      </c>
      <c r="E155" s="109" t="s">
        <v>161</v>
      </c>
      <c r="F155" s="109">
        <v>11805</v>
      </c>
      <c r="G155" s="109">
        <v>12110</v>
      </c>
      <c r="H155" s="109">
        <v>12485</v>
      </c>
      <c r="I155" s="110">
        <v>12940</v>
      </c>
      <c r="J155" s="110">
        <v>15450</v>
      </c>
      <c r="K155" s="67"/>
      <c r="L155" s="68">
        <f>IF($F$4="mayorista2",K155*I155,IF($F$4="Mayorista1",K155*H155,IF($F$4="Hipermayorista",K155*G155,IF($F$4="Distribuidor",K155*F155))))*(1)</f>
        <v>0</v>
      </c>
      <c r="M155" s="4"/>
      <c r="N155" s="2">
        <f>+K155*I155</f>
        <v>0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4.25" customHeight="1" x14ac:dyDescent="0.25">
      <c r="A156" s="224">
        <v>3657</v>
      </c>
      <c r="B156" s="108" t="s">
        <v>1448</v>
      </c>
      <c r="C156" s="109" t="s">
        <v>156</v>
      </c>
      <c r="D156" s="109" t="s">
        <v>60</v>
      </c>
      <c r="E156" s="109" t="s">
        <v>160</v>
      </c>
      <c r="F156" s="109">
        <v>12430</v>
      </c>
      <c r="G156" s="109">
        <v>12750</v>
      </c>
      <c r="H156" s="109">
        <v>13145</v>
      </c>
      <c r="I156" s="110">
        <v>13620</v>
      </c>
      <c r="J156" s="110">
        <v>17550</v>
      </c>
      <c r="K156" s="67"/>
      <c r="L156" s="68">
        <f>IF($F$4="mayorista2",K156*I156,IF($F$4="Mayorista1",K156*H156,IF($F$4="Hipermayorista",K156*G156,IF($F$4="Distribuidor",K156*F156))))*(1)</f>
        <v>0</v>
      </c>
      <c r="M156" s="4"/>
      <c r="N156" s="2">
        <f>+K156*I156</f>
        <v>0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4.25" customHeight="1" x14ac:dyDescent="0.25">
      <c r="A157" s="224">
        <v>3656</v>
      </c>
      <c r="B157" s="108" t="s">
        <v>1448</v>
      </c>
      <c r="C157" s="109" t="s">
        <v>156</v>
      </c>
      <c r="D157" s="109" t="s">
        <v>60</v>
      </c>
      <c r="E157" s="109" t="s">
        <v>159</v>
      </c>
      <c r="F157" s="109">
        <v>12430</v>
      </c>
      <c r="G157" s="109">
        <v>12750</v>
      </c>
      <c r="H157" s="109">
        <v>13145</v>
      </c>
      <c r="I157" s="110">
        <v>13620</v>
      </c>
      <c r="J157" s="110">
        <v>17550</v>
      </c>
      <c r="K157" s="67"/>
      <c r="L157" s="68">
        <f>IF($F$4="mayorista2",K157*I157,IF($F$4="Mayorista1",K157*H157,IF($F$4="Hipermayorista",K157*G157,IF($F$4="Distribuidor",K157*F157))))*(1)</f>
        <v>0</v>
      </c>
      <c r="M157" s="4"/>
      <c r="N157" s="2">
        <f>+K157*I157</f>
        <v>0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4.25" customHeight="1" x14ac:dyDescent="0.25">
      <c r="A158" s="224">
        <v>45</v>
      </c>
      <c r="B158" s="108" t="s">
        <v>1448</v>
      </c>
      <c r="C158" s="109" t="s">
        <v>156</v>
      </c>
      <c r="D158" s="109" t="s">
        <v>60</v>
      </c>
      <c r="E158" s="109" t="s">
        <v>158</v>
      </c>
      <c r="F158" s="109">
        <v>12430</v>
      </c>
      <c r="G158" s="109">
        <v>12750</v>
      </c>
      <c r="H158" s="109">
        <v>13145</v>
      </c>
      <c r="I158" s="110">
        <v>13620</v>
      </c>
      <c r="J158" s="110">
        <v>17550</v>
      </c>
      <c r="K158" s="67"/>
      <c r="L158" s="68">
        <f>IF($F$4="mayorista2",K158*I158,IF($F$4="Mayorista1",K158*H158,IF($F$4="Hipermayorista",K158*G158,IF($F$4="Distribuidor",K158*F158))))*(1)</f>
        <v>0</v>
      </c>
      <c r="M158" s="4"/>
      <c r="N158" s="2">
        <f>+K158*I158</f>
        <v>0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4.25" customHeight="1" x14ac:dyDescent="0.25">
      <c r="A159" s="224" t="s">
        <v>2020</v>
      </c>
      <c r="B159" s="108" t="s">
        <v>1448</v>
      </c>
      <c r="C159" s="109" t="s">
        <v>156</v>
      </c>
      <c r="D159" s="109" t="s">
        <v>60</v>
      </c>
      <c r="E159" s="109" t="s">
        <v>162</v>
      </c>
      <c r="F159" s="109">
        <v>12130</v>
      </c>
      <c r="G159" s="109">
        <v>12440</v>
      </c>
      <c r="H159" s="109">
        <v>12825</v>
      </c>
      <c r="I159" s="110">
        <v>13290</v>
      </c>
      <c r="J159" s="110">
        <v>15850</v>
      </c>
      <c r="K159" s="67"/>
      <c r="L159" s="68">
        <f>IF($F$4="mayorista2",K159*I159,IF($F$4="Mayorista1",K159*H159,IF($F$4="Hipermayorista",K159*G159,IF($F$4="Distribuidor",K159*F159))))*(1)</f>
        <v>0</v>
      </c>
      <c r="M159" s="4"/>
      <c r="N159" s="2">
        <f>+K159*I159</f>
        <v>0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4.25" customHeight="1" x14ac:dyDescent="0.25">
      <c r="A160" s="224">
        <v>564564</v>
      </c>
      <c r="B160" s="108" t="s">
        <v>1449</v>
      </c>
      <c r="C160" s="109" t="s">
        <v>163</v>
      </c>
      <c r="D160" s="109" t="s">
        <v>32</v>
      </c>
      <c r="E160" s="109" t="s">
        <v>164</v>
      </c>
      <c r="F160" s="109">
        <v>3095</v>
      </c>
      <c r="G160" s="109">
        <v>3175</v>
      </c>
      <c r="H160" s="109">
        <v>3275</v>
      </c>
      <c r="I160" s="110">
        <v>3395</v>
      </c>
      <c r="J160" s="110">
        <v>4050</v>
      </c>
      <c r="K160" s="67"/>
      <c r="L160" s="68">
        <f>IF($F$4="mayorista2",K160*I160,IF($F$4="Mayorista1",K160*H160,IF($F$4="Hipermayorista",K160*G160,IF($F$4="Distribuidor",K160*F160))))*(1)</f>
        <v>0</v>
      </c>
      <c r="M160" s="4"/>
      <c r="N160" s="2">
        <f>+K160*I160</f>
        <v>0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4.25" customHeight="1" x14ac:dyDescent="0.25">
      <c r="A161" s="224">
        <v>53245</v>
      </c>
      <c r="B161" s="108" t="s">
        <v>1449</v>
      </c>
      <c r="C161" s="109" t="s">
        <v>163</v>
      </c>
      <c r="D161" s="109" t="s">
        <v>32</v>
      </c>
      <c r="E161" s="109" t="s">
        <v>165</v>
      </c>
      <c r="F161" s="109">
        <v>3095</v>
      </c>
      <c r="G161" s="109">
        <v>3175</v>
      </c>
      <c r="H161" s="109">
        <v>3275</v>
      </c>
      <c r="I161" s="110">
        <v>3395</v>
      </c>
      <c r="J161" s="110">
        <v>4050</v>
      </c>
      <c r="K161" s="67"/>
      <c r="L161" s="68">
        <f>IF($F$4="mayorista2",K161*I161,IF($F$4="Mayorista1",K161*H161,IF($F$4="Hipermayorista",K161*G161,IF($F$4="Distribuidor",K161*F161))))*(1)</f>
        <v>0</v>
      </c>
      <c r="M161" s="4"/>
      <c r="N161" s="2">
        <f>+K161*I161</f>
        <v>0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4.25" customHeight="1" x14ac:dyDescent="0.25">
      <c r="A162" s="224">
        <v>59</v>
      </c>
      <c r="B162" s="108" t="s">
        <v>1449</v>
      </c>
      <c r="C162" s="109" t="s">
        <v>163</v>
      </c>
      <c r="D162" s="109" t="s">
        <v>43</v>
      </c>
      <c r="E162" s="109" t="s">
        <v>166</v>
      </c>
      <c r="F162" s="109">
        <v>2305</v>
      </c>
      <c r="G162" s="109">
        <v>2365</v>
      </c>
      <c r="H162" s="109">
        <v>2440</v>
      </c>
      <c r="I162" s="110">
        <v>2530</v>
      </c>
      <c r="J162" s="110">
        <v>3000</v>
      </c>
      <c r="K162" s="67"/>
      <c r="L162" s="68">
        <f>IF($F$4="mayorista2",K162*I162,IF($F$4="Mayorista1",K162*H162,IF($F$4="Hipermayorista",K162*G162,IF($F$4="Distribuidor",K162*F162))))*(1)</f>
        <v>0</v>
      </c>
      <c r="M162" s="4"/>
      <c r="N162" s="2">
        <f>+K162*I162</f>
        <v>0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4.25" customHeight="1" x14ac:dyDescent="0.25">
      <c r="A163" s="224">
        <v>3585</v>
      </c>
      <c r="B163" s="108" t="s">
        <v>1449</v>
      </c>
      <c r="C163" s="109" t="s">
        <v>163</v>
      </c>
      <c r="D163" s="109" t="s">
        <v>43</v>
      </c>
      <c r="E163" s="109" t="s">
        <v>167</v>
      </c>
      <c r="F163" s="109">
        <v>1395</v>
      </c>
      <c r="G163" s="109">
        <v>1430</v>
      </c>
      <c r="H163" s="109">
        <v>1475</v>
      </c>
      <c r="I163" s="110">
        <v>1530</v>
      </c>
      <c r="J163" s="110">
        <v>1800</v>
      </c>
      <c r="K163" s="67"/>
      <c r="L163" s="68">
        <f>IF($F$4="mayorista2",K163*I163,IF($F$4="Mayorista1",K163*H163,IF($F$4="Hipermayorista",K163*G163,IF($F$4="Distribuidor",K163*F163))))*(1)</f>
        <v>0</v>
      </c>
      <c r="M163" s="4"/>
      <c r="N163" s="2">
        <f>+K163*I163</f>
        <v>0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4.25" customHeight="1" x14ac:dyDescent="0.25">
      <c r="A164" s="224">
        <v>63</v>
      </c>
      <c r="B164" s="108" t="s">
        <v>1449</v>
      </c>
      <c r="C164" s="109" t="s">
        <v>163</v>
      </c>
      <c r="D164" s="109" t="s">
        <v>43</v>
      </c>
      <c r="E164" s="109" t="s">
        <v>168</v>
      </c>
      <c r="F164" s="109">
        <v>1155</v>
      </c>
      <c r="G164" s="109">
        <v>1185</v>
      </c>
      <c r="H164" s="109">
        <v>1220</v>
      </c>
      <c r="I164" s="110">
        <v>1265</v>
      </c>
      <c r="J164" s="110">
        <v>1500</v>
      </c>
      <c r="K164" s="67"/>
      <c r="L164" s="68">
        <f>IF($F$4="mayorista2",K164*I164,IF($F$4="Mayorista1",K164*H164,IF($F$4="Hipermayorista",K164*G164,IF($F$4="Distribuidor",K164*F164))))*(1)</f>
        <v>0</v>
      </c>
      <c r="M164" s="4"/>
      <c r="N164" s="2">
        <f>+K164*I164</f>
        <v>0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4.25" customHeight="1" x14ac:dyDescent="0.25">
      <c r="A165" s="224">
        <v>55</v>
      </c>
      <c r="B165" s="108" t="s">
        <v>1449</v>
      </c>
      <c r="C165" s="109" t="s">
        <v>163</v>
      </c>
      <c r="D165" s="109" t="s">
        <v>169</v>
      </c>
      <c r="E165" s="109" t="s">
        <v>170</v>
      </c>
      <c r="F165" s="109">
        <v>940</v>
      </c>
      <c r="G165" s="109">
        <v>965</v>
      </c>
      <c r="H165" s="109">
        <v>995</v>
      </c>
      <c r="I165" s="110">
        <v>1030</v>
      </c>
      <c r="J165" s="110">
        <v>1250</v>
      </c>
      <c r="K165" s="67"/>
      <c r="L165" s="68">
        <f>IF($F$4="mayorista2",K165*I165,IF($F$4="Mayorista1",K165*H165,IF($F$4="Hipermayorista",K165*G165,IF($F$4="Distribuidor",K165*F165))))*(1)</f>
        <v>0</v>
      </c>
      <c r="M165" s="4"/>
      <c r="N165" s="2">
        <f>+K165*I165</f>
        <v>0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4.25" customHeight="1" x14ac:dyDescent="0.25">
      <c r="A166" s="224">
        <v>72</v>
      </c>
      <c r="B166" s="108" t="s">
        <v>1449</v>
      </c>
      <c r="C166" s="109" t="s">
        <v>163</v>
      </c>
      <c r="D166" s="109" t="s">
        <v>171</v>
      </c>
      <c r="E166" s="109" t="s">
        <v>172</v>
      </c>
      <c r="F166" s="109">
        <v>880</v>
      </c>
      <c r="G166" s="109">
        <v>905</v>
      </c>
      <c r="H166" s="109">
        <v>935</v>
      </c>
      <c r="I166" s="110">
        <v>970</v>
      </c>
      <c r="J166" s="110">
        <v>1150</v>
      </c>
      <c r="K166" s="67"/>
      <c r="L166" s="68">
        <f>IF($F$4="mayorista2",K166*I166,IF($F$4="Mayorista1",K166*H166,IF($F$4="Hipermayorista",K166*G166,IF($F$4="Distribuidor",K166*F166))))*(1)</f>
        <v>0</v>
      </c>
      <c r="M166" s="4"/>
      <c r="N166" s="2">
        <f>+K166*I166</f>
        <v>0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4.25" customHeight="1" x14ac:dyDescent="0.25">
      <c r="A167" s="224">
        <v>71</v>
      </c>
      <c r="B167" s="108" t="s">
        <v>1449</v>
      </c>
      <c r="C167" s="109" t="s">
        <v>163</v>
      </c>
      <c r="D167" s="109" t="s">
        <v>173</v>
      </c>
      <c r="E167" s="109" t="s">
        <v>174</v>
      </c>
      <c r="F167" s="109">
        <v>1275</v>
      </c>
      <c r="G167" s="109">
        <v>1310</v>
      </c>
      <c r="H167" s="109">
        <v>1350</v>
      </c>
      <c r="I167" s="110">
        <v>1400</v>
      </c>
      <c r="J167" s="110">
        <v>1650</v>
      </c>
      <c r="K167" s="67"/>
      <c r="L167" s="68">
        <f>IF($F$4="mayorista2",K167*I167,IF($F$4="Mayorista1",K167*H167,IF($F$4="Hipermayorista",K167*G167,IF($F$4="Distribuidor",K167*F167))))*(1)</f>
        <v>0</v>
      </c>
      <c r="M167" s="4"/>
      <c r="N167" s="2">
        <f>+K167*I167</f>
        <v>0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4.25" customHeight="1" x14ac:dyDescent="0.25">
      <c r="A168" s="224">
        <v>6268413</v>
      </c>
      <c r="B168" s="108" t="s">
        <v>1449</v>
      </c>
      <c r="C168" s="109" t="s">
        <v>163</v>
      </c>
      <c r="D168" s="109" t="s">
        <v>26</v>
      </c>
      <c r="E168" s="109" t="s">
        <v>1905</v>
      </c>
      <c r="F168" s="109">
        <v>2975</v>
      </c>
      <c r="G168" s="109">
        <v>3050</v>
      </c>
      <c r="H168" s="109">
        <v>3145</v>
      </c>
      <c r="I168" s="110">
        <v>3260</v>
      </c>
      <c r="J168" s="110">
        <v>3900</v>
      </c>
      <c r="K168" s="67"/>
      <c r="L168" s="68">
        <f>IF($F$4="mayorista2",K168*I168,IF($F$4="Mayorista1",K168*H168,IF($F$4="Hipermayorista",K168*G168,IF($F$4="Distribuidor",K168*F168))))*(1)</f>
        <v>0</v>
      </c>
      <c r="M168" s="4"/>
      <c r="N168" s="2">
        <f>+K168*I168</f>
        <v>0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4.25" customHeight="1" x14ac:dyDescent="0.25">
      <c r="A169" s="224">
        <v>3701</v>
      </c>
      <c r="B169" s="108" t="s">
        <v>1449</v>
      </c>
      <c r="C169" s="109" t="s">
        <v>163</v>
      </c>
      <c r="D169" s="109" t="s">
        <v>55</v>
      </c>
      <c r="E169" s="109" t="s">
        <v>175</v>
      </c>
      <c r="F169" s="109">
        <v>0</v>
      </c>
      <c r="G169" s="109">
        <v>0</v>
      </c>
      <c r="H169" s="109">
        <v>0</v>
      </c>
      <c r="I169" s="110">
        <v>0</v>
      </c>
      <c r="J169" s="110">
        <v>0</v>
      </c>
      <c r="K169" s="67"/>
      <c r="L169" s="68">
        <f>IF($F$4="mayorista2",K169*I169,IF($F$4="Mayorista1",K169*H169,IF($F$4="Hipermayorista",K169*G169,IF($F$4="Distribuidor",K169*F169))))*(1)</f>
        <v>0</v>
      </c>
      <c r="M169" s="4"/>
      <c r="N169" s="2">
        <f>+K169*I169</f>
        <v>0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4.25" customHeight="1" x14ac:dyDescent="0.25">
      <c r="A170" s="224">
        <v>60</v>
      </c>
      <c r="B170" s="108" t="s">
        <v>1449</v>
      </c>
      <c r="C170" s="109" t="s">
        <v>163</v>
      </c>
      <c r="D170" s="109" t="s">
        <v>55</v>
      </c>
      <c r="E170" s="109" t="s">
        <v>176</v>
      </c>
      <c r="F170" s="109">
        <v>0</v>
      </c>
      <c r="G170" s="109">
        <v>0</v>
      </c>
      <c r="H170" s="109">
        <v>0</v>
      </c>
      <c r="I170" s="110">
        <v>0</v>
      </c>
      <c r="J170" s="110">
        <v>0</v>
      </c>
      <c r="K170" s="67"/>
      <c r="L170" s="68">
        <f>IF($F$4="mayorista2",K170*I170,IF($F$4="Mayorista1",K170*H170,IF($F$4="Hipermayorista",K170*G170,IF($F$4="Distribuidor",K170*F170))))*(1)</f>
        <v>0</v>
      </c>
      <c r="M170" s="4"/>
      <c r="N170" s="2">
        <f>+K170*I170</f>
        <v>0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4.25" customHeight="1" x14ac:dyDescent="0.25">
      <c r="A171" s="224" t="s">
        <v>2021</v>
      </c>
      <c r="B171" s="108" t="s">
        <v>1449</v>
      </c>
      <c r="C171" s="109" t="s">
        <v>163</v>
      </c>
      <c r="D171" s="109" t="s">
        <v>26</v>
      </c>
      <c r="E171" s="109" t="s">
        <v>1906</v>
      </c>
      <c r="F171" s="109">
        <v>0</v>
      </c>
      <c r="G171" s="109">
        <v>0</v>
      </c>
      <c r="H171" s="109">
        <v>0</v>
      </c>
      <c r="I171" s="110">
        <v>0</v>
      </c>
      <c r="J171" s="110">
        <v>0</v>
      </c>
      <c r="K171" s="67"/>
      <c r="L171" s="68">
        <f>IF($F$4="mayorista2",K171*I171,IF($F$4="Mayorista1",K171*H171,IF($F$4="Hipermayorista",K171*G171,IF($F$4="Distribuidor",K171*F171))))*(1)</f>
        <v>0</v>
      </c>
      <c r="M171" s="4"/>
      <c r="N171" s="2">
        <f>+K171*I171</f>
        <v>0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4.25" customHeight="1" x14ac:dyDescent="0.25">
      <c r="A172" s="224">
        <v>79</v>
      </c>
      <c r="B172" s="108" t="s">
        <v>1449</v>
      </c>
      <c r="C172" s="109" t="s">
        <v>163</v>
      </c>
      <c r="D172" s="109" t="s">
        <v>26</v>
      </c>
      <c r="E172" s="109" t="s">
        <v>177</v>
      </c>
      <c r="F172" s="109">
        <v>0</v>
      </c>
      <c r="G172" s="109">
        <v>0</v>
      </c>
      <c r="H172" s="109">
        <v>0</v>
      </c>
      <c r="I172" s="110">
        <v>0</v>
      </c>
      <c r="J172" s="110">
        <v>0</v>
      </c>
      <c r="K172" s="67"/>
      <c r="L172" s="68">
        <f>IF($F$4="mayorista2",K172*I172,IF($F$4="Mayorista1",K172*H172,IF($F$4="Hipermayorista",K172*G172,IF($F$4="Distribuidor",K172*F172))))*(1)</f>
        <v>0</v>
      </c>
      <c r="M172" s="4"/>
      <c r="N172" s="2">
        <f>+K172*I172</f>
        <v>0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4.25" customHeight="1" x14ac:dyDescent="0.25">
      <c r="A173" s="224">
        <v>77</v>
      </c>
      <c r="B173" s="108" t="s">
        <v>1449</v>
      </c>
      <c r="C173" s="109" t="s">
        <v>163</v>
      </c>
      <c r="D173" s="109" t="s">
        <v>57</v>
      </c>
      <c r="E173" s="109" t="s">
        <v>178</v>
      </c>
      <c r="F173" s="109">
        <v>820</v>
      </c>
      <c r="G173" s="109">
        <v>840</v>
      </c>
      <c r="H173" s="109">
        <v>865</v>
      </c>
      <c r="I173" s="110">
        <v>895</v>
      </c>
      <c r="J173" s="110">
        <v>1050</v>
      </c>
      <c r="K173" s="67"/>
      <c r="L173" s="68">
        <f>IF($F$4="mayorista2",K173*I173,IF($F$4="Mayorista1",K173*H173,IF($F$4="Hipermayorista",K173*G173,IF($F$4="Distribuidor",K173*F173))))*(1)</f>
        <v>0</v>
      </c>
      <c r="M173" s="4"/>
      <c r="N173" s="2">
        <f>+K173*I173</f>
        <v>0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4.25" customHeight="1" x14ac:dyDescent="0.25">
      <c r="A174" s="224">
        <v>78</v>
      </c>
      <c r="B174" s="108" t="s">
        <v>1449</v>
      </c>
      <c r="C174" s="109" t="s">
        <v>163</v>
      </c>
      <c r="D174" s="109" t="s">
        <v>57</v>
      </c>
      <c r="E174" s="109" t="s">
        <v>179</v>
      </c>
      <c r="F174" s="109">
        <v>1445</v>
      </c>
      <c r="G174" s="109">
        <v>1480</v>
      </c>
      <c r="H174" s="109">
        <v>1525</v>
      </c>
      <c r="I174" s="110">
        <v>1580</v>
      </c>
      <c r="J174" s="110">
        <v>1900</v>
      </c>
      <c r="K174" s="67"/>
      <c r="L174" s="68">
        <f>IF($F$4="mayorista2",K174*I174,IF($F$4="Mayorista1",K174*H174,IF($F$4="Hipermayorista",K174*G174,IF($F$4="Distribuidor",K174*F174))))*(1)</f>
        <v>0</v>
      </c>
      <c r="M174" s="4"/>
      <c r="N174" s="2">
        <f>+K174*I174</f>
        <v>0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4.25" customHeight="1" x14ac:dyDescent="0.25">
      <c r="A175" s="224">
        <v>66</v>
      </c>
      <c r="B175" s="108" t="s">
        <v>1449</v>
      </c>
      <c r="C175" s="109" t="s">
        <v>163</v>
      </c>
      <c r="D175" s="109" t="s">
        <v>180</v>
      </c>
      <c r="E175" s="109" t="s">
        <v>1642</v>
      </c>
      <c r="F175" s="109">
        <v>85</v>
      </c>
      <c r="G175" s="109">
        <v>85</v>
      </c>
      <c r="H175" s="109">
        <v>90</v>
      </c>
      <c r="I175" s="110">
        <v>95</v>
      </c>
      <c r="J175" s="110">
        <v>130</v>
      </c>
      <c r="K175" s="67"/>
      <c r="L175" s="68">
        <f>IF($F$4="mayorista2",K175*I175,IF($F$4="Mayorista1",K175*H175,IF($F$4="Hipermayorista",K175*G175,IF($F$4="Distribuidor",K175*F175))))*(1)</f>
        <v>0</v>
      </c>
      <c r="M175" s="4"/>
      <c r="N175" s="2">
        <f>+K175*I175</f>
        <v>0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4.25" customHeight="1" x14ac:dyDescent="0.25">
      <c r="A176" s="224" t="s">
        <v>2022</v>
      </c>
      <c r="B176" s="108" t="s">
        <v>1449</v>
      </c>
      <c r="C176" s="109" t="s">
        <v>163</v>
      </c>
      <c r="D176" s="109" t="s">
        <v>180</v>
      </c>
      <c r="E176" s="109" t="s">
        <v>1643</v>
      </c>
      <c r="F176" s="109">
        <v>985</v>
      </c>
      <c r="G176" s="109">
        <v>1010</v>
      </c>
      <c r="H176" s="109">
        <v>1040</v>
      </c>
      <c r="I176" s="110">
        <v>1080</v>
      </c>
      <c r="J176" s="110">
        <v>1300</v>
      </c>
      <c r="K176" s="67"/>
      <c r="L176" s="68">
        <f>IF($F$4="mayorista2",K176*I176,IF($F$4="Mayorista1",K176*H176,IF($F$4="Hipermayorista",K176*G176,IF($F$4="Distribuidor",K176*F176))))*(1)</f>
        <v>0</v>
      </c>
      <c r="M176" s="4"/>
      <c r="N176" s="2">
        <f>+K176*I176</f>
        <v>0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4.25" customHeight="1" x14ac:dyDescent="0.25">
      <c r="A177" s="224">
        <v>3538</v>
      </c>
      <c r="B177" s="108" t="s">
        <v>1449</v>
      </c>
      <c r="C177" s="109" t="s">
        <v>163</v>
      </c>
      <c r="D177" s="109" t="s">
        <v>180</v>
      </c>
      <c r="E177" s="109" t="s">
        <v>1644</v>
      </c>
      <c r="F177" s="109">
        <v>85</v>
      </c>
      <c r="G177" s="109">
        <v>85</v>
      </c>
      <c r="H177" s="109">
        <v>90</v>
      </c>
      <c r="I177" s="110">
        <v>95</v>
      </c>
      <c r="J177" s="110">
        <v>130</v>
      </c>
      <c r="K177" s="67"/>
      <c r="L177" s="68">
        <f>IF($F$4="mayorista2",K177*I177,IF($F$4="Mayorista1",K177*H177,IF($F$4="Hipermayorista",K177*G177,IF($F$4="Distribuidor",K177*F177))))*(1)</f>
        <v>0</v>
      </c>
      <c r="M177" s="4"/>
      <c r="N177" s="2">
        <f>+K177*I177</f>
        <v>0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4.25" customHeight="1" x14ac:dyDescent="0.25">
      <c r="A178" s="224" t="s">
        <v>2023</v>
      </c>
      <c r="B178" s="108" t="s">
        <v>1449</v>
      </c>
      <c r="C178" s="109" t="s">
        <v>163</v>
      </c>
      <c r="D178" s="109" t="s">
        <v>180</v>
      </c>
      <c r="E178" s="109" t="s">
        <v>1645</v>
      </c>
      <c r="F178" s="109">
        <v>985</v>
      </c>
      <c r="G178" s="109">
        <v>1010</v>
      </c>
      <c r="H178" s="109">
        <v>1040</v>
      </c>
      <c r="I178" s="110">
        <v>1080</v>
      </c>
      <c r="J178" s="110">
        <v>1300</v>
      </c>
      <c r="K178" s="67"/>
      <c r="L178" s="68">
        <f>IF($F$4="mayorista2",K178*I178,IF($F$4="Mayorista1",K178*H178,IF($F$4="Hipermayorista",K178*G178,IF($F$4="Distribuidor",K178*F178))))*(1)</f>
        <v>0</v>
      </c>
      <c r="M178" s="4"/>
      <c r="N178" s="2">
        <f>+K178*I178</f>
        <v>0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4.25" customHeight="1" x14ac:dyDescent="0.25">
      <c r="A179" s="224">
        <v>3539</v>
      </c>
      <c r="B179" s="108" t="s">
        <v>1449</v>
      </c>
      <c r="C179" s="109" t="s">
        <v>163</v>
      </c>
      <c r="D179" s="109" t="s">
        <v>180</v>
      </c>
      <c r="E179" s="109" t="s">
        <v>1646</v>
      </c>
      <c r="F179" s="109">
        <v>85</v>
      </c>
      <c r="G179" s="109">
        <v>85</v>
      </c>
      <c r="H179" s="109">
        <v>90</v>
      </c>
      <c r="I179" s="110">
        <v>95</v>
      </c>
      <c r="J179" s="110">
        <v>130</v>
      </c>
      <c r="K179" s="67"/>
      <c r="L179" s="68">
        <f>IF($F$4="mayorista2",K179*I179,IF($F$4="Mayorista1",K179*H179,IF($F$4="Hipermayorista",K179*G179,IF($F$4="Distribuidor",K179*F179))))*(1)</f>
        <v>0</v>
      </c>
      <c r="M179" s="4"/>
      <c r="N179" s="2">
        <f>+K179*I179</f>
        <v>0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4.25" customHeight="1" x14ac:dyDescent="0.25">
      <c r="A180" s="224" t="s">
        <v>2024</v>
      </c>
      <c r="B180" s="108" t="s">
        <v>1449</v>
      </c>
      <c r="C180" s="109" t="s">
        <v>163</v>
      </c>
      <c r="D180" s="109" t="s">
        <v>180</v>
      </c>
      <c r="E180" s="109" t="s">
        <v>1647</v>
      </c>
      <c r="F180" s="109">
        <v>985</v>
      </c>
      <c r="G180" s="109">
        <v>1010</v>
      </c>
      <c r="H180" s="109">
        <v>1040</v>
      </c>
      <c r="I180" s="110">
        <v>1080</v>
      </c>
      <c r="J180" s="110">
        <v>1300</v>
      </c>
      <c r="K180" s="67"/>
      <c r="L180" s="68">
        <f>IF($F$4="mayorista2",K180*I180,IF($F$4="Mayorista1",K180*H180,IF($F$4="Hipermayorista",K180*G180,IF($F$4="Distribuidor",K180*F180))))*(1)</f>
        <v>0</v>
      </c>
      <c r="M180" s="4"/>
      <c r="N180" s="2">
        <f>+K180*I180</f>
        <v>0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4.25" customHeight="1" x14ac:dyDescent="0.25">
      <c r="A181" s="224">
        <v>3540</v>
      </c>
      <c r="B181" s="108" t="s">
        <v>1449</v>
      </c>
      <c r="C181" s="109" t="s">
        <v>163</v>
      </c>
      <c r="D181" s="109" t="s">
        <v>180</v>
      </c>
      <c r="E181" s="109" t="s">
        <v>1648</v>
      </c>
      <c r="F181" s="109">
        <v>85</v>
      </c>
      <c r="G181" s="109">
        <v>85</v>
      </c>
      <c r="H181" s="109">
        <v>90</v>
      </c>
      <c r="I181" s="110">
        <v>95</v>
      </c>
      <c r="J181" s="110">
        <v>120</v>
      </c>
      <c r="K181" s="67"/>
      <c r="L181" s="68">
        <f>IF($F$4="mayorista2",K181*I181,IF($F$4="Mayorista1",K181*H181,IF($F$4="Hipermayorista",K181*G181,IF($F$4="Distribuidor",K181*F181))))*(1)</f>
        <v>0</v>
      </c>
      <c r="M181" s="4"/>
      <c r="N181" s="2">
        <f>+K181*I181</f>
        <v>0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4.25" customHeight="1" x14ac:dyDescent="0.25">
      <c r="A182" s="224" t="s">
        <v>2025</v>
      </c>
      <c r="B182" s="108" t="s">
        <v>1449</v>
      </c>
      <c r="C182" s="109" t="s">
        <v>163</v>
      </c>
      <c r="D182" s="109" t="s">
        <v>180</v>
      </c>
      <c r="E182" s="109" t="s">
        <v>1649</v>
      </c>
      <c r="F182" s="109">
        <v>985</v>
      </c>
      <c r="G182" s="109">
        <v>1010</v>
      </c>
      <c r="H182" s="109">
        <v>1040</v>
      </c>
      <c r="I182" s="110">
        <v>1080</v>
      </c>
      <c r="J182" s="110">
        <v>1300</v>
      </c>
      <c r="K182" s="67"/>
      <c r="L182" s="68">
        <f>IF($F$4="mayorista2",K182*I182,IF($F$4="Mayorista1",K182*H182,IF($F$4="Hipermayorista",K182*G182,IF($F$4="Distribuidor",K182*F182))))*(1)</f>
        <v>0</v>
      </c>
      <c r="M182" s="4"/>
      <c r="N182" s="2">
        <f>+K182*I182</f>
        <v>0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4.25" customHeight="1" x14ac:dyDescent="0.25">
      <c r="A183" s="224">
        <v>3542</v>
      </c>
      <c r="B183" s="108" t="s">
        <v>1449</v>
      </c>
      <c r="C183" s="109" t="s">
        <v>163</v>
      </c>
      <c r="D183" s="109" t="s">
        <v>180</v>
      </c>
      <c r="E183" s="109" t="s">
        <v>1650</v>
      </c>
      <c r="F183" s="109">
        <v>85</v>
      </c>
      <c r="G183" s="109">
        <v>85</v>
      </c>
      <c r="H183" s="109">
        <v>90</v>
      </c>
      <c r="I183" s="110">
        <v>95</v>
      </c>
      <c r="J183" s="110">
        <v>120</v>
      </c>
      <c r="K183" s="67"/>
      <c r="L183" s="68">
        <f>IF($F$4="mayorista2",K183*I183,IF($F$4="Mayorista1",K183*H183,IF($F$4="Hipermayorista",K183*G183,IF($F$4="Distribuidor",K183*F183))))*(1)</f>
        <v>0</v>
      </c>
      <c r="M183" s="4"/>
      <c r="N183" s="2">
        <f>+K183*I183</f>
        <v>0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4.25" customHeight="1" x14ac:dyDescent="0.25">
      <c r="A184" s="224" t="s">
        <v>2026</v>
      </c>
      <c r="B184" s="108" t="s">
        <v>1449</v>
      </c>
      <c r="C184" s="109" t="s">
        <v>163</v>
      </c>
      <c r="D184" s="109" t="s">
        <v>180</v>
      </c>
      <c r="E184" s="109" t="s">
        <v>1651</v>
      </c>
      <c r="F184" s="109">
        <v>985</v>
      </c>
      <c r="G184" s="109">
        <v>1010</v>
      </c>
      <c r="H184" s="109">
        <v>1040</v>
      </c>
      <c r="I184" s="110">
        <v>1080</v>
      </c>
      <c r="J184" s="110">
        <v>1300</v>
      </c>
      <c r="K184" s="67"/>
      <c r="L184" s="68">
        <f>IF($F$4="mayorista2",K184*I184,IF($F$4="Mayorista1",K184*H184,IF($F$4="Hipermayorista",K184*G184,IF($F$4="Distribuidor",K184*F184))))*(1)</f>
        <v>0</v>
      </c>
      <c r="M184" s="4"/>
      <c r="N184" s="2">
        <f>+K184*I184</f>
        <v>0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4.25" customHeight="1" x14ac:dyDescent="0.25">
      <c r="A185" s="224">
        <v>65</v>
      </c>
      <c r="B185" s="108" t="s">
        <v>1449</v>
      </c>
      <c r="C185" s="109" t="s">
        <v>163</v>
      </c>
      <c r="D185" s="109" t="s">
        <v>180</v>
      </c>
      <c r="E185" s="109" t="s">
        <v>1652</v>
      </c>
      <c r="F185" s="109">
        <v>85</v>
      </c>
      <c r="G185" s="109">
        <v>85</v>
      </c>
      <c r="H185" s="109">
        <v>90</v>
      </c>
      <c r="I185" s="110">
        <v>95</v>
      </c>
      <c r="J185" s="110">
        <v>120</v>
      </c>
      <c r="K185" s="67"/>
      <c r="L185" s="68">
        <f>IF($F$4="mayorista2",K185*I185,IF($F$4="Mayorista1",K185*H185,IF($F$4="Hipermayorista",K185*G185,IF($F$4="Distribuidor",K185*F185))))*(1)</f>
        <v>0</v>
      </c>
      <c r="M185" s="4"/>
      <c r="N185" s="2">
        <f>+K185*I185</f>
        <v>0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4.25" customHeight="1" x14ac:dyDescent="0.25">
      <c r="A186" s="224" t="s">
        <v>2027</v>
      </c>
      <c r="B186" s="108" t="s">
        <v>1449</v>
      </c>
      <c r="C186" s="109" t="s">
        <v>163</v>
      </c>
      <c r="D186" s="109" t="s">
        <v>180</v>
      </c>
      <c r="E186" s="109" t="s">
        <v>1653</v>
      </c>
      <c r="F186" s="109">
        <v>985</v>
      </c>
      <c r="G186" s="109">
        <v>1010</v>
      </c>
      <c r="H186" s="109">
        <v>1040</v>
      </c>
      <c r="I186" s="110">
        <v>1080</v>
      </c>
      <c r="J186" s="110">
        <v>1300</v>
      </c>
      <c r="K186" s="67"/>
      <c r="L186" s="68">
        <f>IF($F$4="mayorista2",K186*I186,IF($F$4="Mayorista1",K186*H186,IF($F$4="Hipermayorista",K186*G186,IF($F$4="Distribuidor",K186*F186))))*(1)</f>
        <v>0</v>
      </c>
      <c r="M186" s="4"/>
      <c r="N186" s="2">
        <f>+K186*I186</f>
        <v>0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4.25" customHeight="1" x14ac:dyDescent="0.25">
      <c r="A187" s="224">
        <v>61</v>
      </c>
      <c r="B187" s="108" t="s">
        <v>1449</v>
      </c>
      <c r="C187" s="109" t="s">
        <v>163</v>
      </c>
      <c r="D187" s="109" t="s">
        <v>70</v>
      </c>
      <c r="E187" s="109" t="s">
        <v>181</v>
      </c>
      <c r="F187" s="109">
        <v>1425</v>
      </c>
      <c r="G187" s="109">
        <v>1460</v>
      </c>
      <c r="H187" s="109">
        <v>1505</v>
      </c>
      <c r="I187" s="110">
        <v>1560</v>
      </c>
      <c r="J187" s="110">
        <v>1850</v>
      </c>
      <c r="K187" s="67"/>
      <c r="L187" s="68">
        <f>IF($F$4="mayorista2",K187*I187,IF($F$4="Mayorista1",K187*H187,IF($F$4="Hipermayorista",K187*G187,IF($F$4="Distribuidor",K187*F187))))*(1)</f>
        <v>0</v>
      </c>
      <c r="M187" s="4"/>
      <c r="N187" s="2">
        <f>+K187*I187</f>
        <v>0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4.25" customHeight="1" x14ac:dyDescent="0.25">
      <c r="A188" s="224" t="s">
        <v>2028</v>
      </c>
      <c r="B188" s="108" t="s">
        <v>1449</v>
      </c>
      <c r="C188" s="109" t="s">
        <v>163</v>
      </c>
      <c r="D188" s="109" t="s">
        <v>173</v>
      </c>
      <c r="E188" s="109" t="s">
        <v>182</v>
      </c>
      <c r="F188" s="109">
        <v>1275</v>
      </c>
      <c r="G188" s="109">
        <v>1310</v>
      </c>
      <c r="H188" s="109">
        <v>1350</v>
      </c>
      <c r="I188" s="110">
        <v>1400</v>
      </c>
      <c r="J188" s="110">
        <v>1650</v>
      </c>
      <c r="K188" s="67"/>
      <c r="L188" s="68">
        <f>IF($F$4="mayorista2",K188*I188,IF($F$4="Mayorista1",K188*H188,IF($F$4="Hipermayorista",K188*G188,IF($F$4="Distribuidor",K188*F188))))*(1)</f>
        <v>0</v>
      </c>
      <c r="M188" s="4"/>
      <c r="N188" s="2">
        <f>+K188*I188</f>
        <v>0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4.25" customHeight="1" x14ac:dyDescent="0.25">
      <c r="A189" s="224">
        <v>4125</v>
      </c>
      <c r="B189" s="108" t="s">
        <v>1449</v>
      </c>
      <c r="C189" s="109" t="s">
        <v>163</v>
      </c>
      <c r="D189" s="109" t="s">
        <v>173</v>
      </c>
      <c r="E189" s="109" t="s">
        <v>183</v>
      </c>
      <c r="F189" s="109">
        <v>1215</v>
      </c>
      <c r="G189" s="109">
        <v>1245</v>
      </c>
      <c r="H189" s="109">
        <v>1285</v>
      </c>
      <c r="I189" s="110">
        <v>1330</v>
      </c>
      <c r="J189" s="110">
        <v>1600</v>
      </c>
      <c r="K189" s="67"/>
      <c r="L189" s="68">
        <f>IF($F$4="mayorista2",K189*I189,IF($F$4="Mayorista1",K189*H189,IF($F$4="Hipermayorista",K189*G189,IF($F$4="Distribuidor",K189*F189))))*(1)</f>
        <v>0</v>
      </c>
      <c r="M189" s="4"/>
      <c r="N189" s="2">
        <f>+K189*I189</f>
        <v>0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4.25" customHeight="1" x14ac:dyDescent="0.25">
      <c r="A190" s="224">
        <v>64</v>
      </c>
      <c r="B190" s="108" t="s">
        <v>1449</v>
      </c>
      <c r="C190" s="109" t="s">
        <v>163</v>
      </c>
      <c r="D190" s="109" t="s">
        <v>184</v>
      </c>
      <c r="E190" s="109" t="s">
        <v>185</v>
      </c>
      <c r="F190" s="109">
        <v>1125</v>
      </c>
      <c r="G190" s="109">
        <v>1155</v>
      </c>
      <c r="H190" s="109">
        <v>1190</v>
      </c>
      <c r="I190" s="110">
        <v>1235</v>
      </c>
      <c r="J190" s="110">
        <v>1450</v>
      </c>
      <c r="K190" s="67"/>
      <c r="L190" s="68">
        <f>IF($F$4="mayorista2",K190*I190,IF($F$4="Mayorista1",K190*H190,IF($F$4="Hipermayorista",K190*G190,IF($F$4="Distribuidor",K190*F190))))*(1)</f>
        <v>0</v>
      </c>
      <c r="M190" s="4"/>
      <c r="N190" s="2">
        <f>+K190*I190</f>
        <v>0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4.25" customHeight="1" x14ac:dyDescent="0.25">
      <c r="A191" s="224">
        <v>62</v>
      </c>
      <c r="B191" s="108" t="s">
        <v>1449</v>
      </c>
      <c r="C191" s="109" t="s">
        <v>163</v>
      </c>
      <c r="D191" s="109" t="s">
        <v>79</v>
      </c>
      <c r="E191" s="109" t="s">
        <v>186</v>
      </c>
      <c r="F191" s="109">
        <v>1395</v>
      </c>
      <c r="G191" s="109">
        <v>1430</v>
      </c>
      <c r="H191" s="109">
        <v>1475</v>
      </c>
      <c r="I191" s="110">
        <v>1530</v>
      </c>
      <c r="J191" s="110">
        <v>1850</v>
      </c>
      <c r="K191" s="67"/>
      <c r="L191" s="68">
        <f>IF($F$4="mayorista2",K191*I191,IF($F$4="Mayorista1",K191*H191,IF($F$4="Hipermayorista",K191*G191,IF($F$4="Distribuidor",K191*F191))))*(1)</f>
        <v>0</v>
      </c>
      <c r="M191" s="4"/>
      <c r="N191" s="2">
        <f>+K191*I191</f>
        <v>0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4.25" customHeight="1" x14ac:dyDescent="0.25">
      <c r="A192" s="224">
        <v>54</v>
      </c>
      <c r="B192" s="108" t="s">
        <v>1449</v>
      </c>
      <c r="C192" s="109" t="s">
        <v>163</v>
      </c>
      <c r="D192" s="109" t="s">
        <v>1450</v>
      </c>
      <c r="E192" s="109" t="s">
        <v>187</v>
      </c>
      <c r="F192" s="109">
        <v>1880</v>
      </c>
      <c r="G192" s="109">
        <v>1930</v>
      </c>
      <c r="H192" s="109">
        <v>1990</v>
      </c>
      <c r="I192" s="110">
        <v>2060</v>
      </c>
      <c r="J192" s="110">
        <v>2450</v>
      </c>
      <c r="K192" s="67"/>
      <c r="L192" s="68">
        <f>IF($F$4="mayorista2",K192*I192,IF($F$4="Mayorista1",K192*H192,IF($F$4="Hipermayorista",K192*G192,IF($F$4="Distribuidor",K192*F192))))*(1)</f>
        <v>0</v>
      </c>
      <c r="M192" s="4"/>
      <c r="N192" s="2">
        <f>+K192*I192</f>
        <v>0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4.25" customHeight="1" x14ac:dyDescent="0.25">
      <c r="A193" s="224">
        <v>56</v>
      </c>
      <c r="B193" s="108" t="s">
        <v>1449</v>
      </c>
      <c r="C193" s="109" t="s">
        <v>163</v>
      </c>
      <c r="D193" s="109" t="s">
        <v>60</v>
      </c>
      <c r="E193" s="109" t="s">
        <v>188</v>
      </c>
      <c r="F193" s="109">
        <v>2335</v>
      </c>
      <c r="G193" s="109">
        <v>2395</v>
      </c>
      <c r="H193" s="109">
        <v>2470</v>
      </c>
      <c r="I193" s="110">
        <v>2560</v>
      </c>
      <c r="J193" s="110">
        <v>3050</v>
      </c>
      <c r="K193" s="67"/>
      <c r="L193" s="68">
        <f>IF($F$4="mayorista2",K193*I193,IF($F$4="Mayorista1",K193*H193,IF($F$4="Hipermayorista",K193*G193,IF($F$4="Distribuidor",K193*F193))))*(1)</f>
        <v>0</v>
      </c>
      <c r="M193" s="4"/>
      <c r="N193" s="2">
        <f>+K193*I193</f>
        <v>0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4.25" customHeight="1" x14ac:dyDescent="0.25">
      <c r="A194" s="224">
        <v>3698</v>
      </c>
      <c r="B194" s="108" t="s">
        <v>1449</v>
      </c>
      <c r="C194" s="109" t="s">
        <v>163</v>
      </c>
      <c r="D194" s="109" t="s">
        <v>60</v>
      </c>
      <c r="E194" s="109" t="s">
        <v>189</v>
      </c>
      <c r="F194" s="109">
        <v>2335</v>
      </c>
      <c r="G194" s="109">
        <v>2395</v>
      </c>
      <c r="H194" s="109">
        <v>2470</v>
      </c>
      <c r="I194" s="110">
        <v>2560</v>
      </c>
      <c r="J194" s="110">
        <v>3050</v>
      </c>
      <c r="K194" s="67"/>
      <c r="L194" s="68">
        <f>IF($F$4="mayorista2",K194*I194,IF($F$4="Mayorista1",K194*H194,IF($F$4="Hipermayorista",K194*G194,IF($F$4="Distribuidor",K194*F194))))*(1)</f>
        <v>0</v>
      </c>
      <c r="M194" s="4"/>
      <c r="N194" s="2">
        <f>+K194*I194</f>
        <v>0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4.25" customHeight="1" x14ac:dyDescent="0.25">
      <c r="A195" s="224">
        <v>3702</v>
      </c>
      <c r="B195" s="108" t="s">
        <v>1449</v>
      </c>
      <c r="C195" s="109" t="s">
        <v>163</v>
      </c>
      <c r="D195" s="109" t="s">
        <v>190</v>
      </c>
      <c r="E195" s="109" t="s">
        <v>1654</v>
      </c>
      <c r="F195" s="109">
        <v>150</v>
      </c>
      <c r="G195" s="109">
        <v>155</v>
      </c>
      <c r="H195" s="109">
        <v>160</v>
      </c>
      <c r="I195" s="110">
        <v>165</v>
      </c>
      <c r="J195" s="110">
        <v>210</v>
      </c>
      <c r="K195" s="67"/>
      <c r="L195" s="68">
        <f>IF($F$4="mayorista2",K195*I195,IF($F$4="Mayorista1",K195*H195,IF($F$4="Hipermayorista",K195*G195,IF($F$4="Distribuidor",K195*F195))))*(1)</f>
        <v>0</v>
      </c>
      <c r="M195" s="4"/>
      <c r="N195" s="2">
        <f>+K195*I195</f>
        <v>0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4.25" customHeight="1" x14ac:dyDescent="0.25">
      <c r="A196" s="224" t="s">
        <v>2029</v>
      </c>
      <c r="B196" s="108" t="s">
        <v>1449</v>
      </c>
      <c r="C196" s="109" t="s">
        <v>163</v>
      </c>
      <c r="D196" s="109" t="s">
        <v>190</v>
      </c>
      <c r="E196" s="109" t="s">
        <v>1655</v>
      </c>
      <c r="F196" s="109">
        <v>2235</v>
      </c>
      <c r="G196" s="109">
        <v>2290</v>
      </c>
      <c r="H196" s="109">
        <v>2360</v>
      </c>
      <c r="I196" s="110">
        <v>2445</v>
      </c>
      <c r="J196" s="110">
        <v>2900</v>
      </c>
      <c r="K196" s="67"/>
      <c r="L196" s="68">
        <f>IF($F$4="mayorista2",K196*I196,IF($F$4="Mayorista1",K196*H196,IF($F$4="Hipermayorista",K196*G196,IF($F$4="Distribuidor",K196*F196))))*(1)</f>
        <v>0</v>
      </c>
      <c r="M196" s="4"/>
      <c r="N196" s="2">
        <f>+K196*I196</f>
        <v>0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4.25" customHeight="1" x14ac:dyDescent="0.25">
      <c r="A197" s="224">
        <v>3703</v>
      </c>
      <c r="B197" s="108" t="s">
        <v>1449</v>
      </c>
      <c r="C197" s="109" t="s">
        <v>163</v>
      </c>
      <c r="D197" s="109" t="s">
        <v>190</v>
      </c>
      <c r="E197" s="109" t="s">
        <v>1656</v>
      </c>
      <c r="F197" s="109">
        <v>150</v>
      </c>
      <c r="G197" s="109">
        <v>155</v>
      </c>
      <c r="H197" s="109">
        <v>160</v>
      </c>
      <c r="I197" s="110">
        <v>165</v>
      </c>
      <c r="J197" s="110">
        <v>210</v>
      </c>
      <c r="K197" s="67"/>
      <c r="L197" s="68">
        <f>IF($F$4="mayorista2",K197*I197,IF($F$4="Mayorista1",K197*H197,IF($F$4="Hipermayorista",K197*G197,IF($F$4="Distribuidor",K197*F197))))*(1)</f>
        <v>0</v>
      </c>
      <c r="M197" s="4"/>
      <c r="N197" s="2">
        <f>+K197*I197</f>
        <v>0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4.25" customHeight="1" x14ac:dyDescent="0.25">
      <c r="A198" s="224" t="s">
        <v>2030</v>
      </c>
      <c r="B198" s="108" t="s">
        <v>1449</v>
      </c>
      <c r="C198" s="109" t="s">
        <v>163</v>
      </c>
      <c r="D198" s="109" t="s">
        <v>190</v>
      </c>
      <c r="E198" s="109" t="s">
        <v>1657</v>
      </c>
      <c r="F198" s="109">
        <v>2235</v>
      </c>
      <c r="G198" s="109">
        <v>2290</v>
      </c>
      <c r="H198" s="109">
        <v>2360</v>
      </c>
      <c r="I198" s="110">
        <v>2445</v>
      </c>
      <c r="J198" s="110">
        <v>2900</v>
      </c>
      <c r="K198" s="67"/>
      <c r="L198" s="68">
        <f>IF($F$4="mayorista2",K198*I198,IF($F$4="Mayorista1",K198*H198,IF($F$4="Hipermayorista",K198*G198,IF($F$4="Distribuidor",K198*F198))))*(1)</f>
        <v>0</v>
      </c>
      <c r="M198" s="4"/>
      <c r="N198" s="2">
        <f>+K198*I198</f>
        <v>0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4.25" customHeight="1" x14ac:dyDescent="0.25">
      <c r="A199" s="224">
        <v>68</v>
      </c>
      <c r="B199" s="108" t="s">
        <v>1449</v>
      </c>
      <c r="C199" s="109" t="s">
        <v>163</v>
      </c>
      <c r="D199" s="109" t="s">
        <v>190</v>
      </c>
      <c r="E199" s="109" t="s">
        <v>1658</v>
      </c>
      <c r="F199" s="109">
        <v>150</v>
      </c>
      <c r="G199" s="109">
        <v>155</v>
      </c>
      <c r="H199" s="109">
        <v>160</v>
      </c>
      <c r="I199" s="110">
        <v>165</v>
      </c>
      <c r="J199" s="110">
        <v>210</v>
      </c>
      <c r="K199" s="67"/>
      <c r="L199" s="68">
        <f>IF($F$4="mayorista2",K199*I199,IF($F$4="Mayorista1",K199*H199,IF($F$4="Hipermayorista",K199*G199,IF($F$4="Distribuidor",K199*F199))))*(1)</f>
        <v>0</v>
      </c>
      <c r="M199" s="4"/>
      <c r="N199" s="2">
        <f>+K199*I199</f>
        <v>0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4.25" customHeight="1" x14ac:dyDescent="0.25">
      <c r="A200" s="224" t="s">
        <v>2031</v>
      </c>
      <c r="B200" s="108" t="s">
        <v>1449</v>
      </c>
      <c r="C200" s="109" t="s">
        <v>163</v>
      </c>
      <c r="D200" s="109" t="s">
        <v>190</v>
      </c>
      <c r="E200" s="109" t="s">
        <v>1659</v>
      </c>
      <c r="F200" s="109">
        <v>2235</v>
      </c>
      <c r="G200" s="109">
        <v>2290</v>
      </c>
      <c r="H200" s="109">
        <v>2360</v>
      </c>
      <c r="I200" s="110">
        <v>2445</v>
      </c>
      <c r="J200" s="110">
        <v>2900</v>
      </c>
      <c r="K200" s="67"/>
      <c r="L200" s="68">
        <f>IF($F$4="mayorista2",K200*I200,IF($F$4="Mayorista1",K200*H200,IF($F$4="Hipermayorista",K200*G200,IF($F$4="Distribuidor",K200*F200))))*(1)</f>
        <v>0</v>
      </c>
      <c r="M200" s="4"/>
      <c r="N200" s="2">
        <f>+K200*I200</f>
        <v>0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4.25" customHeight="1" x14ac:dyDescent="0.25">
      <c r="A201" s="224">
        <v>3541</v>
      </c>
      <c r="B201" s="108" t="s">
        <v>1449</v>
      </c>
      <c r="C201" s="109" t="s">
        <v>163</v>
      </c>
      <c r="D201" s="109" t="s">
        <v>190</v>
      </c>
      <c r="E201" s="109" t="s">
        <v>1660</v>
      </c>
      <c r="F201" s="109">
        <v>150</v>
      </c>
      <c r="G201" s="109">
        <v>155</v>
      </c>
      <c r="H201" s="109">
        <v>160</v>
      </c>
      <c r="I201" s="110">
        <v>165</v>
      </c>
      <c r="J201" s="110">
        <v>210</v>
      </c>
      <c r="K201" s="67"/>
      <c r="L201" s="68">
        <f>IF($F$4="mayorista2",K201*I201,IF($F$4="Mayorista1",K201*H201,IF($F$4="Hipermayorista",K201*G201,IF($F$4="Distribuidor",K201*F201))))*(1)</f>
        <v>0</v>
      </c>
      <c r="M201" s="4"/>
      <c r="N201" s="2">
        <f>+K201*I201</f>
        <v>0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4.25" customHeight="1" x14ac:dyDescent="0.25">
      <c r="A202" s="224" t="s">
        <v>2032</v>
      </c>
      <c r="B202" s="108" t="s">
        <v>1449</v>
      </c>
      <c r="C202" s="109" t="s">
        <v>163</v>
      </c>
      <c r="D202" s="109" t="s">
        <v>190</v>
      </c>
      <c r="E202" s="109" t="s">
        <v>1661</v>
      </c>
      <c r="F202" s="109">
        <v>2235</v>
      </c>
      <c r="G202" s="109">
        <v>2290</v>
      </c>
      <c r="H202" s="109">
        <v>2360</v>
      </c>
      <c r="I202" s="110">
        <v>2445</v>
      </c>
      <c r="J202" s="110">
        <v>2900</v>
      </c>
      <c r="K202" s="67"/>
      <c r="L202" s="68">
        <f>IF($F$4="mayorista2",K202*I202,IF($F$4="Mayorista1",K202*H202,IF($F$4="Hipermayorista",K202*G202,IF($F$4="Distribuidor",K202*F202))))*(1)</f>
        <v>0</v>
      </c>
      <c r="M202" s="4"/>
      <c r="N202" s="2">
        <f>+K202*I202</f>
        <v>0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4.25" customHeight="1" x14ac:dyDescent="0.25">
      <c r="A203" s="224">
        <v>57</v>
      </c>
      <c r="B203" s="108" t="s">
        <v>1449</v>
      </c>
      <c r="C203" s="109" t="s">
        <v>163</v>
      </c>
      <c r="D203" s="109" t="s">
        <v>43</v>
      </c>
      <c r="E203" s="109" t="s">
        <v>191</v>
      </c>
      <c r="F203" s="109">
        <v>1640</v>
      </c>
      <c r="G203" s="109">
        <v>1680</v>
      </c>
      <c r="H203" s="109">
        <v>1730</v>
      </c>
      <c r="I203" s="110">
        <v>1795</v>
      </c>
      <c r="J203" s="110">
        <v>2150</v>
      </c>
      <c r="K203" s="67"/>
      <c r="L203" s="68">
        <f>IF($F$4="mayorista2",K203*I203,IF($F$4="Mayorista1",K203*H203,IF($F$4="Hipermayorista",K203*G203,IF($F$4="Distribuidor",K203*F203))))*(1)</f>
        <v>0</v>
      </c>
      <c r="M203" s="4"/>
      <c r="N203" s="2">
        <f>+K203*I203</f>
        <v>0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4.25" customHeight="1" x14ac:dyDescent="0.25">
      <c r="A204" s="224">
        <v>3699</v>
      </c>
      <c r="B204" s="108" t="s">
        <v>1449</v>
      </c>
      <c r="C204" s="109" t="s">
        <v>163</v>
      </c>
      <c r="D204" s="109" t="s">
        <v>43</v>
      </c>
      <c r="E204" s="109" t="s">
        <v>192</v>
      </c>
      <c r="F204" s="109">
        <v>1640</v>
      </c>
      <c r="G204" s="109">
        <v>1680</v>
      </c>
      <c r="H204" s="109">
        <v>1730</v>
      </c>
      <c r="I204" s="110">
        <v>1795</v>
      </c>
      <c r="J204" s="110">
        <v>2150</v>
      </c>
      <c r="K204" s="67"/>
      <c r="L204" s="68">
        <f>IF($F$4="mayorista2",K204*I204,IF($F$4="Mayorista1",K204*H204,IF($F$4="Hipermayorista",K204*G204,IF($F$4="Distribuidor",K204*F204))))*(1)</f>
        <v>0</v>
      </c>
      <c r="M204" s="4"/>
      <c r="N204" s="2">
        <f>+K204*I204</f>
        <v>0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4.25" customHeight="1" x14ac:dyDescent="0.25">
      <c r="A205" s="224">
        <v>3503</v>
      </c>
      <c r="B205" s="108" t="s">
        <v>1449</v>
      </c>
      <c r="C205" s="109" t="s">
        <v>163</v>
      </c>
      <c r="D205" s="109" t="s">
        <v>173</v>
      </c>
      <c r="E205" s="109" t="s">
        <v>193</v>
      </c>
      <c r="F205" s="109">
        <v>1030</v>
      </c>
      <c r="G205" s="109">
        <v>1055</v>
      </c>
      <c r="H205" s="109">
        <v>1090</v>
      </c>
      <c r="I205" s="110">
        <v>1130</v>
      </c>
      <c r="J205" s="110">
        <v>1350</v>
      </c>
      <c r="K205" s="67"/>
      <c r="L205" s="68">
        <f>IF($F$4="mayorista2",K205*I205,IF($F$4="Mayorista1",K205*H205,IF($F$4="Hipermayorista",K205*G205,IF($F$4="Distribuidor",K205*F205))))*(1)</f>
        <v>0</v>
      </c>
      <c r="M205" s="4"/>
      <c r="N205" s="2">
        <f>+K205*I205</f>
        <v>0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4.25" customHeight="1" x14ac:dyDescent="0.25">
      <c r="A206" s="224">
        <v>75</v>
      </c>
      <c r="B206" s="108" t="s">
        <v>1449</v>
      </c>
      <c r="C206" s="109" t="s">
        <v>163</v>
      </c>
      <c r="D206" s="109" t="s">
        <v>157</v>
      </c>
      <c r="E206" s="109" t="s">
        <v>194</v>
      </c>
      <c r="F206" s="109">
        <v>605</v>
      </c>
      <c r="G206" s="109">
        <v>620</v>
      </c>
      <c r="H206" s="109">
        <v>640</v>
      </c>
      <c r="I206" s="110">
        <v>665</v>
      </c>
      <c r="J206" s="110">
        <v>850</v>
      </c>
      <c r="K206" s="67"/>
      <c r="L206" s="68">
        <f>IF($F$4="mayorista2",K206*I206,IF($F$4="Mayorista1",K206*H206,IF($F$4="Hipermayorista",K206*G206,IF($F$4="Distribuidor",K206*F206))))*(1)</f>
        <v>0</v>
      </c>
      <c r="M206" s="4"/>
      <c r="N206" s="2">
        <f>+K206*I206</f>
        <v>0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4.25" customHeight="1" x14ac:dyDescent="0.25">
      <c r="A207" s="224">
        <v>76</v>
      </c>
      <c r="B207" s="108" t="s">
        <v>1449</v>
      </c>
      <c r="C207" s="109" t="s">
        <v>163</v>
      </c>
      <c r="D207" s="109" t="s">
        <v>157</v>
      </c>
      <c r="E207" s="109" t="s">
        <v>195</v>
      </c>
      <c r="F207" s="109">
        <v>1395</v>
      </c>
      <c r="G207" s="109">
        <v>1430</v>
      </c>
      <c r="H207" s="109">
        <v>1475</v>
      </c>
      <c r="I207" s="110">
        <v>1530</v>
      </c>
      <c r="J207" s="110">
        <v>1950</v>
      </c>
      <c r="K207" s="67"/>
      <c r="L207" s="68">
        <f>IF($F$4="mayorista2",K207*I207,IF($F$4="Mayorista1",K207*H207,IF($F$4="Hipermayorista",K207*G207,IF($F$4="Distribuidor",K207*F207))))*(1)</f>
        <v>0</v>
      </c>
      <c r="M207" s="4"/>
      <c r="N207" s="2">
        <f>+K207*I207</f>
        <v>0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4.25" customHeight="1" x14ac:dyDescent="0.25">
      <c r="A208" s="224">
        <v>53</v>
      </c>
      <c r="B208" s="108" t="s">
        <v>1449</v>
      </c>
      <c r="C208" s="109" t="s">
        <v>163</v>
      </c>
      <c r="D208" s="109" t="s">
        <v>32</v>
      </c>
      <c r="E208" s="109" t="s">
        <v>196</v>
      </c>
      <c r="F208" s="109">
        <v>1870</v>
      </c>
      <c r="G208" s="109">
        <v>1920</v>
      </c>
      <c r="H208" s="109">
        <v>1980</v>
      </c>
      <c r="I208" s="110">
        <v>2050</v>
      </c>
      <c r="J208" s="110">
        <v>2450</v>
      </c>
      <c r="K208" s="67"/>
      <c r="L208" s="68">
        <f>IF($F$4="mayorista2",K208*I208,IF($F$4="Mayorista1",K208*H208,IF($F$4="Hipermayorista",K208*G208,IF($F$4="Distribuidor",K208*F208))))*(1)</f>
        <v>0</v>
      </c>
      <c r="M208" s="4"/>
      <c r="N208" s="2">
        <f>+K208*I208</f>
        <v>0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4.25" customHeight="1" x14ac:dyDescent="0.25">
      <c r="A209" s="224">
        <v>51</v>
      </c>
      <c r="B209" s="108" t="s">
        <v>1449</v>
      </c>
      <c r="C209" s="109" t="s">
        <v>163</v>
      </c>
      <c r="D209" s="109" t="s">
        <v>50</v>
      </c>
      <c r="E209" s="109" t="s">
        <v>197</v>
      </c>
      <c r="F209" s="109">
        <v>2915</v>
      </c>
      <c r="G209" s="109">
        <v>2990</v>
      </c>
      <c r="H209" s="109">
        <v>3080</v>
      </c>
      <c r="I209" s="110">
        <v>3190</v>
      </c>
      <c r="J209" s="110">
        <v>3800</v>
      </c>
      <c r="K209" s="67"/>
      <c r="L209" s="68">
        <f>IF($F$4="mayorista2",K209*I209,IF($F$4="Mayorista1",K209*H209,IF($F$4="Hipermayorista",K209*G209,IF($F$4="Distribuidor",K209*F209))))*(1)</f>
        <v>0</v>
      </c>
      <c r="M209" s="4"/>
      <c r="N209" s="2">
        <f>+K209*I209</f>
        <v>0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4.25" customHeight="1" x14ac:dyDescent="0.25">
      <c r="A210" s="224">
        <v>3535</v>
      </c>
      <c r="B210" s="108" t="s">
        <v>1449</v>
      </c>
      <c r="C210" s="109" t="s">
        <v>163</v>
      </c>
      <c r="D210" s="109" t="s">
        <v>50</v>
      </c>
      <c r="E210" s="109" t="s">
        <v>198</v>
      </c>
      <c r="F210" s="109">
        <v>2915</v>
      </c>
      <c r="G210" s="109">
        <v>2990</v>
      </c>
      <c r="H210" s="109">
        <v>3080</v>
      </c>
      <c r="I210" s="110">
        <v>3190</v>
      </c>
      <c r="J210" s="110">
        <v>3800</v>
      </c>
      <c r="K210" s="67"/>
      <c r="L210" s="68">
        <f>IF($F$4="mayorista2",K210*I210,IF($F$4="Mayorista1",K210*H210,IF($F$4="Hipermayorista",K210*G210,IF($F$4="Distribuidor",K210*F210))))*(1)</f>
        <v>0</v>
      </c>
      <c r="M210" s="4"/>
      <c r="N210" s="2">
        <f>+K210*I210</f>
        <v>0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4.25" customHeight="1" x14ac:dyDescent="0.25">
      <c r="A211" s="224">
        <v>52</v>
      </c>
      <c r="B211" s="108" t="s">
        <v>1449</v>
      </c>
      <c r="C211" s="109" t="s">
        <v>163</v>
      </c>
      <c r="D211" s="109" t="s">
        <v>50</v>
      </c>
      <c r="E211" s="109" t="s">
        <v>199</v>
      </c>
      <c r="F211" s="109">
        <v>4855</v>
      </c>
      <c r="G211" s="109">
        <v>4980</v>
      </c>
      <c r="H211" s="109">
        <v>5135</v>
      </c>
      <c r="I211" s="110">
        <v>5320</v>
      </c>
      <c r="J211" s="110">
        <v>6850</v>
      </c>
      <c r="K211" s="67"/>
      <c r="L211" s="68">
        <f>IF($F$4="mayorista2",K211*I211,IF($F$4="Mayorista1",K211*H211,IF($F$4="Hipermayorista",K211*G211,IF($F$4="Distribuidor",K211*F211))))*(1)</f>
        <v>0</v>
      </c>
      <c r="M211" s="4"/>
      <c r="N211" s="2">
        <f>+K211*I211</f>
        <v>0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4.25" customHeight="1" x14ac:dyDescent="0.25">
      <c r="A212" s="224">
        <v>3536</v>
      </c>
      <c r="B212" s="108" t="s">
        <v>1449</v>
      </c>
      <c r="C212" s="109" t="s">
        <v>163</v>
      </c>
      <c r="D212" s="109" t="s">
        <v>50</v>
      </c>
      <c r="E212" s="109" t="s">
        <v>200</v>
      </c>
      <c r="F212" s="109">
        <v>4855</v>
      </c>
      <c r="G212" s="109">
        <v>4980</v>
      </c>
      <c r="H212" s="109">
        <v>5135</v>
      </c>
      <c r="I212" s="110">
        <v>5320</v>
      </c>
      <c r="J212" s="110">
        <v>6850</v>
      </c>
      <c r="K212" s="67"/>
      <c r="L212" s="68">
        <f>IF($F$4="mayorista2",K212*I212,IF($F$4="Mayorista1",K212*H212,IF($F$4="Hipermayorista",K212*G212,IF($F$4="Distribuidor",K212*F212))))*(1)</f>
        <v>0</v>
      </c>
      <c r="M212" s="4"/>
      <c r="N212" s="2">
        <f>+K212*I212</f>
        <v>0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4.25" customHeight="1" x14ac:dyDescent="0.25">
      <c r="A213" s="224" t="s">
        <v>2033</v>
      </c>
      <c r="B213" s="108" t="s">
        <v>1449</v>
      </c>
      <c r="C213" s="109" t="s">
        <v>163</v>
      </c>
      <c r="D213" s="109" t="s">
        <v>32</v>
      </c>
      <c r="E213" s="109" t="s">
        <v>201</v>
      </c>
      <c r="F213" s="109">
        <v>3195</v>
      </c>
      <c r="G213" s="109">
        <v>3275</v>
      </c>
      <c r="H213" s="109">
        <v>3375</v>
      </c>
      <c r="I213" s="110">
        <v>3495</v>
      </c>
      <c r="J213" s="110">
        <v>4150</v>
      </c>
      <c r="K213" s="67"/>
      <c r="L213" s="68">
        <f>IF($F$4="mayorista2",K213*I213,IF($F$4="Mayorista1",K213*H213,IF($F$4="Hipermayorista",K213*G213,IF($F$4="Distribuidor",K213*F213))))*(1)</f>
        <v>0</v>
      </c>
      <c r="M213" s="4"/>
      <c r="N213" s="2">
        <f>+K213*I213</f>
        <v>0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4.25" customHeight="1" x14ac:dyDescent="0.25">
      <c r="A214" s="224" t="s">
        <v>2034</v>
      </c>
      <c r="B214" s="108" t="s">
        <v>1449</v>
      </c>
      <c r="C214" s="109" t="s">
        <v>163</v>
      </c>
      <c r="D214" s="109" t="s">
        <v>32</v>
      </c>
      <c r="E214" s="109" t="s">
        <v>202</v>
      </c>
      <c r="F214" s="109">
        <v>3195</v>
      </c>
      <c r="G214" s="109">
        <v>3275</v>
      </c>
      <c r="H214" s="109">
        <v>3375</v>
      </c>
      <c r="I214" s="110">
        <v>3495</v>
      </c>
      <c r="J214" s="110">
        <v>4150</v>
      </c>
      <c r="K214" s="67"/>
      <c r="L214" s="68">
        <f>IF($F$4="mayorista2",K214*I214,IF($F$4="Mayorista1",K214*H214,IF($F$4="Hipermayorista",K214*G214,IF($F$4="Distribuidor",K214*F214))))*(1)</f>
        <v>0</v>
      </c>
      <c r="M214" s="4"/>
      <c r="N214" s="2">
        <f>+K214*I214</f>
        <v>0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4.25" customHeight="1" x14ac:dyDescent="0.25">
      <c r="A215" s="224">
        <v>48</v>
      </c>
      <c r="B215" s="108" t="s">
        <v>1449</v>
      </c>
      <c r="C215" s="109" t="s">
        <v>163</v>
      </c>
      <c r="D215" s="109" t="s">
        <v>32</v>
      </c>
      <c r="E215" s="109" t="s">
        <v>203</v>
      </c>
      <c r="F215" s="109">
        <v>2245</v>
      </c>
      <c r="G215" s="109">
        <v>2305</v>
      </c>
      <c r="H215" s="109">
        <v>2375</v>
      </c>
      <c r="I215" s="110">
        <v>2460</v>
      </c>
      <c r="J215" s="110">
        <v>2950</v>
      </c>
      <c r="K215" s="67"/>
      <c r="L215" s="68">
        <f>IF($F$4="mayorista2",K215*I215,IF($F$4="Mayorista1",K215*H215,IF($F$4="Hipermayorista",K215*G215,IF($F$4="Distribuidor",K215*F215))))*(1)</f>
        <v>0</v>
      </c>
      <c r="M215" s="4"/>
      <c r="N215" s="2">
        <f>+K215*I215</f>
        <v>0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4.25" customHeight="1" x14ac:dyDescent="0.25">
      <c r="A216" s="224">
        <v>3533</v>
      </c>
      <c r="B216" s="108" t="s">
        <v>1449</v>
      </c>
      <c r="C216" s="109" t="s">
        <v>163</v>
      </c>
      <c r="D216" s="109" t="s">
        <v>32</v>
      </c>
      <c r="E216" s="109" t="s">
        <v>204</v>
      </c>
      <c r="F216" s="109">
        <v>2245</v>
      </c>
      <c r="G216" s="109">
        <v>2305</v>
      </c>
      <c r="H216" s="109">
        <v>2375</v>
      </c>
      <c r="I216" s="110">
        <v>2460</v>
      </c>
      <c r="J216" s="110">
        <v>2950</v>
      </c>
      <c r="K216" s="67"/>
      <c r="L216" s="68">
        <f>IF($F$4="mayorista2",K216*I216,IF($F$4="Mayorista1",K216*H216,IF($F$4="Hipermayorista",K216*G216,IF($F$4="Distribuidor",K216*F216))))*(1)</f>
        <v>0</v>
      </c>
      <c r="M216" s="4"/>
      <c r="N216" s="2">
        <f>+K216*I216</f>
        <v>0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4.25" customHeight="1" x14ac:dyDescent="0.25">
      <c r="A217" s="224">
        <v>3534</v>
      </c>
      <c r="B217" s="108" t="s">
        <v>1449</v>
      </c>
      <c r="C217" s="109" t="s">
        <v>163</v>
      </c>
      <c r="D217" s="109" t="s">
        <v>32</v>
      </c>
      <c r="E217" s="109" t="s">
        <v>205</v>
      </c>
      <c r="F217" s="109">
        <v>2245</v>
      </c>
      <c r="G217" s="109">
        <v>2305</v>
      </c>
      <c r="H217" s="109">
        <v>2375</v>
      </c>
      <c r="I217" s="110">
        <v>2460</v>
      </c>
      <c r="J217" s="110">
        <v>2950</v>
      </c>
      <c r="K217" s="67"/>
      <c r="L217" s="68">
        <f>IF($F$4="mayorista2",K217*I217,IF($F$4="Mayorista1",K217*H217,IF($F$4="Hipermayorista",K217*G217,IF($F$4="Distribuidor",K217*F217))))*(1)</f>
        <v>0</v>
      </c>
      <c r="M217" s="4"/>
      <c r="N217" s="2">
        <f>+K217*I217</f>
        <v>0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4.25" customHeight="1" x14ac:dyDescent="0.25">
      <c r="A218" s="224">
        <v>3696</v>
      </c>
      <c r="B218" s="108" t="s">
        <v>1449</v>
      </c>
      <c r="C218" s="109" t="s">
        <v>163</v>
      </c>
      <c r="D218" s="109" t="s">
        <v>32</v>
      </c>
      <c r="E218" s="109" t="s">
        <v>206</v>
      </c>
      <c r="F218" s="109">
        <v>2245</v>
      </c>
      <c r="G218" s="109">
        <v>2305</v>
      </c>
      <c r="H218" s="109">
        <v>2375</v>
      </c>
      <c r="I218" s="110">
        <v>2460</v>
      </c>
      <c r="J218" s="110">
        <v>2950</v>
      </c>
      <c r="K218" s="67"/>
      <c r="L218" s="68">
        <f>IF($F$4="mayorista2",K218*I218,IF($F$4="Mayorista1",K218*H218,IF($F$4="Hipermayorista",K218*G218,IF($F$4="Distribuidor",K218*F218))))*(1)</f>
        <v>0</v>
      </c>
      <c r="M218" s="4"/>
      <c r="N218" s="2">
        <f>+K218*I218</f>
        <v>0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4.25" customHeight="1" x14ac:dyDescent="0.25">
      <c r="A219" s="224">
        <v>3693</v>
      </c>
      <c r="B219" s="108" t="s">
        <v>1449</v>
      </c>
      <c r="C219" s="109" t="s">
        <v>163</v>
      </c>
      <c r="D219" s="109" t="s">
        <v>32</v>
      </c>
      <c r="E219" s="109" t="s">
        <v>207</v>
      </c>
      <c r="F219" s="109">
        <v>4025</v>
      </c>
      <c r="G219" s="109">
        <v>4130</v>
      </c>
      <c r="H219" s="109">
        <v>4260</v>
      </c>
      <c r="I219" s="110">
        <v>4415</v>
      </c>
      <c r="J219" s="110">
        <v>5250</v>
      </c>
      <c r="K219" s="67"/>
      <c r="L219" s="68">
        <f>IF($F$4="mayorista2",K219*I219,IF($F$4="Mayorista1",K219*H219,IF($F$4="Hipermayorista",K219*G219,IF($F$4="Distribuidor",K219*F219))))*(1)</f>
        <v>0</v>
      </c>
      <c r="M219" s="4"/>
      <c r="N219" s="2">
        <f>+K219*I219</f>
        <v>0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4.25" customHeight="1" x14ac:dyDescent="0.25">
      <c r="A220" s="224">
        <v>46</v>
      </c>
      <c r="B220" s="108" t="s">
        <v>1449</v>
      </c>
      <c r="C220" s="109" t="s">
        <v>163</v>
      </c>
      <c r="D220" s="109" t="s">
        <v>32</v>
      </c>
      <c r="E220" s="109" t="s">
        <v>208</v>
      </c>
      <c r="F220" s="109">
        <v>4025</v>
      </c>
      <c r="G220" s="109">
        <v>4130</v>
      </c>
      <c r="H220" s="109">
        <v>4260</v>
      </c>
      <c r="I220" s="110">
        <v>4415</v>
      </c>
      <c r="J220" s="110">
        <v>5250</v>
      </c>
      <c r="K220" s="67"/>
      <c r="L220" s="68">
        <f>IF($F$4="mayorista2",K220*I220,IF($F$4="Mayorista1",K220*H220,IF($F$4="Hipermayorista",K220*G220,IF($F$4="Distribuidor",K220*F220))))*(1)</f>
        <v>0</v>
      </c>
      <c r="M220" s="4"/>
      <c r="N220" s="2">
        <f>+K220*I220</f>
        <v>0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4.25" customHeight="1" x14ac:dyDescent="0.25">
      <c r="A221" s="224">
        <v>3691</v>
      </c>
      <c r="B221" s="108" t="s">
        <v>1449</v>
      </c>
      <c r="C221" s="109" t="s">
        <v>163</v>
      </c>
      <c r="D221" s="109" t="s">
        <v>32</v>
      </c>
      <c r="E221" s="109" t="s">
        <v>209</v>
      </c>
      <c r="F221" s="109">
        <v>4025</v>
      </c>
      <c r="G221" s="109">
        <v>4130</v>
      </c>
      <c r="H221" s="109">
        <v>4260</v>
      </c>
      <c r="I221" s="110">
        <v>4415</v>
      </c>
      <c r="J221" s="110">
        <v>5250</v>
      </c>
      <c r="K221" s="67"/>
      <c r="L221" s="68">
        <f>IF($F$4="mayorista2",K221*I221,IF($F$4="Mayorista1",K221*H221,IF($F$4="Hipermayorista",K221*G221,IF($F$4="Distribuidor",K221*F221))))*(1)</f>
        <v>0</v>
      </c>
      <c r="M221" s="4"/>
      <c r="N221" s="2">
        <f>+K221*I221</f>
        <v>0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4.25" customHeight="1" x14ac:dyDescent="0.25">
      <c r="A222" s="224">
        <v>3692</v>
      </c>
      <c r="B222" s="108" t="s">
        <v>1449</v>
      </c>
      <c r="C222" s="109" t="s">
        <v>163</v>
      </c>
      <c r="D222" s="109" t="s">
        <v>32</v>
      </c>
      <c r="E222" s="109" t="s">
        <v>210</v>
      </c>
      <c r="F222" s="109">
        <v>4025</v>
      </c>
      <c r="G222" s="109">
        <v>4130</v>
      </c>
      <c r="H222" s="109">
        <v>4260</v>
      </c>
      <c r="I222" s="110">
        <v>4415</v>
      </c>
      <c r="J222" s="110">
        <v>5250</v>
      </c>
      <c r="K222" s="67"/>
      <c r="L222" s="68">
        <f>IF($F$4="mayorista2",K222*I222,IF($F$4="Mayorista1",K222*H222,IF($F$4="Hipermayorista",K222*G222,IF($F$4="Distribuidor",K222*F222))))*(1)</f>
        <v>0</v>
      </c>
      <c r="M222" s="4"/>
      <c r="N222" s="2">
        <f>+K222*I222</f>
        <v>0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4.25" customHeight="1" x14ac:dyDescent="0.25">
      <c r="A223" s="224">
        <v>3694</v>
      </c>
      <c r="B223" s="108" t="s">
        <v>1449</v>
      </c>
      <c r="C223" s="109" t="s">
        <v>163</v>
      </c>
      <c r="D223" s="109" t="s">
        <v>32</v>
      </c>
      <c r="E223" s="109" t="s">
        <v>211</v>
      </c>
      <c r="F223" s="109">
        <v>4025</v>
      </c>
      <c r="G223" s="109">
        <v>4130</v>
      </c>
      <c r="H223" s="109">
        <v>4260</v>
      </c>
      <c r="I223" s="110">
        <v>4415</v>
      </c>
      <c r="J223" s="110">
        <v>5250</v>
      </c>
      <c r="K223" s="67"/>
      <c r="L223" s="68">
        <f>IF($F$4="mayorista2",K223*I223,IF($F$4="Mayorista1",K223*H223,IF($F$4="Hipermayorista",K223*G223,IF($F$4="Distribuidor",K223*F223))))*(1)</f>
        <v>0</v>
      </c>
      <c r="M223" s="4"/>
      <c r="N223" s="2">
        <f>+K223*I223</f>
        <v>0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4.25" customHeight="1" x14ac:dyDescent="0.25">
      <c r="A224" s="224">
        <v>3573</v>
      </c>
      <c r="B224" s="108" t="s">
        <v>1449</v>
      </c>
      <c r="C224" s="109" t="s">
        <v>163</v>
      </c>
      <c r="D224" s="109" t="s">
        <v>32</v>
      </c>
      <c r="E224" s="109" t="s">
        <v>212</v>
      </c>
      <c r="F224" s="109">
        <v>2915</v>
      </c>
      <c r="G224" s="109">
        <v>2990</v>
      </c>
      <c r="H224" s="109">
        <v>3080</v>
      </c>
      <c r="I224" s="110">
        <v>3190</v>
      </c>
      <c r="J224" s="110">
        <v>3800</v>
      </c>
      <c r="K224" s="67"/>
      <c r="L224" s="68">
        <f>IF($F$4="mayorista2",K224*I224,IF($F$4="Mayorista1",K224*H224,IF($F$4="Hipermayorista",K224*G224,IF($F$4="Distribuidor",K224*F224))))*(1)</f>
        <v>0</v>
      </c>
      <c r="M224" s="4"/>
      <c r="N224" s="2">
        <f>+K224*I224</f>
        <v>0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4.25" customHeight="1" x14ac:dyDescent="0.25">
      <c r="A225" s="224">
        <v>49</v>
      </c>
      <c r="B225" s="108" t="s">
        <v>1449</v>
      </c>
      <c r="C225" s="109" t="s">
        <v>163</v>
      </c>
      <c r="D225" s="109" t="s">
        <v>32</v>
      </c>
      <c r="E225" s="109" t="s">
        <v>213</v>
      </c>
      <c r="F225" s="109">
        <v>2915</v>
      </c>
      <c r="G225" s="109">
        <v>2990</v>
      </c>
      <c r="H225" s="109">
        <v>3080</v>
      </c>
      <c r="I225" s="110">
        <v>3190</v>
      </c>
      <c r="J225" s="110">
        <v>3800</v>
      </c>
      <c r="K225" s="67"/>
      <c r="L225" s="68">
        <f>IF($F$4="mayorista2",K225*I225,IF($F$4="Mayorista1",K225*H225,IF($F$4="Hipermayorista",K225*G225,IF($F$4="Distribuidor",K225*F225))))*(1)</f>
        <v>0</v>
      </c>
      <c r="M225" s="4"/>
      <c r="N225" s="2">
        <f>+K225*I225</f>
        <v>0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4.25" customHeight="1" x14ac:dyDescent="0.25">
      <c r="A226" s="224">
        <v>5321</v>
      </c>
      <c r="B226" s="108" t="s">
        <v>1449</v>
      </c>
      <c r="C226" s="109" t="s">
        <v>163</v>
      </c>
      <c r="D226" s="109" t="s">
        <v>32</v>
      </c>
      <c r="E226" s="109" t="s">
        <v>214</v>
      </c>
      <c r="F226" s="109">
        <v>5465</v>
      </c>
      <c r="G226" s="109">
        <v>5605</v>
      </c>
      <c r="H226" s="109">
        <v>5780</v>
      </c>
      <c r="I226" s="110">
        <v>5990</v>
      </c>
      <c r="J226" s="110">
        <v>7700</v>
      </c>
      <c r="K226" s="67"/>
      <c r="L226" s="68">
        <f>IF($F$4="mayorista2",K226*I226,IF($F$4="Mayorista1",K226*H226,IF($F$4="Hipermayorista",K226*G226,IF($F$4="Distribuidor",K226*F226))))*(1)</f>
        <v>0</v>
      </c>
      <c r="M226" s="4"/>
      <c r="N226" s="2">
        <f>+K226*I226</f>
        <v>0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4.25" customHeight="1" x14ac:dyDescent="0.25">
      <c r="A227" s="224">
        <v>50</v>
      </c>
      <c r="B227" s="108" t="s">
        <v>1449</v>
      </c>
      <c r="C227" s="109" t="s">
        <v>163</v>
      </c>
      <c r="D227" s="109" t="s">
        <v>32</v>
      </c>
      <c r="E227" s="109" t="s">
        <v>215</v>
      </c>
      <c r="F227" s="109">
        <v>5465</v>
      </c>
      <c r="G227" s="109">
        <v>5605</v>
      </c>
      <c r="H227" s="109">
        <v>5780</v>
      </c>
      <c r="I227" s="110">
        <v>5990</v>
      </c>
      <c r="J227" s="110">
        <v>7700</v>
      </c>
      <c r="K227" s="67"/>
      <c r="L227" s="68">
        <f>IF($F$4="mayorista2",K227*I227,IF($F$4="Mayorista1",K227*H227,IF($F$4="Hipermayorista",K227*G227,IF($F$4="Distribuidor",K227*F227))))*(1)</f>
        <v>0</v>
      </c>
      <c r="M227" s="4"/>
      <c r="N227" s="2">
        <f>+K227*I227</f>
        <v>0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4.25" customHeight="1" x14ac:dyDescent="0.25">
      <c r="A228" s="224" t="s">
        <v>2035</v>
      </c>
      <c r="B228" s="108" t="s">
        <v>1449</v>
      </c>
      <c r="C228" s="109" t="s">
        <v>216</v>
      </c>
      <c r="D228" s="109" t="s">
        <v>32</v>
      </c>
      <c r="E228" s="109" t="s">
        <v>1907</v>
      </c>
      <c r="F228" s="109">
        <v>1240</v>
      </c>
      <c r="G228" s="109">
        <v>1270</v>
      </c>
      <c r="H228" s="109">
        <v>1310</v>
      </c>
      <c r="I228" s="110">
        <v>1360</v>
      </c>
      <c r="J228" s="110">
        <v>1600</v>
      </c>
      <c r="K228" s="67"/>
      <c r="L228" s="68">
        <f>IF($F$4="mayorista2",K228*I228,IF($F$4="Mayorista1",K228*H228,IF($F$4="Hipermayorista",K228*G228,IF($F$4="Distribuidor",K228*F228))))*(1)</f>
        <v>0</v>
      </c>
      <c r="M228" s="4"/>
      <c r="N228" s="2">
        <f>+K228*I228</f>
        <v>0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4.25" customHeight="1" x14ac:dyDescent="0.25">
      <c r="A229" s="224" t="s">
        <v>2036</v>
      </c>
      <c r="B229" s="108" t="s">
        <v>1449</v>
      </c>
      <c r="C229" s="109" t="s">
        <v>216</v>
      </c>
      <c r="D229" s="109" t="s">
        <v>32</v>
      </c>
      <c r="E229" s="109" t="s">
        <v>1908</v>
      </c>
      <c r="F229" s="109">
        <v>2110</v>
      </c>
      <c r="G229" s="109">
        <v>2165</v>
      </c>
      <c r="H229" s="109">
        <v>2230</v>
      </c>
      <c r="I229" s="110">
        <v>2310</v>
      </c>
      <c r="J229" s="110">
        <v>2750</v>
      </c>
      <c r="K229" s="67"/>
      <c r="L229" s="68">
        <f>IF($F$4="mayorista2",K229*I229,IF($F$4="Mayorista1",K229*H229,IF($F$4="Hipermayorista",K229*G229,IF($F$4="Distribuidor",K229*F229))))*(1)</f>
        <v>0</v>
      </c>
      <c r="M229" s="4"/>
      <c r="N229" s="2">
        <f>+K229*I229</f>
        <v>0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4.25" customHeight="1" x14ac:dyDescent="0.25">
      <c r="A230" s="224">
        <v>23165</v>
      </c>
      <c r="B230" s="108" t="s">
        <v>1449</v>
      </c>
      <c r="C230" s="109" t="s">
        <v>216</v>
      </c>
      <c r="D230" s="109" t="s">
        <v>32</v>
      </c>
      <c r="E230" s="109" t="s">
        <v>1909</v>
      </c>
      <c r="F230" s="109">
        <v>2865</v>
      </c>
      <c r="G230" s="109">
        <v>2940</v>
      </c>
      <c r="H230" s="109">
        <v>3030</v>
      </c>
      <c r="I230" s="110">
        <v>3140</v>
      </c>
      <c r="J230" s="110">
        <v>3750</v>
      </c>
      <c r="K230" s="67"/>
      <c r="L230" s="68">
        <f>IF($F$4="mayorista2",K230*I230,IF($F$4="Mayorista1",K230*H230,IF($F$4="Hipermayorista",K230*G230,IF($F$4="Distribuidor",K230*F230))))*(1)</f>
        <v>0</v>
      </c>
      <c r="M230" s="4"/>
      <c r="N230" s="2">
        <f>+K230*I230</f>
        <v>0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4.25" customHeight="1" x14ac:dyDescent="0.25">
      <c r="A231" s="224">
        <v>5145</v>
      </c>
      <c r="B231" s="108" t="s">
        <v>1449</v>
      </c>
      <c r="C231" s="109" t="s">
        <v>216</v>
      </c>
      <c r="D231" s="109" t="s">
        <v>32</v>
      </c>
      <c r="E231" s="109" t="s">
        <v>1910</v>
      </c>
      <c r="F231" s="109">
        <v>2865</v>
      </c>
      <c r="G231" s="109">
        <v>2940</v>
      </c>
      <c r="H231" s="109">
        <v>3030</v>
      </c>
      <c r="I231" s="110">
        <v>3140</v>
      </c>
      <c r="J231" s="110">
        <v>3750</v>
      </c>
      <c r="K231" s="67"/>
      <c r="L231" s="68">
        <f>IF($F$4="mayorista2",K231*I231,IF($F$4="Mayorista1",K231*H231,IF($F$4="Hipermayorista",K231*G231,IF($F$4="Distribuidor",K231*F231))))*(1)</f>
        <v>0</v>
      </c>
      <c r="M231" s="4"/>
      <c r="N231" s="2">
        <f>+K231*I231</f>
        <v>0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4.25" customHeight="1" x14ac:dyDescent="0.25">
      <c r="A232" s="224">
        <v>56456</v>
      </c>
      <c r="B232" s="108" t="s">
        <v>1449</v>
      </c>
      <c r="C232" s="109" t="s">
        <v>216</v>
      </c>
      <c r="D232" s="109" t="s">
        <v>32</v>
      </c>
      <c r="E232" s="109" t="s">
        <v>1911</v>
      </c>
      <c r="F232" s="109">
        <v>2865</v>
      </c>
      <c r="G232" s="109">
        <v>2940</v>
      </c>
      <c r="H232" s="109">
        <v>3030</v>
      </c>
      <c r="I232" s="110">
        <v>3140</v>
      </c>
      <c r="J232" s="110">
        <v>3750</v>
      </c>
      <c r="K232" s="67"/>
      <c r="L232" s="68">
        <f>IF($F$4="mayorista2",K232*I232,IF($F$4="Mayorista1",K232*H232,IF($F$4="Hipermayorista",K232*G232,IF($F$4="Distribuidor",K232*F232))))*(1)</f>
        <v>0</v>
      </c>
      <c r="M232" s="4"/>
      <c r="N232" s="2">
        <f>+K232*I232</f>
        <v>0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4.25" customHeight="1" x14ac:dyDescent="0.25">
      <c r="A233" s="224" t="s">
        <v>2037</v>
      </c>
      <c r="B233" s="108" t="s">
        <v>1449</v>
      </c>
      <c r="C233" s="109" t="s">
        <v>216</v>
      </c>
      <c r="D233" s="109" t="s">
        <v>26</v>
      </c>
      <c r="E233" s="109" t="s">
        <v>217</v>
      </c>
      <c r="F233" s="109">
        <v>1340</v>
      </c>
      <c r="G233" s="109">
        <v>1375</v>
      </c>
      <c r="H233" s="109">
        <v>1420</v>
      </c>
      <c r="I233" s="110">
        <v>1470</v>
      </c>
      <c r="J233" s="110">
        <v>1750</v>
      </c>
      <c r="K233" s="67"/>
      <c r="L233" s="68">
        <f>IF($F$4="mayorista2",K233*I233,IF($F$4="Mayorista1",K233*H233,IF($F$4="Hipermayorista",K233*G233,IF($F$4="Distribuidor",K233*F233))))*(1)</f>
        <v>0</v>
      </c>
      <c r="M233" s="4"/>
      <c r="N233" s="2">
        <f>+K233*I233</f>
        <v>0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4.25" customHeight="1" x14ac:dyDescent="0.25">
      <c r="A234" s="224" t="s">
        <v>2038</v>
      </c>
      <c r="B234" s="108" t="s">
        <v>1449</v>
      </c>
      <c r="C234" s="109" t="s">
        <v>216</v>
      </c>
      <c r="D234" s="109" t="s">
        <v>26</v>
      </c>
      <c r="E234" s="109" t="s">
        <v>218</v>
      </c>
      <c r="F234" s="109">
        <v>820</v>
      </c>
      <c r="G234" s="109">
        <v>840</v>
      </c>
      <c r="H234" s="109">
        <v>865</v>
      </c>
      <c r="I234" s="110">
        <v>895</v>
      </c>
      <c r="J234" s="110">
        <v>1150</v>
      </c>
      <c r="K234" s="67"/>
      <c r="L234" s="68">
        <f>IF($F$4="mayorista2",K234*I234,IF($F$4="Mayorista1",K234*H234,IF($F$4="Hipermayorista",K234*G234,IF($F$4="Distribuidor",K234*F234))))*(1)</f>
        <v>0</v>
      </c>
      <c r="M234" s="4"/>
      <c r="N234" s="2">
        <f>+K234*I234</f>
        <v>0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4.25" customHeight="1" x14ac:dyDescent="0.25">
      <c r="A235" s="224" t="s">
        <v>2039</v>
      </c>
      <c r="B235" s="108" t="s">
        <v>1449</v>
      </c>
      <c r="C235" s="109" t="s">
        <v>216</v>
      </c>
      <c r="D235" s="109" t="s">
        <v>26</v>
      </c>
      <c r="E235" s="109" t="s">
        <v>219</v>
      </c>
      <c r="F235" s="109">
        <v>820</v>
      </c>
      <c r="G235" s="109">
        <v>840</v>
      </c>
      <c r="H235" s="109">
        <v>865</v>
      </c>
      <c r="I235" s="110">
        <v>895</v>
      </c>
      <c r="J235" s="110">
        <v>1150</v>
      </c>
      <c r="K235" s="67"/>
      <c r="L235" s="68">
        <f>IF($F$4="mayorista2",K235*I235,IF($F$4="Mayorista1",K235*H235,IF($F$4="Hipermayorista",K235*G235,IF($F$4="Distribuidor",K235*F235))))*(1)</f>
        <v>0</v>
      </c>
      <c r="M235" s="4"/>
      <c r="N235" s="2">
        <f>+K235*I235</f>
        <v>0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4.25" customHeight="1" x14ac:dyDescent="0.25">
      <c r="A236" s="224" t="s">
        <v>2040</v>
      </c>
      <c r="B236" s="108" t="s">
        <v>1449</v>
      </c>
      <c r="C236" s="109" t="s">
        <v>216</v>
      </c>
      <c r="D236" s="109" t="s">
        <v>26</v>
      </c>
      <c r="E236" s="109" t="s">
        <v>220</v>
      </c>
      <c r="F236" s="109">
        <v>820</v>
      </c>
      <c r="G236" s="109">
        <v>840</v>
      </c>
      <c r="H236" s="109">
        <v>865</v>
      </c>
      <c r="I236" s="110">
        <v>895</v>
      </c>
      <c r="J236" s="110">
        <v>1150</v>
      </c>
      <c r="K236" s="67"/>
      <c r="L236" s="68">
        <f>IF($F$4="mayorista2",K236*I236,IF($F$4="Mayorista1",K236*H236,IF($F$4="Hipermayorista",K236*G236,IF($F$4="Distribuidor",K236*F236))))*(1)</f>
        <v>0</v>
      </c>
      <c r="M236" s="4"/>
      <c r="N236" s="2">
        <f>+K236*I236</f>
        <v>0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4.25" customHeight="1" x14ac:dyDescent="0.25">
      <c r="A237" s="224" t="s">
        <v>2041</v>
      </c>
      <c r="B237" s="108" t="s">
        <v>1449</v>
      </c>
      <c r="C237" s="109" t="s">
        <v>216</v>
      </c>
      <c r="D237" s="109" t="s">
        <v>26</v>
      </c>
      <c r="E237" s="109" t="s">
        <v>221</v>
      </c>
      <c r="F237" s="109">
        <v>1300</v>
      </c>
      <c r="G237" s="109">
        <v>1335</v>
      </c>
      <c r="H237" s="109">
        <v>1375</v>
      </c>
      <c r="I237" s="110">
        <v>1425</v>
      </c>
      <c r="J237" s="110">
        <v>1700</v>
      </c>
      <c r="K237" s="67"/>
      <c r="L237" s="68">
        <f>IF($F$4="mayorista2",K237*I237,IF($F$4="Mayorista1",K237*H237,IF($F$4="Hipermayorista",K237*G237,IF($F$4="Distribuidor",K237*F237))))*(1)</f>
        <v>0</v>
      </c>
      <c r="M237" s="4"/>
      <c r="N237" s="2">
        <f>+K237*I237</f>
        <v>0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4.25" customHeight="1" x14ac:dyDescent="0.25">
      <c r="A238" s="224">
        <v>54547</v>
      </c>
      <c r="B238" s="108" t="s">
        <v>1449</v>
      </c>
      <c r="C238" s="109" t="s">
        <v>216</v>
      </c>
      <c r="D238" s="109" t="s">
        <v>26</v>
      </c>
      <c r="E238" s="109" t="s">
        <v>222</v>
      </c>
      <c r="F238" s="109">
        <v>1090</v>
      </c>
      <c r="G238" s="109">
        <v>1120</v>
      </c>
      <c r="H238" s="109">
        <v>1155</v>
      </c>
      <c r="I238" s="110">
        <v>1195</v>
      </c>
      <c r="J238" s="110">
        <v>1450</v>
      </c>
      <c r="K238" s="67"/>
      <c r="L238" s="68">
        <f>IF($F$4="mayorista2",K238*I238,IF($F$4="Mayorista1",K238*H238,IF($F$4="Hipermayorista",K238*G238,IF($F$4="Distribuidor",K238*F238))))*(1)</f>
        <v>0</v>
      </c>
      <c r="M238" s="4"/>
      <c r="N238" s="2">
        <f>+K238*I238</f>
        <v>0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4.25" customHeight="1" x14ac:dyDescent="0.25">
      <c r="A239" s="224" t="s">
        <v>2042</v>
      </c>
      <c r="B239" s="108" t="s">
        <v>1449</v>
      </c>
      <c r="C239" s="109" t="s">
        <v>216</v>
      </c>
      <c r="D239" s="109" t="s">
        <v>26</v>
      </c>
      <c r="E239" s="109" t="s">
        <v>1912</v>
      </c>
      <c r="F239" s="109">
        <v>2795</v>
      </c>
      <c r="G239" s="109">
        <v>2865</v>
      </c>
      <c r="H239" s="109">
        <v>2955</v>
      </c>
      <c r="I239" s="110">
        <v>3060</v>
      </c>
      <c r="J239" s="110">
        <v>3650</v>
      </c>
      <c r="K239" s="67"/>
      <c r="L239" s="68">
        <f>IF($F$4="mayorista2",K239*I239,IF($F$4="Mayorista1",K239*H239,IF($F$4="Hipermayorista",K239*G239,IF($F$4="Distribuidor",K239*F239))))*(1)</f>
        <v>0</v>
      </c>
      <c r="M239" s="4"/>
      <c r="N239" s="2">
        <f>+K239*I239</f>
        <v>0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4.25" customHeight="1" x14ac:dyDescent="0.25">
      <c r="A240" s="224" t="s">
        <v>2043</v>
      </c>
      <c r="B240" s="108" t="s">
        <v>1449</v>
      </c>
      <c r="C240" s="109" t="s">
        <v>216</v>
      </c>
      <c r="D240" s="109" t="s">
        <v>26</v>
      </c>
      <c r="E240" s="109" t="s">
        <v>223</v>
      </c>
      <c r="F240" s="109">
        <v>1090</v>
      </c>
      <c r="G240" s="109">
        <v>1120</v>
      </c>
      <c r="H240" s="109">
        <v>1155</v>
      </c>
      <c r="I240" s="110">
        <v>1195</v>
      </c>
      <c r="J240" s="110">
        <v>1450</v>
      </c>
      <c r="K240" s="67"/>
      <c r="L240" s="68">
        <f>IF($F$4="mayorista2",K240*I240,IF($F$4="Mayorista1",K240*H240,IF($F$4="Hipermayorista",K240*G240,IF($F$4="Distribuidor",K240*F240))))*(1)</f>
        <v>0</v>
      </c>
      <c r="M240" s="4"/>
      <c r="N240" s="2">
        <f>+K240*I240</f>
        <v>0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4.25" customHeight="1" x14ac:dyDescent="0.25">
      <c r="A241" s="224">
        <v>541522</v>
      </c>
      <c r="B241" s="108" t="s">
        <v>1449</v>
      </c>
      <c r="C241" s="109" t="s">
        <v>216</v>
      </c>
      <c r="D241" s="109" t="s">
        <v>26</v>
      </c>
      <c r="E241" s="109" t="s">
        <v>224</v>
      </c>
      <c r="F241" s="109">
        <v>1090</v>
      </c>
      <c r="G241" s="109">
        <v>1120</v>
      </c>
      <c r="H241" s="109">
        <v>1155</v>
      </c>
      <c r="I241" s="110">
        <v>1195</v>
      </c>
      <c r="J241" s="110">
        <v>1450</v>
      </c>
      <c r="K241" s="67"/>
      <c r="L241" s="68">
        <f>IF($F$4="mayorista2",K241*I241,IF($F$4="Mayorista1",K241*H241,IF($F$4="Hipermayorista",K241*G241,IF($F$4="Distribuidor",K241*F241))))*(1)</f>
        <v>0</v>
      </c>
      <c r="M241" s="4"/>
      <c r="N241" s="2">
        <f>+K241*I241</f>
        <v>0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4.25" customHeight="1" x14ac:dyDescent="0.25">
      <c r="A242" s="224" t="s">
        <v>2044</v>
      </c>
      <c r="B242" s="108" t="s">
        <v>1449</v>
      </c>
      <c r="C242" s="109" t="s">
        <v>216</v>
      </c>
      <c r="D242" s="109" t="s">
        <v>26</v>
      </c>
      <c r="E242" s="109" t="s">
        <v>1913</v>
      </c>
      <c r="F242" s="109">
        <v>1300</v>
      </c>
      <c r="G242" s="109">
        <v>1335</v>
      </c>
      <c r="H242" s="109">
        <v>1375</v>
      </c>
      <c r="I242" s="110">
        <v>1425</v>
      </c>
      <c r="J242" s="110">
        <v>1700</v>
      </c>
      <c r="K242" s="67"/>
      <c r="L242" s="68">
        <f>IF($F$4="mayorista2",K242*I242,IF($F$4="Mayorista1",K242*H242,IF($F$4="Hipermayorista",K242*G242,IF($F$4="Distribuidor",K242*F242))))*(1)</f>
        <v>0</v>
      </c>
      <c r="M242" s="4"/>
      <c r="N242" s="2">
        <f>+K242*I242</f>
        <v>0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4.25" customHeight="1" x14ac:dyDescent="0.25">
      <c r="A243" s="224" t="s">
        <v>2045</v>
      </c>
      <c r="B243" s="108" t="s">
        <v>1449</v>
      </c>
      <c r="C243" s="109" t="s">
        <v>216</v>
      </c>
      <c r="D243" s="109" t="s">
        <v>26</v>
      </c>
      <c r="E243" s="109" t="s">
        <v>1914</v>
      </c>
      <c r="F243" s="109">
        <v>2195</v>
      </c>
      <c r="G243" s="109">
        <v>2250</v>
      </c>
      <c r="H243" s="109">
        <v>2320</v>
      </c>
      <c r="I243" s="110">
        <v>2405</v>
      </c>
      <c r="J243" s="110">
        <v>2850</v>
      </c>
      <c r="K243" s="67"/>
      <c r="L243" s="68">
        <f>IF($F$4="mayorista2",K243*I243,IF($F$4="Mayorista1",K243*H243,IF($F$4="Hipermayorista",K243*G243,IF($F$4="Distribuidor",K243*F243))))*(1)</f>
        <v>0</v>
      </c>
      <c r="M243" s="4"/>
      <c r="N243" s="2">
        <f>+K243*I243</f>
        <v>0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4.25" customHeight="1" x14ac:dyDescent="0.25">
      <c r="A244" s="224">
        <v>5500</v>
      </c>
      <c r="B244" s="108" t="s">
        <v>1449</v>
      </c>
      <c r="C244" s="109" t="s">
        <v>225</v>
      </c>
      <c r="D244" s="109" t="s">
        <v>60</v>
      </c>
      <c r="E244" s="109" t="s">
        <v>241</v>
      </c>
      <c r="F244" s="109">
        <v>1805</v>
      </c>
      <c r="G244" s="109">
        <v>1850</v>
      </c>
      <c r="H244" s="109">
        <v>1905</v>
      </c>
      <c r="I244" s="110">
        <v>1975</v>
      </c>
      <c r="J244" s="110">
        <v>2350</v>
      </c>
      <c r="K244" s="67"/>
      <c r="L244" s="68">
        <f>IF($F$4="mayorista2",K244*I244,IF($F$4="Mayorista1",K244*H244,IF($F$4="Hipermayorista",K244*G244,IF($F$4="Distribuidor",K244*F244))))*(1)</f>
        <v>0</v>
      </c>
      <c r="M244" s="4"/>
      <c r="N244" s="2">
        <f>+K244*I244</f>
        <v>0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4.25" customHeight="1" x14ac:dyDescent="0.25">
      <c r="A245" s="224">
        <v>32465</v>
      </c>
      <c r="B245" s="108" t="s">
        <v>1449</v>
      </c>
      <c r="C245" s="109" t="s">
        <v>225</v>
      </c>
      <c r="D245" s="109" t="s">
        <v>32</v>
      </c>
      <c r="E245" s="109" t="s">
        <v>237</v>
      </c>
      <c r="F245" s="109">
        <v>6120</v>
      </c>
      <c r="G245" s="109">
        <v>6275</v>
      </c>
      <c r="H245" s="109">
        <v>6470</v>
      </c>
      <c r="I245" s="110">
        <v>6705</v>
      </c>
      <c r="J245" s="110">
        <v>8600</v>
      </c>
      <c r="K245" s="67"/>
      <c r="L245" s="68">
        <f>IF($F$4="mayorista2",K245*I245,IF($F$4="Mayorista1",K245*H245,IF($F$4="Hipermayorista",K245*G245,IF($F$4="Distribuidor",K245*F245))))*(1)</f>
        <v>0</v>
      </c>
      <c r="M245" s="4"/>
      <c r="N245" s="2">
        <f>+K245*I245</f>
        <v>0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4.25" customHeight="1" x14ac:dyDescent="0.25">
      <c r="A246" s="224">
        <v>65746</v>
      </c>
      <c r="B246" s="108" t="s">
        <v>1449</v>
      </c>
      <c r="C246" s="109" t="s">
        <v>225</v>
      </c>
      <c r="D246" s="109" t="s">
        <v>32</v>
      </c>
      <c r="E246" s="109" t="s">
        <v>236</v>
      </c>
      <c r="F246" s="109">
        <v>6120</v>
      </c>
      <c r="G246" s="109">
        <v>6275</v>
      </c>
      <c r="H246" s="109">
        <v>6470</v>
      </c>
      <c r="I246" s="110">
        <v>6705</v>
      </c>
      <c r="J246" s="110">
        <v>8600</v>
      </c>
      <c r="K246" s="67"/>
      <c r="L246" s="68">
        <f>IF($F$4="mayorista2",K246*I246,IF($F$4="Mayorista1",K246*H246,IF($F$4="Hipermayorista",K246*G246,IF($F$4="Distribuidor",K246*F246))))*(1)</f>
        <v>0</v>
      </c>
      <c r="M246" s="4"/>
      <c r="N246" s="2">
        <f>+K246*I246</f>
        <v>0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4.25" customHeight="1" x14ac:dyDescent="0.25">
      <c r="A247" s="224">
        <v>56421</v>
      </c>
      <c r="B247" s="108" t="s">
        <v>1449</v>
      </c>
      <c r="C247" s="109" t="s">
        <v>225</v>
      </c>
      <c r="D247" s="109" t="s">
        <v>32</v>
      </c>
      <c r="E247" s="109" t="s">
        <v>235</v>
      </c>
      <c r="F247" s="109">
        <v>6120</v>
      </c>
      <c r="G247" s="109">
        <v>6275</v>
      </c>
      <c r="H247" s="109">
        <v>6470</v>
      </c>
      <c r="I247" s="110">
        <v>6705</v>
      </c>
      <c r="J247" s="110">
        <v>8600</v>
      </c>
      <c r="K247" s="67"/>
      <c r="L247" s="68">
        <f>IF($F$4="mayorista2",K247*I247,IF($F$4="Mayorista1",K247*H247,IF($F$4="Hipermayorista",K247*G247,IF($F$4="Distribuidor",K247*F247))))*(1)</f>
        <v>0</v>
      </c>
      <c r="M247" s="4"/>
      <c r="N247" s="2">
        <f>+K247*I247</f>
        <v>0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4.25" customHeight="1" x14ac:dyDescent="0.25">
      <c r="A248" s="224">
        <v>541564</v>
      </c>
      <c r="B248" s="108" t="s">
        <v>1449</v>
      </c>
      <c r="C248" s="109" t="s">
        <v>225</v>
      </c>
      <c r="D248" s="109" t="s">
        <v>32</v>
      </c>
      <c r="E248" s="109" t="s">
        <v>234</v>
      </c>
      <c r="F248" s="109">
        <v>6120</v>
      </c>
      <c r="G248" s="109">
        <v>6275</v>
      </c>
      <c r="H248" s="109">
        <v>6470</v>
      </c>
      <c r="I248" s="110">
        <v>6705</v>
      </c>
      <c r="J248" s="110">
        <v>8600</v>
      </c>
      <c r="K248" s="67"/>
      <c r="L248" s="68">
        <f>IF($F$4="mayorista2",K248*I248,IF($F$4="Mayorista1",K248*H248,IF($F$4="Hipermayorista",K248*G248,IF($F$4="Distribuidor",K248*F248))))*(1)</f>
        <v>0</v>
      </c>
      <c r="M248" s="4"/>
      <c r="N248" s="2">
        <f>+K248*I248</f>
        <v>0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4.25" customHeight="1" x14ac:dyDescent="0.25">
      <c r="A249" s="224">
        <v>4002</v>
      </c>
      <c r="B249" s="108" t="s">
        <v>1449</v>
      </c>
      <c r="C249" s="109" t="s">
        <v>225</v>
      </c>
      <c r="D249" s="109" t="s">
        <v>32</v>
      </c>
      <c r="E249" s="109" t="s">
        <v>233</v>
      </c>
      <c r="F249" s="109">
        <v>2625</v>
      </c>
      <c r="G249" s="109">
        <v>2690</v>
      </c>
      <c r="H249" s="109">
        <v>2775</v>
      </c>
      <c r="I249" s="110">
        <v>2875</v>
      </c>
      <c r="J249" s="110">
        <v>3450</v>
      </c>
      <c r="K249" s="67"/>
      <c r="L249" s="68">
        <f>IF($F$4="mayorista2",K249*I249,IF($F$4="Mayorista1",K249*H249,IF($F$4="Hipermayorista",K249*G249,IF($F$4="Distribuidor",K249*F249))))*(1)</f>
        <v>0</v>
      </c>
      <c r="M249" s="4"/>
      <c r="N249" s="2">
        <f>+K249*I249</f>
        <v>0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4.25" customHeight="1" x14ac:dyDescent="0.25">
      <c r="A250" s="224">
        <v>4003</v>
      </c>
      <c r="B250" s="108" t="s">
        <v>1449</v>
      </c>
      <c r="C250" s="109" t="s">
        <v>225</v>
      </c>
      <c r="D250" s="109" t="s">
        <v>32</v>
      </c>
      <c r="E250" s="109" t="s">
        <v>232</v>
      </c>
      <c r="F250" s="109">
        <v>2625</v>
      </c>
      <c r="G250" s="109">
        <v>2690</v>
      </c>
      <c r="H250" s="109">
        <v>2775</v>
      </c>
      <c r="I250" s="110">
        <v>2875</v>
      </c>
      <c r="J250" s="110">
        <v>3450</v>
      </c>
      <c r="K250" s="67"/>
      <c r="L250" s="68">
        <f>IF($F$4="mayorista2",K250*I250,IF($F$4="Mayorista1",K250*H250,IF($F$4="Hipermayorista",K250*G250,IF($F$4="Distribuidor",K250*F250))))*(1)</f>
        <v>0</v>
      </c>
      <c r="M250" s="4"/>
      <c r="N250" s="2">
        <f>+K250*I250</f>
        <v>0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4.25" customHeight="1" x14ac:dyDescent="0.25">
      <c r="A251" s="224">
        <v>4004</v>
      </c>
      <c r="B251" s="108" t="s">
        <v>1449</v>
      </c>
      <c r="C251" s="109" t="s">
        <v>225</v>
      </c>
      <c r="D251" s="109" t="s">
        <v>32</v>
      </c>
      <c r="E251" s="109" t="s">
        <v>231</v>
      </c>
      <c r="F251" s="109">
        <v>2625</v>
      </c>
      <c r="G251" s="109">
        <v>2690</v>
      </c>
      <c r="H251" s="109">
        <v>2775</v>
      </c>
      <c r="I251" s="110">
        <v>2875</v>
      </c>
      <c r="J251" s="110">
        <v>3450</v>
      </c>
      <c r="K251" s="67"/>
      <c r="L251" s="68">
        <f>IF($F$4="mayorista2",K251*I251,IF($F$4="Mayorista1",K251*H251,IF($F$4="Hipermayorista",K251*G251,IF($F$4="Distribuidor",K251*F251))))*(1)</f>
        <v>0</v>
      </c>
      <c r="M251" s="4"/>
      <c r="N251" s="2">
        <f>+K251*I251</f>
        <v>0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4.25" customHeight="1" x14ac:dyDescent="0.25">
      <c r="A252" s="224">
        <v>4001</v>
      </c>
      <c r="B252" s="108" t="s">
        <v>1449</v>
      </c>
      <c r="C252" s="109" t="s">
        <v>225</v>
      </c>
      <c r="D252" s="109" t="s">
        <v>32</v>
      </c>
      <c r="E252" s="109" t="s">
        <v>230</v>
      </c>
      <c r="F252" s="109">
        <v>2625</v>
      </c>
      <c r="G252" s="109">
        <v>2690</v>
      </c>
      <c r="H252" s="109">
        <v>2775</v>
      </c>
      <c r="I252" s="110">
        <v>2875</v>
      </c>
      <c r="J252" s="110">
        <v>3450</v>
      </c>
      <c r="K252" s="67"/>
      <c r="L252" s="68">
        <f>IF($F$4="mayorista2",K252*I252,IF($F$4="Mayorista1",K252*H252,IF($F$4="Hipermayorista",K252*G252,IF($F$4="Distribuidor",K252*F252))))*(1)</f>
        <v>0</v>
      </c>
      <c r="M252" s="4"/>
      <c r="N252" s="2">
        <f>+K252*I252</f>
        <v>0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4.25" customHeight="1" x14ac:dyDescent="0.25">
      <c r="A253" s="224">
        <v>4000</v>
      </c>
      <c r="B253" s="108" t="s">
        <v>1449</v>
      </c>
      <c r="C253" s="109" t="s">
        <v>225</v>
      </c>
      <c r="D253" s="109" t="s">
        <v>32</v>
      </c>
      <c r="E253" s="109" t="s">
        <v>229</v>
      </c>
      <c r="F253" s="109">
        <v>2625</v>
      </c>
      <c r="G253" s="109">
        <v>2690</v>
      </c>
      <c r="H253" s="109">
        <v>2775</v>
      </c>
      <c r="I253" s="110">
        <v>2875</v>
      </c>
      <c r="J253" s="110">
        <v>3450</v>
      </c>
      <c r="K253" s="67"/>
      <c r="L253" s="68">
        <f>IF($F$4="mayorista2",K253*I253,IF($F$4="Mayorista1",K253*H253,IF($F$4="Hipermayorista",K253*G253,IF($F$4="Distribuidor",K253*F253))))*(1)</f>
        <v>0</v>
      </c>
      <c r="M253" s="4"/>
      <c r="N253" s="2">
        <f>+K253*I253</f>
        <v>0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4.25" customHeight="1" x14ac:dyDescent="0.25">
      <c r="A254" s="224">
        <v>26262</v>
      </c>
      <c r="B254" s="108" t="s">
        <v>1449</v>
      </c>
      <c r="C254" s="109" t="s">
        <v>225</v>
      </c>
      <c r="D254" s="109" t="s">
        <v>24</v>
      </c>
      <c r="E254" s="109" t="s">
        <v>1662</v>
      </c>
      <c r="F254" s="109">
        <v>145</v>
      </c>
      <c r="G254" s="109">
        <v>150</v>
      </c>
      <c r="H254" s="109">
        <v>155</v>
      </c>
      <c r="I254" s="110">
        <v>160</v>
      </c>
      <c r="J254" s="110">
        <v>230</v>
      </c>
      <c r="K254" s="67"/>
      <c r="L254" s="68">
        <f>IF($F$4="mayorista2",K254*I254,IF($F$4="Mayorista1",K254*H254,IF($F$4="Hipermayorista",K254*G254,IF($F$4="Distribuidor",K254*F254))))*(1)</f>
        <v>0</v>
      </c>
      <c r="M254" s="4"/>
      <c r="N254" s="2">
        <f>+K254*I254</f>
        <v>0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4.25" customHeight="1" x14ac:dyDescent="0.25">
      <c r="A255" s="224" t="s">
        <v>2046</v>
      </c>
      <c r="B255" s="108" t="s">
        <v>1449</v>
      </c>
      <c r="C255" s="109" t="s">
        <v>225</v>
      </c>
      <c r="D255" s="109" t="s">
        <v>24</v>
      </c>
      <c r="E255" s="109" t="s">
        <v>226</v>
      </c>
      <c r="F255" s="109">
        <v>1365</v>
      </c>
      <c r="G255" s="109">
        <v>1400</v>
      </c>
      <c r="H255" s="109">
        <v>1445</v>
      </c>
      <c r="I255" s="110">
        <v>1495</v>
      </c>
      <c r="J255" s="110">
        <v>1800</v>
      </c>
      <c r="K255" s="67"/>
      <c r="L255" s="68">
        <f>IF($F$4="mayorista2",K255*I255,IF($F$4="Mayorista1",K255*H255,IF($F$4="Hipermayorista",K255*G255,IF($F$4="Distribuidor",K255*F255))))*(1)</f>
        <v>0</v>
      </c>
      <c r="M255" s="4"/>
      <c r="N255" s="2">
        <f>+K255*I255</f>
        <v>0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4.25" customHeight="1" x14ac:dyDescent="0.25">
      <c r="A256" s="224">
        <v>9522</v>
      </c>
      <c r="B256" s="108" t="s">
        <v>1449</v>
      </c>
      <c r="C256" s="109" t="s">
        <v>225</v>
      </c>
      <c r="D256" s="109" t="s">
        <v>24</v>
      </c>
      <c r="E256" s="109" t="s">
        <v>1663</v>
      </c>
      <c r="F256" s="109">
        <v>145</v>
      </c>
      <c r="G256" s="109">
        <v>150</v>
      </c>
      <c r="H256" s="109">
        <v>155</v>
      </c>
      <c r="I256" s="110">
        <v>160</v>
      </c>
      <c r="J256" s="110">
        <v>230</v>
      </c>
      <c r="K256" s="67"/>
      <c r="L256" s="68">
        <f>IF($F$4="mayorista2",K256*I256,IF($F$4="Mayorista1",K256*H256,IF($F$4="Hipermayorista",K256*G256,IF($F$4="Distribuidor",K256*F256))))*(1)</f>
        <v>0</v>
      </c>
      <c r="M256" s="4"/>
      <c r="N256" s="2">
        <f>+K256*I256</f>
        <v>0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4.25" customHeight="1" x14ac:dyDescent="0.25">
      <c r="A257" s="224" t="s">
        <v>2047</v>
      </c>
      <c r="B257" s="108" t="s">
        <v>1449</v>
      </c>
      <c r="C257" s="109" t="s">
        <v>225</v>
      </c>
      <c r="D257" s="109" t="s">
        <v>24</v>
      </c>
      <c r="E257" s="109" t="s">
        <v>228</v>
      </c>
      <c r="F257" s="109">
        <v>1365</v>
      </c>
      <c r="G257" s="109">
        <v>1400</v>
      </c>
      <c r="H257" s="109">
        <v>1445</v>
      </c>
      <c r="I257" s="110">
        <v>1495</v>
      </c>
      <c r="J257" s="110">
        <v>1800</v>
      </c>
      <c r="K257" s="67"/>
      <c r="L257" s="68">
        <f>IF($F$4="mayorista2",K257*I257,IF($F$4="Mayorista1",K257*H257,IF($F$4="Hipermayorista",K257*G257,IF($F$4="Distribuidor",K257*F257))))*(1)</f>
        <v>0</v>
      </c>
      <c r="M257" s="4"/>
      <c r="N257" s="2">
        <f>+K257*I257</f>
        <v>0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4.25" customHeight="1" x14ac:dyDescent="0.25">
      <c r="A258" s="224">
        <v>69566</v>
      </c>
      <c r="B258" s="108" t="s">
        <v>1449</v>
      </c>
      <c r="C258" s="109" t="s">
        <v>225</v>
      </c>
      <c r="D258" s="109" t="s">
        <v>24</v>
      </c>
      <c r="E258" s="109" t="s">
        <v>1664</v>
      </c>
      <c r="F258" s="109">
        <v>145</v>
      </c>
      <c r="G258" s="109">
        <v>150</v>
      </c>
      <c r="H258" s="109">
        <v>155</v>
      </c>
      <c r="I258" s="110">
        <v>160</v>
      </c>
      <c r="J258" s="110">
        <v>230</v>
      </c>
      <c r="K258" s="67"/>
      <c r="L258" s="68">
        <f>IF($F$4="mayorista2",K258*I258,IF($F$4="Mayorista1",K258*H258,IF($F$4="Hipermayorista",K258*G258,IF($F$4="Distribuidor",K258*F258))))*(1)</f>
        <v>0</v>
      </c>
      <c r="M258" s="4"/>
      <c r="N258" s="2">
        <f>+K258*I258</f>
        <v>0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4.25" customHeight="1" x14ac:dyDescent="0.25">
      <c r="A259" s="224" t="s">
        <v>2048</v>
      </c>
      <c r="B259" s="108" t="s">
        <v>1449</v>
      </c>
      <c r="C259" s="109" t="s">
        <v>225</v>
      </c>
      <c r="D259" s="109" t="s">
        <v>24</v>
      </c>
      <c r="E259" s="109" t="s">
        <v>227</v>
      </c>
      <c r="F259" s="109">
        <v>1365</v>
      </c>
      <c r="G259" s="109">
        <v>1400</v>
      </c>
      <c r="H259" s="109">
        <v>1445</v>
      </c>
      <c r="I259" s="110">
        <v>1495</v>
      </c>
      <c r="J259" s="110">
        <v>1800</v>
      </c>
      <c r="K259" s="67"/>
      <c r="L259" s="68">
        <f>IF($F$4="mayorista2",K259*I259,IF($F$4="Mayorista1",K259*H259,IF($F$4="Hipermayorista",K259*G259,IF($F$4="Distribuidor",K259*F259))))*(1)</f>
        <v>0</v>
      </c>
      <c r="M259" s="4"/>
      <c r="N259" s="2">
        <f>+K259*I259</f>
        <v>0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4.25" customHeight="1" x14ac:dyDescent="0.25">
      <c r="A260" s="224">
        <v>4008</v>
      </c>
      <c r="B260" s="108" t="s">
        <v>1449</v>
      </c>
      <c r="C260" s="109" t="s">
        <v>225</v>
      </c>
      <c r="D260" s="109" t="s">
        <v>173</v>
      </c>
      <c r="E260" s="109" t="s">
        <v>238</v>
      </c>
      <c r="F260" s="109">
        <v>1750</v>
      </c>
      <c r="G260" s="109">
        <v>1795</v>
      </c>
      <c r="H260" s="109">
        <v>1850</v>
      </c>
      <c r="I260" s="110">
        <v>1915</v>
      </c>
      <c r="J260" s="110">
        <v>2300</v>
      </c>
      <c r="K260" s="67"/>
      <c r="L260" s="68">
        <f>IF($F$4="mayorista2",K260*I260,IF($F$4="Mayorista1",K260*H260,IF($F$4="Hipermayorista",K260*G260,IF($F$4="Distribuidor",K260*F260))))*(1)</f>
        <v>0</v>
      </c>
      <c r="M260" s="4"/>
      <c r="N260" s="2">
        <f>+K260*I260</f>
        <v>0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4.25" customHeight="1" x14ac:dyDescent="0.25">
      <c r="A261" s="224">
        <v>4009</v>
      </c>
      <c r="B261" s="108" t="s">
        <v>1449</v>
      </c>
      <c r="C261" s="109" t="s">
        <v>225</v>
      </c>
      <c r="D261" s="109" t="s">
        <v>173</v>
      </c>
      <c r="E261" s="109" t="s">
        <v>239</v>
      </c>
      <c r="F261" s="109">
        <v>1750</v>
      </c>
      <c r="G261" s="109">
        <v>1795</v>
      </c>
      <c r="H261" s="109">
        <v>1850</v>
      </c>
      <c r="I261" s="110">
        <v>1915</v>
      </c>
      <c r="J261" s="110">
        <v>2300</v>
      </c>
      <c r="K261" s="67"/>
      <c r="L261" s="68">
        <f>IF($F$4="mayorista2",K261*I261,IF($F$4="Mayorista1",K261*H261,IF($F$4="Hipermayorista",K261*G261,IF($F$4="Distribuidor",K261*F261))))*(1)</f>
        <v>0</v>
      </c>
      <c r="M261" s="4"/>
      <c r="N261" s="2">
        <f>+K261*I261</f>
        <v>0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4.25" customHeight="1" x14ac:dyDescent="0.25">
      <c r="A262" s="224">
        <v>4005</v>
      </c>
      <c r="B262" s="108" t="s">
        <v>1449</v>
      </c>
      <c r="C262" s="109" t="s">
        <v>225</v>
      </c>
      <c r="D262" s="109" t="s">
        <v>60</v>
      </c>
      <c r="E262" s="109" t="s">
        <v>240</v>
      </c>
      <c r="F262" s="109">
        <v>1805</v>
      </c>
      <c r="G262" s="109">
        <v>1850</v>
      </c>
      <c r="H262" s="109">
        <v>1905</v>
      </c>
      <c r="I262" s="110">
        <v>1975</v>
      </c>
      <c r="J262" s="110">
        <v>2350</v>
      </c>
      <c r="K262" s="67"/>
      <c r="L262" s="68">
        <f>IF($F$4="mayorista2",K262*I262,IF($F$4="Mayorista1",K262*H262,IF($F$4="Hipermayorista",K262*G262,IF($F$4="Distribuidor",K262*F262))))*(1)</f>
        <v>0</v>
      </c>
      <c r="M262" s="4"/>
      <c r="N262" s="2">
        <f>+K262*I262</f>
        <v>0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4.25" customHeight="1" x14ac:dyDescent="0.25">
      <c r="A263" s="224">
        <v>5301</v>
      </c>
      <c r="B263" s="108" t="s">
        <v>1449</v>
      </c>
      <c r="C263" s="109" t="s">
        <v>225</v>
      </c>
      <c r="D263" s="109" t="s">
        <v>157</v>
      </c>
      <c r="E263" s="109" t="s">
        <v>242</v>
      </c>
      <c r="F263" s="109">
        <v>545</v>
      </c>
      <c r="G263" s="109">
        <v>560</v>
      </c>
      <c r="H263" s="109">
        <v>575</v>
      </c>
      <c r="I263" s="110">
        <v>595</v>
      </c>
      <c r="J263" s="110">
        <v>830</v>
      </c>
      <c r="K263" s="67"/>
      <c r="L263" s="68">
        <f>IF($F$4="mayorista2",K263*I263,IF($F$4="Mayorista1",K263*H263,IF($F$4="Hipermayorista",K263*G263,IF($F$4="Distribuidor",K263*F263))))*(1)</f>
        <v>0</v>
      </c>
      <c r="M263" s="4"/>
      <c r="N263" s="2">
        <f>+K263*I263</f>
        <v>0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4.25" customHeight="1" x14ac:dyDescent="0.25">
      <c r="A264" s="224">
        <v>4007</v>
      </c>
      <c r="B264" s="108" t="s">
        <v>1449</v>
      </c>
      <c r="C264" s="109" t="s">
        <v>225</v>
      </c>
      <c r="D264" s="109" t="s">
        <v>43</v>
      </c>
      <c r="E264" s="109" t="s">
        <v>243</v>
      </c>
      <c r="F264" s="109">
        <v>1695</v>
      </c>
      <c r="G264" s="109">
        <v>1740</v>
      </c>
      <c r="H264" s="109">
        <v>1795</v>
      </c>
      <c r="I264" s="110">
        <v>1860</v>
      </c>
      <c r="J264" s="110">
        <v>2200</v>
      </c>
      <c r="K264" s="67"/>
      <c r="L264" s="68">
        <f>IF($F$4="mayorista2",K264*I264,IF($F$4="Mayorista1",K264*H264,IF($F$4="Hipermayorista",K264*G264,IF($F$4="Distribuidor",K264*F264))))*(1)</f>
        <v>0</v>
      </c>
      <c r="M264" s="4"/>
      <c r="N264" s="2">
        <f>+K264*I264</f>
        <v>0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4.25" customHeight="1" x14ac:dyDescent="0.25">
      <c r="A265" s="224">
        <v>4006</v>
      </c>
      <c r="B265" s="108" t="s">
        <v>1449</v>
      </c>
      <c r="C265" s="109" t="s">
        <v>225</v>
      </c>
      <c r="D265" s="109" t="s">
        <v>43</v>
      </c>
      <c r="E265" s="109" t="s">
        <v>244</v>
      </c>
      <c r="F265" s="109">
        <v>1695</v>
      </c>
      <c r="G265" s="109">
        <v>1740</v>
      </c>
      <c r="H265" s="109">
        <v>1795</v>
      </c>
      <c r="I265" s="110">
        <v>1860</v>
      </c>
      <c r="J265" s="110">
        <v>2200</v>
      </c>
      <c r="K265" s="67"/>
      <c r="L265" s="68">
        <f>IF($F$4="mayorista2",K265*I265,IF($F$4="Mayorista1",K265*H265,IF($F$4="Hipermayorista",K265*G265,IF($F$4="Distribuidor",K265*F265))))*(1)</f>
        <v>0</v>
      </c>
      <c r="M265" s="4"/>
      <c r="N265" s="2">
        <f>+K265*I265</f>
        <v>0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4.25" customHeight="1" x14ac:dyDescent="0.25">
      <c r="A266" s="224">
        <v>108</v>
      </c>
      <c r="B266" s="108" t="s">
        <v>1449</v>
      </c>
      <c r="C266" s="109" t="s">
        <v>245</v>
      </c>
      <c r="D266" s="109" t="s">
        <v>43</v>
      </c>
      <c r="E266" s="109" t="s">
        <v>246</v>
      </c>
      <c r="F266" s="109">
        <v>995</v>
      </c>
      <c r="G266" s="109">
        <v>1020</v>
      </c>
      <c r="H266" s="109">
        <v>1050</v>
      </c>
      <c r="I266" s="110">
        <v>1090</v>
      </c>
      <c r="J266" s="110">
        <v>1600</v>
      </c>
      <c r="K266" s="67"/>
      <c r="L266" s="68">
        <f>IF($F$4="mayorista2",K266*I266,IF($F$4="Mayorista1",K266*H266,IF($F$4="Hipermayorista",K266*G266,IF($F$4="Distribuidor",K266*F266))))*(1)</f>
        <v>0</v>
      </c>
      <c r="M266" s="4"/>
      <c r="N266" s="2">
        <f>+K266*I266</f>
        <v>0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4.25" customHeight="1" x14ac:dyDescent="0.25">
      <c r="A267" s="224">
        <v>109</v>
      </c>
      <c r="B267" s="108" t="s">
        <v>1449</v>
      </c>
      <c r="C267" s="109" t="s">
        <v>245</v>
      </c>
      <c r="D267" s="109" t="s">
        <v>43</v>
      </c>
      <c r="E267" s="109" t="s">
        <v>247</v>
      </c>
      <c r="F267" s="109">
        <v>1865</v>
      </c>
      <c r="G267" s="109">
        <v>1915</v>
      </c>
      <c r="H267" s="109">
        <v>1975</v>
      </c>
      <c r="I267" s="110">
        <v>2045</v>
      </c>
      <c r="J267" s="110">
        <v>3000</v>
      </c>
      <c r="K267" s="67"/>
      <c r="L267" s="68">
        <f>IF($F$4="mayorista2",K267*I267,IF($F$4="Mayorista1",K267*H267,IF($F$4="Hipermayorista",K267*G267,IF($F$4="Distribuidor",K267*F267))))*(1)</f>
        <v>0</v>
      </c>
      <c r="M267" s="4"/>
      <c r="N267" s="2">
        <f>+K267*I267</f>
        <v>0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4.25" customHeight="1" x14ac:dyDescent="0.25">
      <c r="A268" s="224">
        <v>110</v>
      </c>
      <c r="B268" s="108" t="s">
        <v>1449</v>
      </c>
      <c r="C268" s="109" t="s">
        <v>245</v>
      </c>
      <c r="D268" s="109" t="s">
        <v>43</v>
      </c>
      <c r="E268" s="109" t="s">
        <v>248</v>
      </c>
      <c r="F268" s="109">
        <v>1540</v>
      </c>
      <c r="G268" s="109">
        <v>1580</v>
      </c>
      <c r="H268" s="109">
        <v>1630</v>
      </c>
      <c r="I268" s="110">
        <v>1690</v>
      </c>
      <c r="J268" s="110">
        <v>2450</v>
      </c>
      <c r="K268" s="67"/>
      <c r="L268" s="68">
        <f>IF($F$4="mayorista2",K268*I268,IF($F$4="Mayorista1",K268*H268,IF($F$4="Hipermayorista",K268*G268,IF($F$4="Distribuidor",K268*F268))))*(1)</f>
        <v>0</v>
      </c>
      <c r="M268" s="4"/>
      <c r="N268" s="2">
        <f>+K268*I268</f>
        <v>0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4.25" customHeight="1" x14ac:dyDescent="0.25">
      <c r="A269" s="224">
        <v>3551</v>
      </c>
      <c r="B269" s="108" t="s">
        <v>1449</v>
      </c>
      <c r="C269" s="109" t="s">
        <v>245</v>
      </c>
      <c r="D269" s="109" t="s">
        <v>43</v>
      </c>
      <c r="E269" s="109" t="s">
        <v>249</v>
      </c>
      <c r="F269" s="109">
        <v>1540</v>
      </c>
      <c r="G269" s="109">
        <v>1580</v>
      </c>
      <c r="H269" s="109">
        <v>1630</v>
      </c>
      <c r="I269" s="110">
        <v>1690</v>
      </c>
      <c r="J269" s="110">
        <v>2450</v>
      </c>
      <c r="K269" s="67"/>
      <c r="L269" s="68">
        <f>IF($F$4="mayorista2",K269*I269,IF($F$4="Mayorista1",K269*H269,IF($F$4="Hipermayorista",K269*G269,IF($F$4="Distribuidor",K269*F269))))*(1)</f>
        <v>0</v>
      </c>
      <c r="M269" s="4"/>
      <c r="N269" s="2">
        <f>+K269*I269</f>
        <v>0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4.25" customHeight="1" x14ac:dyDescent="0.25">
      <c r="A270" s="224">
        <v>111</v>
      </c>
      <c r="B270" s="108" t="s">
        <v>1449</v>
      </c>
      <c r="C270" s="109" t="s">
        <v>245</v>
      </c>
      <c r="D270" s="109" t="s">
        <v>43</v>
      </c>
      <c r="E270" s="109" t="s">
        <v>250</v>
      </c>
      <c r="F270" s="109">
        <v>1155</v>
      </c>
      <c r="G270" s="109">
        <v>1185</v>
      </c>
      <c r="H270" s="109">
        <v>1220</v>
      </c>
      <c r="I270" s="110">
        <v>1265</v>
      </c>
      <c r="J270" s="110">
        <v>1850</v>
      </c>
      <c r="K270" s="67"/>
      <c r="L270" s="68">
        <f>IF($F$4="mayorista2",K270*I270,IF($F$4="Mayorista1",K270*H270,IF($F$4="Hipermayorista",K270*G270,IF($F$4="Distribuidor",K270*F270))))*(1)</f>
        <v>0</v>
      </c>
      <c r="M270" s="4"/>
      <c r="N270" s="2">
        <f>+K270*I270</f>
        <v>0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4.25" customHeight="1" x14ac:dyDescent="0.25">
      <c r="A271" s="224">
        <v>1550</v>
      </c>
      <c r="B271" s="108" t="s">
        <v>1449</v>
      </c>
      <c r="C271" s="109" t="s">
        <v>245</v>
      </c>
      <c r="D271" s="109" t="s">
        <v>157</v>
      </c>
      <c r="E271" s="109" t="s">
        <v>252</v>
      </c>
      <c r="F271" s="109">
        <v>770</v>
      </c>
      <c r="G271" s="109">
        <v>790</v>
      </c>
      <c r="H271" s="109">
        <v>815</v>
      </c>
      <c r="I271" s="110">
        <v>845</v>
      </c>
      <c r="J271" s="110">
        <v>1350</v>
      </c>
      <c r="K271" s="67"/>
      <c r="L271" s="68">
        <f>IF($F$4="mayorista2",K271*I271,IF($F$4="Mayorista1",K271*H271,IF($F$4="Hipermayorista",K271*G271,IF($F$4="Distribuidor",K271*F271))))*(1)</f>
        <v>0</v>
      </c>
      <c r="M271" s="4"/>
      <c r="N271" s="2">
        <f>+K271*I271</f>
        <v>0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4.25" customHeight="1" x14ac:dyDescent="0.25">
      <c r="A272" s="224">
        <v>130</v>
      </c>
      <c r="B272" s="108" t="s">
        <v>1449</v>
      </c>
      <c r="C272" s="109" t="s">
        <v>245</v>
      </c>
      <c r="D272" s="109" t="s">
        <v>157</v>
      </c>
      <c r="E272" s="109" t="s">
        <v>251</v>
      </c>
      <c r="F272" s="109">
        <v>770</v>
      </c>
      <c r="G272" s="109">
        <v>790</v>
      </c>
      <c r="H272" s="109">
        <v>815</v>
      </c>
      <c r="I272" s="110">
        <v>845</v>
      </c>
      <c r="J272" s="110">
        <v>1350</v>
      </c>
      <c r="K272" s="67"/>
      <c r="L272" s="68">
        <f>IF($F$4="mayorista2",K272*I272,IF($F$4="Mayorista1",K272*H272,IF($F$4="Hipermayorista",K272*G272,IF($F$4="Distribuidor",K272*F272))))*(1)</f>
        <v>0</v>
      </c>
      <c r="M272" s="4"/>
      <c r="N272" s="2">
        <f>+K272*I272</f>
        <v>0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4.25" customHeight="1" x14ac:dyDescent="0.25">
      <c r="A273" s="224">
        <v>104</v>
      </c>
      <c r="B273" s="108" t="s">
        <v>1449</v>
      </c>
      <c r="C273" s="109" t="s">
        <v>245</v>
      </c>
      <c r="D273" s="109" t="s">
        <v>26</v>
      </c>
      <c r="E273" s="109" t="s">
        <v>253</v>
      </c>
      <c r="F273" s="109">
        <v>940</v>
      </c>
      <c r="G273" s="109">
        <v>965</v>
      </c>
      <c r="H273" s="109">
        <v>995</v>
      </c>
      <c r="I273" s="110">
        <v>1030</v>
      </c>
      <c r="J273" s="110">
        <v>1500</v>
      </c>
      <c r="K273" s="67"/>
      <c r="L273" s="68">
        <f>IF($F$4="mayorista2",K273*I273,IF($F$4="Mayorista1",K273*H273,IF($F$4="Hipermayorista",K273*G273,IF($F$4="Distribuidor",K273*F273))))*(1)</f>
        <v>0</v>
      </c>
      <c r="M273" s="4"/>
      <c r="N273" s="2">
        <f>+K273*I273</f>
        <v>0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4.25" customHeight="1" x14ac:dyDescent="0.25">
      <c r="A274" s="224">
        <v>112</v>
      </c>
      <c r="B274" s="108" t="s">
        <v>1449</v>
      </c>
      <c r="C274" s="109" t="s">
        <v>245</v>
      </c>
      <c r="D274" s="109" t="s">
        <v>171</v>
      </c>
      <c r="E274" s="109" t="s">
        <v>254</v>
      </c>
      <c r="F274" s="109">
        <v>1890</v>
      </c>
      <c r="G274" s="109">
        <v>1940</v>
      </c>
      <c r="H274" s="109">
        <v>2000</v>
      </c>
      <c r="I274" s="110">
        <v>2075</v>
      </c>
      <c r="J274" s="110">
        <v>3050</v>
      </c>
      <c r="K274" s="67"/>
      <c r="L274" s="68">
        <f>IF($F$4="mayorista2",K274*I274,IF($F$4="Mayorista1",K274*H274,IF($F$4="Hipermayorista",K274*G274,IF($F$4="Distribuidor",K274*F274))))*(1)</f>
        <v>0</v>
      </c>
      <c r="M274" s="4"/>
      <c r="N274" s="2">
        <f>+K274*I274</f>
        <v>0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4.25" customHeight="1" x14ac:dyDescent="0.25">
      <c r="A275" s="224">
        <v>127</v>
      </c>
      <c r="B275" s="108" t="s">
        <v>1449</v>
      </c>
      <c r="C275" s="109" t="s">
        <v>245</v>
      </c>
      <c r="D275" s="109" t="s">
        <v>1451</v>
      </c>
      <c r="E275" s="109" t="s">
        <v>255</v>
      </c>
      <c r="F275" s="109">
        <v>2590</v>
      </c>
      <c r="G275" s="109">
        <v>2655</v>
      </c>
      <c r="H275" s="109">
        <v>2735</v>
      </c>
      <c r="I275" s="110">
        <v>2835</v>
      </c>
      <c r="J275" s="110">
        <v>4150</v>
      </c>
      <c r="K275" s="67"/>
      <c r="L275" s="68">
        <f>IF($F$4="mayorista2",K275*I275,IF($F$4="Mayorista1",K275*H275,IF($F$4="Hipermayorista",K275*G275,IF($F$4="Distribuidor",K275*F275))))*(1)</f>
        <v>0</v>
      </c>
      <c r="M275" s="4"/>
      <c r="N275" s="2">
        <f>+K275*I275</f>
        <v>0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4.25" customHeight="1" x14ac:dyDescent="0.25">
      <c r="A276" s="224">
        <v>99</v>
      </c>
      <c r="B276" s="108" t="s">
        <v>1449</v>
      </c>
      <c r="C276" s="109" t="s">
        <v>245</v>
      </c>
      <c r="D276" s="109" t="s">
        <v>55</v>
      </c>
      <c r="E276" s="109" t="s">
        <v>256</v>
      </c>
      <c r="F276" s="109">
        <v>2765</v>
      </c>
      <c r="G276" s="109">
        <v>2835</v>
      </c>
      <c r="H276" s="109">
        <v>2925</v>
      </c>
      <c r="I276" s="110">
        <v>3030</v>
      </c>
      <c r="J276" s="110">
        <v>5550</v>
      </c>
      <c r="K276" s="67"/>
      <c r="L276" s="68">
        <f>IF($F$4="mayorista2",K276*I276,IF($F$4="Mayorista1",K276*H276,IF($F$4="Hipermayorista",K276*G276,IF($F$4="Distribuidor",K276*F276))))*(1)</f>
        <v>0</v>
      </c>
      <c r="M276" s="4"/>
      <c r="N276" s="2">
        <f>+K276*I276</f>
        <v>0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4.25" customHeight="1" x14ac:dyDescent="0.25">
      <c r="A277" s="224">
        <v>98</v>
      </c>
      <c r="B277" s="108" t="s">
        <v>1449</v>
      </c>
      <c r="C277" s="109" t="s">
        <v>245</v>
      </c>
      <c r="D277" s="109" t="s">
        <v>55</v>
      </c>
      <c r="E277" s="109" t="s">
        <v>257</v>
      </c>
      <c r="F277" s="109">
        <v>3860</v>
      </c>
      <c r="G277" s="109">
        <v>3960</v>
      </c>
      <c r="H277" s="109">
        <v>4080</v>
      </c>
      <c r="I277" s="110">
        <v>4230</v>
      </c>
      <c r="J277" s="110">
        <v>7700</v>
      </c>
      <c r="K277" s="67"/>
      <c r="L277" s="68">
        <f>IF($F$4="mayorista2",K277*I277,IF($F$4="Mayorista1",K277*H277,IF($F$4="Hipermayorista",K277*G277,IF($F$4="Distribuidor",K277*F277))))*(1)</f>
        <v>0</v>
      </c>
      <c r="M277" s="4"/>
      <c r="N277" s="2">
        <f>+K277*I277</f>
        <v>0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4.25" customHeight="1" x14ac:dyDescent="0.25">
      <c r="A278" s="224">
        <v>97</v>
      </c>
      <c r="B278" s="108" t="s">
        <v>1449</v>
      </c>
      <c r="C278" s="109" t="s">
        <v>245</v>
      </c>
      <c r="D278" s="109" t="s">
        <v>55</v>
      </c>
      <c r="E278" s="109" t="s">
        <v>258</v>
      </c>
      <c r="F278" s="109">
        <v>0</v>
      </c>
      <c r="G278" s="109">
        <v>0</v>
      </c>
      <c r="H278" s="109">
        <v>0</v>
      </c>
      <c r="I278" s="110">
        <v>0</v>
      </c>
      <c r="J278" s="110">
        <v>0</v>
      </c>
      <c r="K278" s="67"/>
      <c r="L278" s="68">
        <f>IF($F$4="mayorista2",K278*I278,IF($F$4="Mayorista1",K278*H278,IF($F$4="Hipermayorista",K278*G278,IF($F$4="Distribuidor",K278*F278))))*(1)</f>
        <v>0</v>
      </c>
      <c r="M278" s="4"/>
      <c r="N278" s="2">
        <f>+K278*I278</f>
        <v>0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4.25" customHeight="1" x14ac:dyDescent="0.25">
      <c r="A279" s="224">
        <v>120</v>
      </c>
      <c r="B279" s="108" t="s">
        <v>1449</v>
      </c>
      <c r="C279" s="109" t="s">
        <v>245</v>
      </c>
      <c r="D279" s="109" t="s">
        <v>32</v>
      </c>
      <c r="E279" s="109" t="s">
        <v>259</v>
      </c>
      <c r="F279" s="109">
        <v>1300</v>
      </c>
      <c r="G279" s="109">
        <v>1335</v>
      </c>
      <c r="H279" s="109">
        <v>1375</v>
      </c>
      <c r="I279" s="110">
        <v>1425</v>
      </c>
      <c r="J279" s="110">
        <v>2100</v>
      </c>
      <c r="K279" s="67"/>
      <c r="L279" s="68">
        <f>IF($F$4="mayorista2",K279*I279,IF($F$4="Mayorista1",K279*H279,IF($F$4="Hipermayorista",K279*G279,IF($F$4="Distribuidor",K279*F279))))*(1)</f>
        <v>0</v>
      </c>
      <c r="M279" s="4"/>
      <c r="N279" s="2">
        <f>+K279*I279</f>
        <v>0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4.25" customHeight="1" x14ac:dyDescent="0.25">
      <c r="A280" s="224">
        <v>113</v>
      </c>
      <c r="B280" s="108" t="s">
        <v>1449</v>
      </c>
      <c r="C280" s="109" t="s">
        <v>245</v>
      </c>
      <c r="D280" s="109" t="s">
        <v>70</v>
      </c>
      <c r="E280" s="109" t="s">
        <v>260</v>
      </c>
      <c r="F280" s="109">
        <v>1875</v>
      </c>
      <c r="G280" s="109">
        <v>1925</v>
      </c>
      <c r="H280" s="109">
        <v>1985</v>
      </c>
      <c r="I280" s="110">
        <v>2055</v>
      </c>
      <c r="J280" s="110">
        <v>3000</v>
      </c>
      <c r="K280" s="67"/>
      <c r="L280" s="68">
        <f>IF($F$4="mayorista2",K280*I280,IF($F$4="Mayorista1",K280*H280,IF($F$4="Hipermayorista",K280*G280,IF($F$4="Distribuidor",K280*F280))))*(1)</f>
        <v>0</v>
      </c>
      <c r="M280" s="4"/>
      <c r="N280" s="2">
        <f>+K280*I280</f>
        <v>0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4.25" customHeight="1" x14ac:dyDescent="0.25">
      <c r="A281" s="224">
        <v>116</v>
      </c>
      <c r="B281" s="108" t="s">
        <v>1449</v>
      </c>
      <c r="C281" s="109" t="s">
        <v>245</v>
      </c>
      <c r="D281" s="109" t="s">
        <v>48</v>
      </c>
      <c r="E281" s="109" t="s">
        <v>261</v>
      </c>
      <c r="F281" s="109">
        <v>1430</v>
      </c>
      <c r="G281" s="109">
        <v>1465</v>
      </c>
      <c r="H281" s="109">
        <v>1510</v>
      </c>
      <c r="I281" s="110">
        <v>1565</v>
      </c>
      <c r="J281" s="110">
        <v>2300</v>
      </c>
      <c r="K281" s="67"/>
      <c r="L281" s="68">
        <f>IF($F$4="mayorista2",K281*I281,IF($F$4="Mayorista1",K281*H281,IF($F$4="Hipermayorista",K281*G281,IF($F$4="Distribuidor",K281*F281))))*(1)</f>
        <v>0</v>
      </c>
      <c r="M281" s="4"/>
      <c r="N281" s="2">
        <f>+K281*I281</f>
        <v>0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4.25" customHeight="1" x14ac:dyDescent="0.25">
      <c r="A282" s="224">
        <v>123</v>
      </c>
      <c r="B282" s="108" t="s">
        <v>1449</v>
      </c>
      <c r="C282" s="109" t="s">
        <v>245</v>
      </c>
      <c r="D282" s="109" t="s">
        <v>24</v>
      </c>
      <c r="E282" s="109" t="s">
        <v>1665</v>
      </c>
      <c r="F282" s="109">
        <v>120</v>
      </c>
      <c r="G282" s="109">
        <v>125</v>
      </c>
      <c r="H282" s="109">
        <v>130</v>
      </c>
      <c r="I282" s="110">
        <v>135</v>
      </c>
      <c r="J282" s="110">
        <v>260</v>
      </c>
      <c r="K282" s="67"/>
      <c r="L282" s="68">
        <f>IF($F$4="mayorista2",K282*I282,IF($F$4="Mayorista1",K282*H282,IF($F$4="Hipermayorista",K282*G282,IF($F$4="Distribuidor",K282*F282))))*(1)</f>
        <v>0</v>
      </c>
      <c r="M282" s="4"/>
      <c r="N282" s="2">
        <f>+K282*I282</f>
        <v>0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4.25" customHeight="1" x14ac:dyDescent="0.25">
      <c r="A283" s="224" t="s">
        <v>2049</v>
      </c>
      <c r="B283" s="108" t="s">
        <v>1449</v>
      </c>
      <c r="C283" s="109" t="s">
        <v>245</v>
      </c>
      <c r="D283" s="109" t="s">
        <v>24</v>
      </c>
      <c r="E283" s="109" t="s">
        <v>1666</v>
      </c>
      <c r="F283" s="109">
        <v>2240</v>
      </c>
      <c r="G283" s="109">
        <v>2295</v>
      </c>
      <c r="H283" s="109">
        <v>2365</v>
      </c>
      <c r="I283" s="110">
        <v>2450</v>
      </c>
      <c r="J283" s="110">
        <v>3600</v>
      </c>
      <c r="K283" s="67"/>
      <c r="L283" s="68">
        <f>IF($F$4="mayorista2",K283*I283,IF($F$4="Mayorista1",K283*H283,IF($F$4="Hipermayorista",K283*G283,IF($F$4="Distribuidor",K283*F283))))*(1)</f>
        <v>0</v>
      </c>
      <c r="M283" s="4"/>
      <c r="N283" s="2">
        <f>+K283*I283</f>
        <v>0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4.25" customHeight="1" x14ac:dyDescent="0.25">
      <c r="A284" s="224">
        <v>3715</v>
      </c>
      <c r="B284" s="108" t="s">
        <v>1449</v>
      </c>
      <c r="C284" s="109" t="s">
        <v>245</v>
      </c>
      <c r="D284" s="109" t="s">
        <v>24</v>
      </c>
      <c r="E284" s="109" t="s">
        <v>1667</v>
      </c>
      <c r="F284" s="109">
        <v>120</v>
      </c>
      <c r="G284" s="109">
        <v>125</v>
      </c>
      <c r="H284" s="109">
        <v>130</v>
      </c>
      <c r="I284" s="110">
        <v>135</v>
      </c>
      <c r="J284" s="110">
        <v>260</v>
      </c>
      <c r="K284" s="67"/>
      <c r="L284" s="68">
        <f>IF($F$4="mayorista2",K284*I284,IF($F$4="Mayorista1",K284*H284,IF($F$4="Hipermayorista",K284*G284,IF($F$4="Distribuidor",K284*F284))))*(1)</f>
        <v>0</v>
      </c>
      <c r="M284" s="4"/>
      <c r="N284" s="2">
        <f>+K284*I284</f>
        <v>0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4.25" customHeight="1" x14ac:dyDescent="0.25">
      <c r="A285" s="224" t="s">
        <v>2050</v>
      </c>
      <c r="B285" s="108" t="s">
        <v>1449</v>
      </c>
      <c r="C285" s="109" t="s">
        <v>245</v>
      </c>
      <c r="D285" s="109" t="s">
        <v>24</v>
      </c>
      <c r="E285" s="109" t="s">
        <v>1668</v>
      </c>
      <c r="F285" s="109">
        <v>2240</v>
      </c>
      <c r="G285" s="109">
        <v>2295</v>
      </c>
      <c r="H285" s="109">
        <v>2365</v>
      </c>
      <c r="I285" s="110">
        <v>2450</v>
      </c>
      <c r="J285" s="110">
        <v>3600</v>
      </c>
      <c r="K285" s="67"/>
      <c r="L285" s="68">
        <f>IF($F$4="mayorista2",K285*I285,IF($F$4="Mayorista1",K285*H285,IF($F$4="Hipermayorista",K285*G285,IF($F$4="Distribuidor",K285*F285))))*(1)</f>
        <v>0</v>
      </c>
      <c r="M285" s="4"/>
      <c r="N285" s="2">
        <f>+K285*I285</f>
        <v>0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4.25" customHeight="1" x14ac:dyDescent="0.25">
      <c r="A286" s="224">
        <v>3717</v>
      </c>
      <c r="B286" s="108" t="s">
        <v>1449</v>
      </c>
      <c r="C286" s="109" t="s">
        <v>245</v>
      </c>
      <c r="D286" s="109" t="s">
        <v>24</v>
      </c>
      <c r="E286" s="109" t="s">
        <v>1669</v>
      </c>
      <c r="F286" s="109">
        <v>120</v>
      </c>
      <c r="G286" s="109">
        <v>125</v>
      </c>
      <c r="H286" s="109">
        <v>130</v>
      </c>
      <c r="I286" s="110">
        <v>135</v>
      </c>
      <c r="J286" s="110">
        <v>260</v>
      </c>
      <c r="K286" s="67"/>
      <c r="L286" s="68">
        <f>IF($F$4="mayorista2",K286*I286,IF($F$4="Mayorista1",K286*H286,IF($F$4="Hipermayorista",K286*G286,IF($F$4="Distribuidor",K286*F286))))*(1)</f>
        <v>0</v>
      </c>
      <c r="M286" s="4"/>
      <c r="N286" s="2">
        <f>+K286*I286</f>
        <v>0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4.25" customHeight="1" x14ac:dyDescent="0.25">
      <c r="A287" s="224" t="s">
        <v>2051</v>
      </c>
      <c r="B287" s="108" t="s">
        <v>1449</v>
      </c>
      <c r="C287" s="109" t="s">
        <v>245</v>
      </c>
      <c r="D287" s="109" t="s">
        <v>24</v>
      </c>
      <c r="E287" s="109" t="s">
        <v>1670</v>
      </c>
      <c r="F287" s="109">
        <v>2240</v>
      </c>
      <c r="G287" s="109">
        <v>2295</v>
      </c>
      <c r="H287" s="109">
        <v>2365</v>
      </c>
      <c r="I287" s="110">
        <v>2450</v>
      </c>
      <c r="J287" s="110">
        <v>3600</v>
      </c>
      <c r="K287" s="67"/>
      <c r="L287" s="68">
        <f>IF($F$4="mayorista2",K287*I287,IF($F$4="Mayorista1",K287*H287,IF($F$4="Hipermayorista",K287*G287,IF($F$4="Distribuidor",K287*F287))))*(1)</f>
        <v>0</v>
      </c>
      <c r="M287" s="4"/>
      <c r="N287" s="2">
        <f>+K287*I287</f>
        <v>0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4.25" customHeight="1" x14ac:dyDescent="0.25">
      <c r="A288" s="224">
        <v>3718</v>
      </c>
      <c r="B288" s="108" t="s">
        <v>1449</v>
      </c>
      <c r="C288" s="109" t="s">
        <v>245</v>
      </c>
      <c r="D288" s="109" t="s">
        <v>24</v>
      </c>
      <c r="E288" s="109" t="s">
        <v>1671</v>
      </c>
      <c r="F288" s="109">
        <v>120</v>
      </c>
      <c r="G288" s="109">
        <v>125</v>
      </c>
      <c r="H288" s="109">
        <v>130</v>
      </c>
      <c r="I288" s="110">
        <v>135</v>
      </c>
      <c r="J288" s="110">
        <v>260</v>
      </c>
      <c r="K288" s="67"/>
      <c r="L288" s="68">
        <f>IF($F$4="mayorista2",K288*I288,IF($F$4="Mayorista1",K288*H288,IF($F$4="Hipermayorista",K288*G288,IF($F$4="Distribuidor",K288*F288))))*(1)</f>
        <v>0</v>
      </c>
      <c r="M288" s="4"/>
      <c r="N288" s="2">
        <f>+K288*I288</f>
        <v>0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4.25" customHeight="1" x14ac:dyDescent="0.25">
      <c r="A289" s="224" t="s">
        <v>2052</v>
      </c>
      <c r="B289" s="108" t="s">
        <v>1449</v>
      </c>
      <c r="C289" s="109" t="s">
        <v>245</v>
      </c>
      <c r="D289" s="109" t="s">
        <v>24</v>
      </c>
      <c r="E289" s="109" t="s">
        <v>1672</v>
      </c>
      <c r="F289" s="109">
        <v>2240</v>
      </c>
      <c r="G289" s="109">
        <v>2295</v>
      </c>
      <c r="H289" s="109">
        <v>2365</v>
      </c>
      <c r="I289" s="110">
        <v>2450</v>
      </c>
      <c r="J289" s="110">
        <v>3600</v>
      </c>
      <c r="K289" s="67"/>
      <c r="L289" s="68">
        <f>IF($F$4="mayorista2",K289*I289,IF($F$4="Mayorista1",K289*H289,IF($F$4="Hipermayorista",K289*G289,IF($F$4="Distribuidor",K289*F289))))*(1)</f>
        <v>0</v>
      </c>
      <c r="M289" s="4"/>
      <c r="N289" s="2">
        <f>+K289*I289</f>
        <v>0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4.25" customHeight="1" x14ac:dyDescent="0.25">
      <c r="A290" s="224">
        <v>3719</v>
      </c>
      <c r="B290" s="108" t="s">
        <v>1449</v>
      </c>
      <c r="C290" s="109" t="s">
        <v>245</v>
      </c>
      <c r="D290" s="109" t="s">
        <v>24</v>
      </c>
      <c r="E290" s="109" t="s">
        <v>1673</v>
      </c>
      <c r="F290" s="109">
        <v>120</v>
      </c>
      <c r="G290" s="109">
        <v>125</v>
      </c>
      <c r="H290" s="109">
        <v>130</v>
      </c>
      <c r="I290" s="110">
        <v>135</v>
      </c>
      <c r="J290" s="110">
        <v>260</v>
      </c>
      <c r="K290" s="67"/>
      <c r="L290" s="68">
        <f>IF($F$4="mayorista2",K290*I290,IF($F$4="Mayorista1",K290*H290,IF($F$4="Hipermayorista",K290*G290,IF($F$4="Distribuidor",K290*F290))))*(1)</f>
        <v>0</v>
      </c>
      <c r="M290" s="4"/>
      <c r="N290" s="2">
        <f>+K290*I290</f>
        <v>0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4.25" customHeight="1" x14ac:dyDescent="0.25">
      <c r="A291" s="224" t="s">
        <v>2053</v>
      </c>
      <c r="B291" s="108" t="s">
        <v>1449</v>
      </c>
      <c r="C291" s="109" t="s">
        <v>245</v>
      </c>
      <c r="D291" s="109" t="s">
        <v>24</v>
      </c>
      <c r="E291" s="109" t="s">
        <v>1674</v>
      </c>
      <c r="F291" s="109">
        <v>2240</v>
      </c>
      <c r="G291" s="109">
        <v>2295</v>
      </c>
      <c r="H291" s="109">
        <v>2365</v>
      </c>
      <c r="I291" s="110">
        <v>2450</v>
      </c>
      <c r="J291" s="110">
        <v>3600</v>
      </c>
      <c r="K291" s="67"/>
      <c r="L291" s="68">
        <f>IF($F$4="mayorista2",K291*I291,IF($F$4="Mayorista1",K291*H291,IF($F$4="Hipermayorista",K291*G291,IF($F$4="Distribuidor",K291*F291))))*(1)</f>
        <v>0</v>
      </c>
      <c r="M291" s="4"/>
      <c r="N291" s="2">
        <f>+K291*I291</f>
        <v>0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4.25" customHeight="1" x14ac:dyDescent="0.25">
      <c r="A292" s="224">
        <v>3720</v>
      </c>
      <c r="B292" s="108" t="s">
        <v>1449</v>
      </c>
      <c r="C292" s="109" t="s">
        <v>245</v>
      </c>
      <c r="D292" s="109" t="s">
        <v>24</v>
      </c>
      <c r="E292" s="109" t="s">
        <v>1675</v>
      </c>
      <c r="F292" s="109">
        <v>120</v>
      </c>
      <c r="G292" s="109">
        <v>125</v>
      </c>
      <c r="H292" s="109">
        <v>130</v>
      </c>
      <c r="I292" s="110">
        <v>135</v>
      </c>
      <c r="J292" s="110">
        <v>260</v>
      </c>
      <c r="K292" s="67"/>
      <c r="L292" s="68">
        <f>IF($F$4="mayorista2",K292*I292,IF($F$4="Mayorista1",K292*H292,IF($F$4="Hipermayorista",K292*G292,IF($F$4="Distribuidor",K292*F292))))*(1)</f>
        <v>0</v>
      </c>
      <c r="M292" s="4"/>
      <c r="N292" s="2">
        <f>+K292*I292</f>
        <v>0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4.25" customHeight="1" x14ac:dyDescent="0.25">
      <c r="A293" s="224" t="s">
        <v>2054</v>
      </c>
      <c r="B293" s="108" t="s">
        <v>1449</v>
      </c>
      <c r="C293" s="109" t="s">
        <v>245</v>
      </c>
      <c r="D293" s="109" t="s">
        <v>24</v>
      </c>
      <c r="E293" s="109" t="s">
        <v>1676</v>
      </c>
      <c r="F293" s="109">
        <v>2240</v>
      </c>
      <c r="G293" s="109">
        <v>2295</v>
      </c>
      <c r="H293" s="109">
        <v>2365</v>
      </c>
      <c r="I293" s="110">
        <v>2450</v>
      </c>
      <c r="J293" s="110">
        <v>3600</v>
      </c>
      <c r="K293" s="67"/>
      <c r="L293" s="68">
        <f>IF($F$4="mayorista2",K293*I293,IF($F$4="Mayorista1",K293*H293,IF($F$4="Hipermayorista",K293*G293,IF($F$4="Distribuidor",K293*F293))))*(1)</f>
        <v>0</v>
      </c>
      <c r="M293" s="4"/>
      <c r="N293" s="2">
        <f>+K293*I293</f>
        <v>0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4.25" customHeight="1" x14ac:dyDescent="0.25">
      <c r="A294" s="224" t="s">
        <v>2055</v>
      </c>
      <c r="B294" s="108" t="s">
        <v>1449</v>
      </c>
      <c r="C294" s="109" t="s">
        <v>245</v>
      </c>
      <c r="D294" s="109" t="s">
        <v>262</v>
      </c>
      <c r="E294" s="109" t="s">
        <v>263</v>
      </c>
      <c r="F294" s="109">
        <v>1210</v>
      </c>
      <c r="G294" s="109">
        <v>1240</v>
      </c>
      <c r="H294" s="109">
        <v>1280</v>
      </c>
      <c r="I294" s="110">
        <v>1325</v>
      </c>
      <c r="J294" s="110">
        <v>1950</v>
      </c>
      <c r="K294" s="67"/>
      <c r="L294" s="68">
        <f>IF($F$4="mayorista2",K294*I294,IF($F$4="Mayorista1",K294*H294,IF($F$4="Hipermayorista",K294*G294,IF($F$4="Distribuidor",K294*F294))))*(1)</f>
        <v>0</v>
      </c>
      <c r="M294" s="4"/>
      <c r="N294" s="2">
        <f>+K294*I294</f>
        <v>0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4.25" customHeight="1" x14ac:dyDescent="0.25">
      <c r="A295" s="224">
        <v>125</v>
      </c>
      <c r="B295" s="108" t="s">
        <v>1449</v>
      </c>
      <c r="C295" s="109" t="s">
        <v>245</v>
      </c>
      <c r="D295" s="109" t="s">
        <v>180</v>
      </c>
      <c r="E295" s="109" t="s">
        <v>1677</v>
      </c>
      <c r="F295" s="109">
        <v>55</v>
      </c>
      <c r="G295" s="109">
        <v>55</v>
      </c>
      <c r="H295" s="109">
        <v>55</v>
      </c>
      <c r="I295" s="110">
        <v>55</v>
      </c>
      <c r="J295" s="110">
        <v>120</v>
      </c>
      <c r="K295" s="67"/>
      <c r="L295" s="68">
        <f>IF($F$4="mayorista2",K295*I295,IF($F$4="Mayorista1",K295*H295,IF($F$4="Hipermayorista",K295*G295,IF($F$4="Distribuidor",K295*F295))))*(1)</f>
        <v>0</v>
      </c>
      <c r="M295" s="4"/>
      <c r="N295" s="2">
        <f>+K295*I295</f>
        <v>0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4.25" customHeight="1" x14ac:dyDescent="0.25">
      <c r="A296" s="224" t="s">
        <v>2056</v>
      </c>
      <c r="B296" s="108" t="s">
        <v>1449</v>
      </c>
      <c r="C296" s="109" t="s">
        <v>245</v>
      </c>
      <c r="D296" s="109" t="s">
        <v>180</v>
      </c>
      <c r="E296" s="109" t="s">
        <v>1678</v>
      </c>
      <c r="F296" s="109">
        <v>1255</v>
      </c>
      <c r="G296" s="109">
        <v>1285</v>
      </c>
      <c r="H296" s="109">
        <v>1325</v>
      </c>
      <c r="I296" s="110">
        <v>1375</v>
      </c>
      <c r="J296" s="110">
        <v>2000</v>
      </c>
      <c r="K296" s="67"/>
      <c r="L296" s="68">
        <f>IF($F$4="mayorista2",K296*I296,IF($F$4="Mayorista1",K296*H296,IF($F$4="Hipermayorista",K296*G296,IF($F$4="Distribuidor",K296*F296))))*(1)</f>
        <v>0</v>
      </c>
      <c r="M296" s="4"/>
      <c r="N296" s="2">
        <f>+K296*I296</f>
        <v>0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4.25" customHeight="1" x14ac:dyDescent="0.25">
      <c r="A297" s="224">
        <v>3563</v>
      </c>
      <c r="B297" s="108" t="s">
        <v>1449</v>
      </c>
      <c r="C297" s="109" t="s">
        <v>245</v>
      </c>
      <c r="D297" s="109" t="s">
        <v>180</v>
      </c>
      <c r="E297" s="109" t="s">
        <v>1679</v>
      </c>
      <c r="F297" s="109">
        <v>55</v>
      </c>
      <c r="G297" s="109">
        <v>55</v>
      </c>
      <c r="H297" s="109">
        <v>55</v>
      </c>
      <c r="I297" s="110">
        <v>55</v>
      </c>
      <c r="J297" s="110">
        <v>120</v>
      </c>
      <c r="K297" s="67"/>
      <c r="L297" s="68">
        <f>IF($F$4="mayorista2",K297*I297,IF($F$4="Mayorista1",K297*H297,IF($F$4="Hipermayorista",K297*G297,IF($F$4="Distribuidor",K297*F297))))*(1)</f>
        <v>0</v>
      </c>
      <c r="M297" s="4"/>
      <c r="N297" s="2">
        <f>+K297*I297</f>
        <v>0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4.25" customHeight="1" x14ac:dyDescent="0.25">
      <c r="A298" s="224" t="s">
        <v>2057</v>
      </c>
      <c r="B298" s="108" t="s">
        <v>1449</v>
      </c>
      <c r="C298" s="109" t="s">
        <v>245</v>
      </c>
      <c r="D298" s="109" t="s">
        <v>180</v>
      </c>
      <c r="E298" s="109" t="s">
        <v>1680</v>
      </c>
      <c r="F298" s="109">
        <v>1255</v>
      </c>
      <c r="G298" s="109">
        <v>1285</v>
      </c>
      <c r="H298" s="109">
        <v>1325</v>
      </c>
      <c r="I298" s="110">
        <v>1375</v>
      </c>
      <c r="J298" s="110">
        <v>2000</v>
      </c>
      <c r="K298" s="67"/>
      <c r="L298" s="68">
        <f>IF($F$4="mayorista2",K298*I298,IF($F$4="Mayorista1",K298*H298,IF($F$4="Hipermayorista",K298*G298,IF($F$4="Distribuidor",K298*F298))))*(1)</f>
        <v>0</v>
      </c>
      <c r="M298" s="4"/>
      <c r="N298" s="2">
        <f>+K298*I298</f>
        <v>0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4.25" customHeight="1" x14ac:dyDescent="0.25">
      <c r="A299" s="224">
        <v>3564</v>
      </c>
      <c r="B299" s="108" t="s">
        <v>1449</v>
      </c>
      <c r="C299" s="109" t="s">
        <v>245</v>
      </c>
      <c r="D299" s="109" t="s">
        <v>180</v>
      </c>
      <c r="E299" s="109" t="s">
        <v>1685</v>
      </c>
      <c r="F299" s="109">
        <v>55</v>
      </c>
      <c r="G299" s="109">
        <v>55</v>
      </c>
      <c r="H299" s="109">
        <v>55</v>
      </c>
      <c r="I299" s="110">
        <v>55</v>
      </c>
      <c r="J299" s="110">
        <v>120</v>
      </c>
      <c r="K299" s="67"/>
      <c r="L299" s="68">
        <f>IF($F$4="mayorista2",K299*I299,IF($F$4="Mayorista1",K299*H299,IF($F$4="Hipermayorista",K299*G299,IF($F$4="Distribuidor",K299*F299))))*(1)</f>
        <v>0</v>
      </c>
      <c r="M299" s="4"/>
      <c r="N299" s="2">
        <f>+K299*I299</f>
        <v>0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4.25" customHeight="1" x14ac:dyDescent="0.25">
      <c r="A300" s="224" t="s">
        <v>2058</v>
      </c>
      <c r="B300" s="108" t="s">
        <v>1449</v>
      </c>
      <c r="C300" s="109" t="s">
        <v>245</v>
      </c>
      <c r="D300" s="109" t="s">
        <v>180</v>
      </c>
      <c r="E300" s="109" t="s">
        <v>1686</v>
      </c>
      <c r="F300" s="109">
        <v>1255</v>
      </c>
      <c r="G300" s="109">
        <v>1285</v>
      </c>
      <c r="H300" s="109">
        <v>1325</v>
      </c>
      <c r="I300" s="110">
        <v>1375</v>
      </c>
      <c r="J300" s="110">
        <v>2000</v>
      </c>
      <c r="K300" s="67"/>
      <c r="L300" s="68">
        <f>IF($F$4="mayorista2",K300*I300,IF($F$4="Mayorista1",K300*H300,IF($F$4="Hipermayorista",K300*G300,IF($F$4="Distribuidor",K300*F300))))*(1)</f>
        <v>0</v>
      </c>
      <c r="M300" s="4"/>
      <c r="N300" s="2">
        <f>+K300*I300</f>
        <v>0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4.25" customHeight="1" x14ac:dyDescent="0.25">
      <c r="A301" s="224">
        <v>3565</v>
      </c>
      <c r="B301" s="108" t="s">
        <v>1449</v>
      </c>
      <c r="C301" s="109" t="s">
        <v>245</v>
      </c>
      <c r="D301" s="109" t="s">
        <v>180</v>
      </c>
      <c r="E301" s="109" t="s">
        <v>1687</v>
      </c>
      <c r="F301" s="109">
        <v>55</v>
      </c>
      <c r="G301" s="109">
        <v>55</v>
      </c>
      <c r="H301" s="109">
        <v>55</v>
      </c>
      <c r="I301" s="110">
        <v>55</v>
      </c>
      <c r="J301" s="110">
        <v>120</v>
      </c>
      <c r="K301" s="67"/>
      <c r="L301" s="68">
        <f>IF($F$4="mayorista2",K301*I301,IF($F$4="Mayorista1",K301*H301,IF($F$4="Hipermayorista",K301*G301,IF($F$4="Distribuidor",K301*F301))))*(1)</f>
        <v>0</v>
      </c>
      <c r="M301" s="4"/>
      <c r="N301" s="2">
        <f>+K301*I301</f>
        <v>0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4.25" customHeight="1" x14ac:dyDescent="0.25">
      <c r="A302" s="224" t="s">
        <v>2059</v>
      </c>
      <c r="B302" s="108" t="s">
        <v>1449</v>
      </c>
      <c r="C302" s="109" t="s">
        <v>245</v>
      </c>
      <c r="D302" s="109" t="s">
        <v>180</v>
      </c>
      <c r="E302" s="109" t="s">
        <v>1688</v>
      </c>
      <c r="F302" s="109">
        <v>1255</v>
      </c>
      <c r="G302" s="109">
        <v>1285</v>
      </c>
      <c r="H302" s="109">
        <v>1325</v>
      </c>
      <c r="I302" s="110">
        <v>1375</v>
      </c>
      <c r="J302" s="110">
        <v>2000</v>
      </c>
      <c r="K302" s="67"/>
      <c r="L302" s="68">
        <f>IF($F$4="mayorista2",K302*I302,IF($F$4="Mayorista1",K302*H302,IF($F$4="Hipermayorista",K302*G302,IF($F$4="Distribuidor",K302*F302))))*(1)</f>
        <v>0</v>
      </c>
      <c r="M302" s="4"/>
      <c r="N302" s="2">
        <f>+K302*I302</f>
        <v>0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4.25" customHeight="1" x14ac:dyDescent="0.25">
      <c r="A303" s="224">
        <v>126</v>
      </c>
      <c r="B303" s="108" t="s">
        <v>1449</v>
      </c>
      <c r="C303" s="109" t="s">
        <v>245</v>
      </c>
      <c r="D303" s="109" t="s">
        <v>180</v>
      </c>
      <c r="E303" s="109" t="s">
        <v>1681</v>
      </c>
      <c r="F303" s="109">
        <v>60</v>
      </c>
      <c r="G303" s="109">
        <v>60</v>
      </c>
      <c r="H303" s="109">
        <v>60</v>
      </c>
      <c r="I303" s="110">
        <v>60</v>
      </c>
      <c r="J303" s="110">
        <v>130</v>
      </c>
      <c r="K303" s="67"/>
      <c r="L303" s="68">
        <f>IF($F$4="mayorista2",K303*I303,IF($F$4="Mayorista1",K303*H303,IF($F$4="Hipermayorista",K303*G303,IF($F$4="Distribuidor",K303*F303))))*(1)</f>
        <v>0</v>
      </c>
      <c r="M303" s="4"/>
      <c r="N303" s="2">
        <f>+K303*I303</f>
        <v>0</v>
      </c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4.25" customHeight="1" x14ac:dyDescent="0.25">
      <c r="A304" s="224" t="s">
        <v>2060</v>
      </c>
      <c r="B304" s="108" t="s">
        <v>1449</v>
      </c>
      <c r="C304" s="109" t="s">
        <v>245</v>
      </c>
      <c r="D304" s="109" t="s">
        <v>180</v>
      </c>
      <c r="E304" s="109" t="s">
        <v>1682</v>
      </c>
      <c r="F304" s="109">
        <v>1325</v>
      </c>
      <c r="G304" s="109">
        <v>1360</v>
      </c>
      <c r="H304" s="109">
        <v>1400</v>
      </c>
      <c r="I304" s="110">
        <v>1450</v>
      </c>
      <c r="J304" s="110">
        <v>2100</v>
      </c>
      <c r="K304" s="67"/>
      <c r="L304" s="68">
        <f>IF($F$4="mayorista2",K304*I304,IF($F$4="Mayorista1",K304*H304,IF($F$4="Hipermayorista",K304*G304,IF($F$4="Distribuidor",K304*F304))))*(1)</f>
        <v>0</v>
      </c>
      <c r="M304" s="4"/>
      <c r="N304" s="2">
        <f>+K304*I304</f>
        <v>0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4.25" customHeight="1" x14ac:dyDescent="0.25">
      <c r="A305" s="224">
        <v>3561</v>
      </c>
      <c r="B305" s="108" t="s">
        <v>1449</v>
      </c>
      <c r="C305" s="109" t="s">
        <v>245</v>
      </c>
      <c r="D305" s="109" t="s">
        <v>180</v>
      </c>
      <c r="E305" s="109" t="s">
        <v>1683</v>
      </c>
      <c r="F305" s="109">
        <v>60</v>
      </c>
      <c r="G305" s="109">
        <v>60</v>
      </c>
      <c r="H305" s="109">
        <v>60</v>
      </c>
      <c r="I305" s="110">
        <v>60</v>
      </c>
      <c r="J305" s="110">
        <v>130</v>
      </c>
      <c r="K305" s="67"/>
      <c r="L305" s="68">
        <f>IF($F$4="mayorista2",K305*I305,IF($F$4="Mayorista1",K305*H305,IF($F$4="Hipermayorista",K305*G305,IF($F$4="Distribuidor",K305*F305))))*(1)</f>
        <v>0</v>
      </c>
      <c r="M305" s="4"/>
      <c r="N305" s="2">
        <f>+K305*I305</f>
        <v>0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4.25" customHeight="1" x14ac:dyDescent="0.25">
      <c r="A306" s="224" t="s">
        <v>2061</v>
      </c>
      <c r="B306" s="108" t="s">
        <v>1449</v>
      </c>
      <c r="C306" s="109" t="s">
        <v>245</v>
      </c>
      <c r="D306" s="109" t="s">
        <v>180</v>
      </c>
      <c r="E306" s="109" t="s">
        <v>1684</v>
      </c>
      <c r="F306" s="109">
        <v>1325</v>
      </c>
      <c r="G306" s="109">
        <v>1360</v>
      </c>
      <c r="H306" s="109">
        <v>1400</v>
      </c>
      <c r="I306" s="110">
        <v>1450</v>
      </c>
      <c r="J306" s="110">
        <v>2100</v>
      </c>
      <c r="K306" s="67"/>
      <c r="L306" s="68">
        <f>IF($F$4="mayorista2",K306*I306,IF($F$4="Mayorista1",K306*H306,IF($F$4="Hipermayorista",K306*G306,IF($F$4="Distribuidor",K306*F306))))*(1)</f>
        <v>0</v>
      </c>
      <c r="M306" s="4"/>
      <c r="N306" s="2">
        <f>+K306*I306</f>
        <v>0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4.25" customHeight="1" x14ac:dyDescent="0.25">
      <c r="A307" s="224">
        <v>107</v>
      </c>
      <c r="B307" s="108" t="s">
        <v>1449</v>
      </c>
      <c r="C307" s="109" t="s">
        <v>245</v>
      </c>
      <c r="D307" s="109" t="s">
        <v>48</v>
      </c>
      <c r="E307" s="109" t="s">
        <v>264</v>
      </c>
      <c r="F307" s="109">
        <v>1100</v>
      </c>
      <c r="G307" s="109">
        <v>1130</v>
      </c>
      <c r="H307" s="109">
        <v>1165</v>
      </c>
      <c r="I307" s="110">
        <v>1205</v>
      </c>
      <c r="J307" s="110">
        <v>1750</v>
      </c>
      <c r="K307" s="67"/>
      <c r="L307" s="68">
        <f>IF($F$4="mayorista2",K307*I307,IF($F$4="Mayorista1",K307*H307,IF($F$4="Hipermayorista",K307*G307,IF($F$4="Distribuidor",K307*F307))))*(1)</f>
        <v>0</v>
      </c>
      <c r="M307" s="4"/>
      <c r="N307" s="2">
        <f>+K307*I307</f>
        <v>0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4.25" customHeight="1" x14ac:dyDescent="0.25">
      <c r="A308" s="224">
        <v>103</v>
      </c>
      <c r="B308" s="108" t="s">
        <v>1449</v>
      </c>
      <c r="C308" s="109" t="s">
        <v>245</v>
      </c>
      <c r="D308" s="109" t="s">
        <v>48</v>
      </c>
      <c r="E308" s="109" t="s">
        <v>265</v>
      </c>
      <c r="F308" s="109">
        <v>1310</v>
      </c>
      <c r="G308" s="109">
        <v>1345</v>
      </c>
      <c r="H308" s="109">
        <v>1385</v>
      </c>
      <c r="I308" s="110">
        <v>1435</v>
      </c>
      <c r="J308" s="110">
        <v>2100</v>
      </c>
      <c r="K308" s="67"/>
      <c r="L308" s="68">
        <f>IF($F$4="mayorista2",K308*I308,IF($F$4="Mayorista1",K308*H308,IF($F$4="Hipermayorista",K308*G308,IF($F$4="Distribuidor",K308*F308))))*(1)</f>
        <v>0</v>
      </c>
      <c r="M308" s="4"/>
      <c r="N308" s="2">
        <f>+K308*I308</f>
        <v>0</v>
      </c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4.25" customHeight="1" x14ac:dyDescent="0.25">
      <c r="A309" s="224">
        <v>102</v>
      </c>
      <c r="B309" s="108" t="s">
        <v>1449</v>
      </c>
      <c r="C309" s="109" t="s">
        <v>245</v>
      </c>
      <c r="D309" s="109" t="s">
        <v>48</v>
      </c>
      <c r="E309" s="109" t="s">
        <v>266</v>
      </c>
      <c r="F309" s="109">
        <v>1080</v>
      </c>
      <c r="G309" s="109">
        <v>1110</v>
      </c>
      <c r="H309" s="109">
        <v>1145</v>
      </c>
      <c r="I309" s="110">
        <v>1185</v>
      </c>
      <c r="J309" s="110">
        <v>1750</v>
      </c>
      <c r="K309" s="67"/>
      <c r="L309" s="68">
        <f>IF($F$4="mayorista2",K309*I309,IF($F$4="Mayorista1",K309*H309,IF($F$4="Hipermayorista",K309*G309,IF($F$4="Distribuidor",K309*F309))))*(1)</f>
        <v>0</v>
      </c>
      <c r="M309" s="4"/>
      <c r="N309" s="2">
        <f>+K309*I309</f>
        <v>0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4.25" customHeight="1" x14ac:dyDescent="0.25">
      <c r="A310" s="224">
        <v>95</v>
      </c>
      <c r="B310" s="108" t="s">
        <v>1449</v>
      </c>
      <c r="C310" s="109" t="s">
        <v>245</v>
      </c>
      <c r="D310" s="109" t="s">
        <v>267</v>
      </c>
      <c r="E310" s="109" t="s">
        <v>268</v>
      </c>
      <c r="F310" s="109">
        <v>1455</v>
      </c>
      <c r="G310" s="109">
        <v>1490</v>
      </c>
      <c r="H310" s="109">
        <v>1535</v>
      </c>
      <c r="I310" s="110">
        <v>1590</v>
      </c>
      <c r="J310" s="110">
        <v>2300</v>
      </c>
      <c r="K310" s="67"/>
      <c r="L310" s="68">
        <f>IF($F$4="mayorista2",K310*I310,IF($F$4="Mayorista1",K310*H310,IF($F$4="Hipermayorista",K310*G310,IF($F$4="Distribuidor",K310*F310))))*(1)</f>
        <v>0</v>
      </c>
      <c r="M310" s="4"/>
      <c r="N310" s="2">
        <f>+K310*I310</f>
        <v>0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4.25" customHeight="1" x14ac:dyDescent="0.25">
      <c r="A311" s="224">
        <v>3711</v>
      </c>
      <c r="B311" s="108" t="s">
        <v>1449</v>
      </c>
      <c r="C311" s="109" t="s">
        <v>245</v>
      </c>
      <c r="D311" s="109" t="s">
        <v>267</v>
      </c>
      <c r="E311" s="109" t="s">
        <v>269</v>
      </c>
      <c r="F311" s="109">
        <v>1455</v>
      </c>
      <c r="G311" s="109">
        <v>1490</v>
      </c>
      <c r="H311" s="109">
        <v>1535</v>
      </c>
      <c r="I311" s="110">
        <v>1590</v>
      </c>
      <c r="J311" s="110">
        <v>2300</v>
      </c>
      <c r="K311" s="67"/>
      <c r="L311" s="68">
        <f>IF($F$4="mayorista2",K311*I311,IF($F$4="Mayorista1",K311*H311,IF($F$4="Hipermayorista",K311*G311,IF($F$4="Distribuidor",K311*F311))))*(1)</f>
        <v>0</v>
      </c>
      <c r="M311" s="4"/>
      <c r="N311" s="2">
        <f>+K311*I311</f>
        <v>0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4.25" customHeight="1" x14ac:dyDescent="0.25">
      <c r="A312" s="224">
        <v>3708</v>
      </c>
      <c r="B312" s="108" t="s">
        <v>1449</v>
      </c>
      <c r="C312" s="109" t="s">
        <v>245</v>
      </c>
      <c r="D312" s="109" t="s">
        <v>267</v>
      </c>
      <c r="E312" s="109" t="s">
        <v>270</v>
      </c>
      <c r="F312" s="109">
        <v>1455</v>
      </c>
      <c r="G312" s="109">
        <v>1490</v>
      </c>
      <c r="H312" s="109">
        <v>1535</v>
      </c>
      <c r="I312" s="110">
        <v>1590</v>
      </c>
      <c r="J312" s="110">
        <v>2300</v>
      </c>
      <c r="K312" s="67"/>
      <c r="L312" s="68">
        <f>IF($F$4="mayorista2",K312*I312,IF($F$4="Mayorista1",K312*H312,IF($F$4="Hipermayorista",K312*G312,IF($F$4="Distribuidor",K312*F312))))*(1)</f>
        <v>0</v>
      </c>
      <c r="M312" s="4"/>
      <c r="N312" s="2">
        <f>+K312*I312</f>
        <v>0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4.25" customHeight="1" x14ac:dyDescent="0.25">
      <c r="A313" s="224">
        <v>3710</v>
      </c>
      <c r="B313" s="108" t="s">
        <v>1449</v>
      </c>
      <c r="C313" s="109" t="s">
        <v>245</v>
      </c>
      <c r="D313" s="109" t="s">
        <v>267</v>
      </c>
      <c r="E313" s="109" t="s">
        <v>271</v>
      </c>
      <c r="F313" s="109">
        <v>1455</v>
      </c>
      <c r="G313" s="109">
        <v>1490</v>
      </c>
      <c r="H313" s="109">
        <v>1535</v>
      </c>
      <c r="I313" s="110">
        <v>1590</v>
      </c>
      <c r="J313" s="110">
        <v>2300</v>
      </c>
      <c r="K313" s="67"/>
      <c r="L313" s="68">
        <f>IF($F$4="mayorista2",K313*I313,IF($F$4="Mayorista1",K313*H313,IF($F$4="Hipermayorista",K313*G313,IF($F$4="Distribuidor",K313*F313))))*(1)</f>
        <v>0</v>
      </c>
      <c r="M313" s="4"/>
      <c r="N313" s="2">
        <f>+K313*I313</f>
        <v>0</v>
      </c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4.25" customHeight="1" x14ac:dyDescent="0.25">
      <c r="A314" s="224">
        <v>96</v>
      </c>
      <c r="B314" s="108" t="s">
        <v>1449</v>
      </c>
      <c r="C314" s="109" t="s">
        <v>245</v>
      </c>
      <c r="D314" s="109" t="s">
        <v>267</v>
      </c>
      <c r="E314" s="109" t="s">
        <v>272</v>
      </c>
      <c r="F314" s="109">
        <v>1005</v>
      </c>
      <c r="G314" s="109">
        <v>1030</v>
      </c>
      <c r="H314" s="109">
        <v>1060</v>
      </c>
      <c r="I314" s="110">
        <v>1100</v>
      </c>
      <c r="J314" s="110">
        <v>1600</v>
      </c>
      <c r="K314" s="67"/>
      <c r="L314" s="68">
        <f>IF($F$4="mayorista2",K314*I314,IF($F$4="Mayorista1",K314*H314,IF($F$4="Hipermayorista",K314*G314,IF($F$4="Distribuidor",K314*F314))))*(1)</f>
        <v>0</v>
      </c>
      <c r="M314" s="4"/>
      <c r="N314" s="2">
        <f>+K314*I314</f>
        <v>0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4.25" customHeight="1" x14ac:dyDescent="0.25">
      <c r="A315" s="224">
        <v>3550</v>
      </c>
      <c r="B315" s="108" t="s">
        <v>1449</v>
      </c>
      <c r="C315" s="109" t="s">
        <v>245</v>
      </c>
      <c r="D315" s="109" t="s">
        <v>267</v>
      </c>
      <c r="E315" s="109" t="s">
        <v>273</v>
      </c>
      <c r="F315" s="109">
        <v>1005</v>
      </c>
      <c r="G315" s="109">
        <v>1030</v>
      </c>
      <c r="H315" s="109">
        <v>1060</v>
      </c>
      <c r="I315" s="110">
        <v>1100</v>
      </c>
      <c r="J315" s="110">
        <v>1600</v>
      </c>
      <c r="K315" s="67"/>
      <c r="L315" s="68">
        <f>IF($F$4="mayorista2",K315*I315,IF($F$4="Mayorista1",K315*H315,IF($F$4="Hipermayorista",K315*G315,IF($F$4="Distribuidor",K315*F315))))*(1)</f>
        <v>0</v>
      </c>
      <c r="M315" s="4"/>
      <c r="N315" s="2">
        <f>+K315*I315</f>
        <v>0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4.25" customHeight="1" x14ac:dyDescent="0.25">
      <c r="A316" s="224">
        <v>3712</v>
      </c>
      <c r="B316" s="108" t="s">
        <v>1449</v>
      </c>
      <c r="C316" s="109" t="s">
        <v>245</v>
      </c>
      <c r="D316" s="109" t="s">
        <v>267</v>
      </c>
      <c r="E316" s="109" t="s">
        <v>274</v>
      </c>
      <c r="F316" s="109">
        <v>1005</v>
      </c>
      <c r="G316" s="109">
        <v>1030</v>
      </c>
      <c r="H316" s="109">
        <v>1060</v>
      </c>
      <c r="I316" s="110">
        <v>1100</v>
      </c>
      <c r="J316" s="110">
        <v>1600</v>
      </c>
      <c r="K316" s="67"/>
      <c r="L316" s="68">
        <f>IF($F$4="mayorista2",K316*I316,IF($F$4="Mayorista1",K316*H316,IF($F$4="Hipermayorista",K316*G316,IF($F$4="Distribuidor",K316*F316))))*(1)</f>
        <v>0</v>
      </c>
      <c r="M316" s="4"/>
      <c r="N316" s="2">
        <f>+K316*I316</f>
        <v>0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4.25" customHeight="1" x14ac:dyDescent="0.25">
      <c r="A317" s="224">
        <v>3713</v>
      </c>
      <c r="B317" s="108" t="s">
        <v>1449</v>
      </c>
      <c r="C317" s="109" t="s">
        <v>245</v>
      </c>
      <c r="D317" s="109" t="s">
        <v>267</v>
      </c>
      <c r="E317" s="109" t="s">
        <v>275</v>
      </c>
      <c r="F317" s="109">
        <v>1005</v>
      </c>
      <c r="G317" s="109">
        <v>1030</v>
      </c>
      <c r="H317" s="109">
        <v>1060</v>
      </c>
      <c r="I317" s="110">
        <v>1100</v>
      </c>
      <c r="J317" s="110">
        <v>1600</v>
      </c>
      <c r="K317" s="67"/>
      <c r="L317" s="68">
        <f>IF($F$4="mayorista2",K317*I317,IF($F$4="Mayorista1",K317*H317,IF($F$4="Hipermayorista",K317*G317,IF($F$4="Distribuidor",K317*F317))))*(1)</f>
        <v>0</v>
      </c>
      <c r="M317" s="4"/>
      <c r="N317" s="2">
        <f>+K317*I317</f>
        <v>0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4.25" customHeight="1" x14ac:dyDescent="0.25">
      <c r="A318" s="224">
        <v>106</v>
      </c>
      <c r="B318" s="108" t="s">
        <v>1449</v>
      </c>
      <c r="C318" s="109" t="s">
        <v>245</v>
      </c>
      <c r="D318" s="109" t="s">
        <v>57</v>
      </c>
      <c r="E318" s="109" t="s">
        <v>276</v>
      </c>
      <c r="F318" s="109">
        <v>615</v>
      </c>
      <c r="G318" s="109">
        <v>630</v>
      </c>
      <c r="H318" s="109">
        <v>650</v>
      </c>
      <c r="I318" s="110">
        <v>675</v>
      </c>
      <c r="J318" s="110">
        <v>1100</v>
      </c>
      <c r="K318" s="67"/>
      <c r="L318" s="68">
        <f>IF($F$4="mayorista2",K318*I318,IF($F$4="Mayorista1",K318*H318,IF($F$4="Hipermayorista",K318*G318,IF($F$4="Distribuidor",K318*F318))))*(1)</f>
        <v>0</v>
      </c>
      <c r="M318" s="4"/>
      <c r="N318" s="2">
        <f>+K318*I318</f>
        <v>0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4.25" customHeight="1" x14ac:dyDescent="0.25">
      <c r="A319" s="224">
        <v>115</v>
      </c>
      <c r="B319" s="108" t="s">
        <v>1449</v>
      </c>
      <c r="C319" s="109" t="s">
        <v>245</v>
      </c>
      <c r="D319" s="109" t="s">
        <v>79</v>
      </c>
      <c r="E319" s="109" t="s">
        <v>277</v>
      </c>
      <c r="F319" s="109">
        <v>910</v>
      </c>
      <c r="G319" s="109">
        <v>935</v>
      </c>
      <c r="H319" s="109">
        <v>965</v>
      </c>
      <c r="I319" s="110">
        <v>1000</v>
      </c>
      <c r="J319" s="110">
        <v>1450</v>
      </c>
      <c r="K319" s="67"/>
      <c r="L319" s="68">
        <f>IF($F$4="mayorista2",K319*I319,IF($F$4="Mayorista1",K319*H319,IF($F$4="Hipermayorista",K319*G319,IF($F$4="Distribuidor",K319*F319))))*(1)</f>
        <v>0</v>
      </c>
      <c r="M319" s="4"/>
      <c r="N319" s="2">
        <f>+K319*I319</f>
        <v>0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4.25" customHeight="1" x14ac:dyDescent="0.25">
      <c r="A320" s="224">
        <v>119</v>
      </c>
      <c r="B320" s="108" t="s">
        <v>1449</v>
      </c>
      <c r="C320" s="109" t="s">
        <v>245</v>
      </c>
      <c r="D320" s="109" t="s">
        <v>32</v>
      </c>
      <c r="E320" s="109" t="s">
        <v>278</v>
      </c>
      <c r="F320" s="109">
        <v>1465</v>
      </c>
      <c r="G320" s="109">
        <v>1505</v>
      </c>
      <c r="H320" s="109">
        <v>1550</v>
      </c>
      <c r="I320" s="110">
        <v>1605</v>
      </c>
      <c r="J320" s="110">
        <v>2350</v>
      </c>
      <c r="K320" s="67"/>
      <c r="L320" s="68">
        <f>IF($F$4="mayorista2",K320*I320,IF($F$4="Mayorista1",K320*H320,IF($F$4="Hipermayorista",K320*G320,IF($F$4="Distribuidor",K320*F320))))*(1)</f>
        <v>0</v>
      </c>
      <c r="M320" s="4"/>
      <c r="N320" s="2">
        <f>+K320*I320</f>
        <v>0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4.25" customHeight="1" x14ac:dyDescent="0.25">
      <c r="A321" s="224">
        <v>93</v>
      </c>
      <c r="B321" s="108" t="s">
        <v>1449</v>
      </c>
      <c r="C321" s="109" t="s">
        <v>245</v>
      </c>
      <c r="D321" s="109" t="s">
        <v>279</v>
      </c>
      <c r="E321" s="109" t="s">
        <v>280</v>
      </c>
      <c r="F321" s="109">
        <v>730</v>
      </c>
      <c r="G321" s="109">
        <v>750</v>
      </c>
      <c r="H321" s="109">
        <v>775</v>
      </c>
      <c r="I321" s="110">
        <v>805</v>
      </c>
      <c r="J321" s="110">
        <v>1300</v>
      </c>
      <c r="K321" s="67"/>
      <c r="L321" s="68">
        <f>IF($F$4="mayorista2",K321*I321,IF($F$4="Mayorista1",K321*H321,IF($F$4="Hipermayorista",K321*G321,IF($F$4="Distribuidor",K321*F321))))*(1)</f>
        <v>0</v>
      </c>
      <c r="M321" s="4"/>
      <c r="N321" s="2">
        <f>+K321*I321</f>
        <v>0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4.25" customHeight="1" x14ac:dyDescent="0.25">
      <c r="A322" s="224">
        <v>3547</v>
      </c>
      <c r="B322" s="108" t="s">
        <v>1449</v>
      </c>
      <c r="C322" s="109" t="s">
        <v>245</v>
      </c>
      <c r="D322" s="109" t="s">
        <v>279</v>
      </c>
      <c r="E322" s="109" t="s">
        <v>281</v>
      </c>
      <c r="F322" s="109">
        <v>730</v>
      </c>
      <c r="G322" s="109">
        <v>750</v>
      </c>
      <c r="H322" s="109">
        <v>775</v>
      </c>
      <c r="I322" s="110">
        <v>805</v>
      </c>
      <c r="J322" s="110">
        <v>1300</v>
      </c>
      <c r="K322" s="67"/>
      <c r="L322" s="68">
        <f>IF($F$4="mayorista2",K322*I322,IF($F$4="Mayorista1",K322*H322,IF($F$4="Hipermayorista",K322*G322,IF($F$4="Distribuidor",K322*F322))))*(1)</f>
        <v>0</v>
      </c>
      <c r="M322" s="4"/>
      <c r="N322" s="2">
        <f>+K322*I322</f>
        <v>0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4.25" customHeight="1" x14ac:dyDescent="0.25">
      <c r="A323" s="224">
        <v>92</v>
      </c>
      <c r="B323" s="108" t="s">
        <v>1449</v>
      </c>
      <c r="C323" s="109" t="s">
        <v>245</v>
      </c>
      <c r="D323" s="109" t="s">
        <v>32</v>
      </c>
      <c r="E323" s="109" t="s">
        <v>282</v>
      </c>
      <c r="F323" s="109">
        <v>540</v>
      </c>
      <c r="G323" s="109">
        <v>555</v>
      </c>
      <c r="H323" s="109">
        <v>570</v>
      </c>
      <c r="I323" s="110">
        <v>590</v>
      </c>
      <c r="J323" s="110">
        <v>960</v>
      </c>
      <c r="K323" s="67"/>
      <c r="L323" s="68">
        <f>IF($F$4="mayorista2",K323*I323,IF($F$4="Mayorista1",K323*H323,IF($F$4="Hipermayorista",K323*G323,IF($F$4="Distribuidor",K323*F323))))*(1)</f>
        <v>0</v>
      </c>
      <c r="M323" s="4"/>
      <c r="N323" s="2">
        <f>+K323*I323</f>
        <v>0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4.25" customHeight="1" x14ac:dyDescent="0.25">
      <c r="A324" s="224">
        <v>3545</v>
      </c>
      <c r="B324" s="108" t="s">
        <v>1449</v>
      </c>
      <c r="C324" s="109" t="s">
        <v>245</v>
      </c>
      <c r="D324" s="109" t="s">
        <v>32</v>
      </c>
      <c r="E324" s="109" t="s">
        <v>283</v>
      </c>
      <c r="F324" s="109">
        <v>540</v>
      </c>
      <c r="G324" s="109">
        <v>555</v>
      </c>
      <c r="H324" s="109">
        <v>570</v>
      </c>
      <c r="I324" s="110">
        <v>590</v>
      </c>
      <c r="J324" s="110">
        <v>960</v>
      </c>
      <c r="K324" s="67"/>
      <c r="L324" s="68">
        <f>IF($F$4="mayorista2",K324*I324,IF($F$4="Mayorista1",K324*H324,IF($F$4="Hipermayorista",K324*G324,IF($F$4="Distribuidor",K324*F324))))*(1)</f>
        <v>0</v>
      </c>
      <c r="M324" s="4"/>
      <c r="N324" s="2">
        <f>+K324*I324</f>
        <v>0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4.25" customHeight="1" x14ac:dyDescent="0.25">
      <c r="A325" s="224">
        <v>2326</v>
      </c>
      <c r="B325" s="108" t="s">
        <v>1449</v>
      </c>
      <c r="C325" s="109" t="s">
        <v>245</v>
      </c>
      <c r="D325" s="109" t="s">
        <v>24</v>
      </c>
      <c r="E325" s="109" t="s">
        <v>1689</v>
      </c>
      <c r="F325" s="109">
        <v>215</v>
      </c>
      <c r="G325" s="109">
        <v>220</v>
      </c>
      <c r="H325" s="109">
        <v>225</v>
      </c>
      <c r="I325" s="110">
        <v>235</v>
      </c>
      <c r="J325" s="110">
        <v>460</v>
      </c>
      <c r="K325" s="67"/>
      <c r="L325" s="68">
        <f>IF($F$4="mayorista2",K325*I325,IF($F$4="Mayorista1",K325*H325,IF($F$4="Hipermayorista",K325*G325,IF($F$4="Distribuidor",K325*F325))))*(1)</f>
        <v>0</v>
      </c>
      <c r="M325" s="4"/>
      <c r="N325" s="2">
        <f>+K325*I325</f>
        <v>0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4.25" customHeight="1" x14ac:dyDescent="0.25">
      <c r="A326" s="224" t="s">
        <v>2062</v>
      </c>
      <c r="B326" s="108" t="s">
        <v>1449</v>
      </c>
      <c r="C326" s="109" t="s">
        <v>245</v>
      </c>
      <c r="D326" s="109" t="s">
        <v>24</v>
      </c>
      <c r="E326" s="109" t="s">
        <v>1690</v>
      </c>
      <c r="F326" s="109">
        <v>2030</v>
      </c>
      <c r="G326" s="109">
        <v>2080</v>
      </c>
      <c r="H326" s="109">
        <v>2145</v>
      </c>
      <c r="I326" s="110">
        <v>2225</v>
      </c>
      <c r="J326" s="110">
        <v>3250</v>
      </c>
      <c r="K326" s="67"/>
      <c r="L326" s="68">
        <f>IF($F$4="mayorista2",K326*I326,IF($F$4="Mayorista1",K326*H326,IF($F$4="Hipermayorista",K326*G326,IF($F$4="Distribuidor",K326*F326))))*(1)</f>
        <v>0</v>
      </c>
      <c r="M326" s="4"/>
      <c r="N326" s="2">
        <f>+K326*I326</f>
        <v>0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4.25" customHeight="1" x14ac:dyDescent="0.25">
      <c r="A327" s="224" t="s">
        <v>2063</v>
      </c>
      <c r="B327" s="108" t="s">
        <v>1449</v>
      </c>
      <c r="C327" s="109" t="s">
        <v>245</v>
      </c>
      <c r="D327" s="109" t="s">
        <v>24</v>
      </c>
      <c r="E327" s="109" t="s">
        <v>1691</v>
      </c>
      <c r="F327" s="109">
        <v>215</v>
      </c>
      <c r="G327" s="109">
        <v>220</v>
      </c>
      <c r="H327" s="109">
        <v>225</v>
      </c>
      <c r="I327" s="110">
        <v>235</v>
      </c>
      <c r="J327" s="110">
        <v>460</v>
      </c>
      <c r="K327" s="67"/>
      <c r="L327" s="68">
        <f>IF($F$4="mayorista2",K327*I327,IF($F$4="Mayorista1",K327*H327,IF($F$4="Hipermayorista",K327*G327,IF($F$4="Distribuidor",K327*F327))))*(1)</f>
        <v>0</v>
      </c>
      <c r="M327" s="4"/>
      <c r="N327" s="2">
        <f>+K327*I327</f>
        <v>0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4.25" customHeight="1" x14ac:dyDescent="0.25">
      <c r="A328" s="224" t="s">
        <v>2064</v>
      </c>
      <c r="B328" s="108" t="s">
        <v>1449</v>
      </c>
      <c r="C328" s="109" t="s">
        <v>245</v>
      </c>
      <c r="D328" s="109" t="s">
        <v>24</v>
      </c>
      <c r="E328" s="109" t="s">
        <v>1692</v>
      </c>
      <c r="F328" s="109">
        <v>2030</v>
      </c>
      <c r="G328" s="109">
        <v>2080</v>
      </c>
      <c r="H328" s="109">
        <v>2145</v>
      </c>
      <c r="I328" s="110">
        <v>2225</v>
      </c>
      <c r="J328" s="110">
        <v>3250</v>
      </c>
      <c r="K328" s="67"/>
      <c r="L328" s="68">
        <f>IF($F$4="mayorista2",K328*I328,IF($F$4="Mayorista1",K328*H328,IF($F$4="Hipermayorista",K328*G328,IF($F$4="Distribuidor",K328*F328))))*(1)</f>
        <v>0</v>
      </c>
      <c r="M328" s="4"/>
      <c r="N328" s="2">
        <f>+K328*I328</f>
        <v>0</v>
      </c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4.25" customHeight="1" x14ac:dyDescent="0.25">
      <c r="A329" s="224">
        <v>152165</v>
      </c>
      <c r="B329" s="108" t="s">
        <v>1449</v>
      </c>
      <c r="C329" s="109" t="s">
        <v>245</v>
      </c>
      <c r="D329" s="109" t="s">
        <v>1450</v>
      </c>
      <c r="E329" s="109" t="s">
        <v>284</v>
      </c>
      <c r="F329" s="109">
        <v>1845</v>
      </c>
      <c r="G329" s="109">
        <v>1890</v>
      </c>
      <c r="H329" s="109">
        <v>1950</v>
      </c>
      <c r="I329" s="110">
        <v>2020</v>
      </c>
      <c r="J329" s="110">
        <v>2950</v>
      </c>
      <c r="K329" s="67"/>
      <c r="L329" s="68">
        <f>IF($F$4="mayorista2",K329*I329,IF($F$4="Mayorista1",K329*H329,IF($F$4="Hipermayorista",K329*G329,IF($F$4="Distribuidor",K329*F329))))*(1)</f>
        <v>0</v>
      </c>
      <c r="M329" s="4"/>
      <c r="N329" s="2">
        <f>+K329*I329</f>
        <v>0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4.25" customHeight="1" x14ac:dyDescent="0.25">
      <c r="A330" s="224">
        <v>128</v>
      </c>
      <c r="B330" s="108" t="s">
        <v>1449</v>
      </c>
      <c r="C330" s="109" t="s">
        <v>245</v>
      </c>
      <c r="D330" s="109" t="s">
        <v>60</v>
      </c>
      <c r="E330" s="109" t="s">
        <v>285</v>
      </c>
      <c r="F330" s="109">
        <v>1700</v>
      </c>
      <c r="G330" s="109">
        <v>1745</v>
      </c>
      <c r="H330" s="109">
        <v>1800</v>
      </c>
      <c r="I330" s="110">
        <v>1865</v>
      </c>
      <c r="J330" s="110">
        <v>2700</v>
      </c>
      <c r="K330" s="67"/>
      <c r="L330" s="68">
        <f>IF($F$4="mayorista2",K330*I330,IF($F$4="Mayorista1",K330*H330,IF($F$4="Hipermayorista",K330*G330,IF($F$4="Distribuidor",K330*F330))))*(1)</f>
        <v>0</v>
      </c>
      <c r="M330" s="4"/>
      <c r="N330" s="2">
        <f>+K330*I330</f>
        <v>0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4.25" customHeight="1" x14ac:dyDescent="0.25">
      <c r="A331" s="224">
        <v>124</v>
      </c>
      <c r="B331" s="108" t="s">
        <v>1449</v>
      </c>
      <c r="C331" s="109" t="s">
        <v>245</v>
      </c>
      <c r="D331" s="109" t="s">
        <v>24</v>
      </c>
      <c r="E331" s="109" t="s">
        <v>1693</v>
      </c>
      <c r="F331" s="109">
        <v>185</v>
      </c>
      <c r="G331" s="109">
        <v>190</v>
      </c>
      <c r="H331" s="109">
        <v>195</v>
      </c>
      <c r="I331" s="110">
        <v>200</v>
      </c>
      <c r="J331" s="110">
        <v>400</v>
      </c>
      <c r="K331" s="67"/>
      <c r="L331" s="68">
        <f>IF($F$4="mayorista2",K331*I331,IF($F$4="Mayorista1",K331*H331,IF($F$4="Hipermayorista",K331*G331,IF($F$4="Distribuidor",K331*F331))))*(1)</f>
        <v>0</v>
      </c>
      <c r="M331" s="4"/>
      <c r="N331" s="2">
        <f>+K331*I331</f>
        <v>0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4.25" customHeight="1" x14ac:dyDescent="0.25">
      <c r="A332" s="224" t="s">
        <v>2065</v>
      </c>
      <c r="B332" s="108" t="s">
        <v>1449</v>
      </c>
      <c r="C332" s="109" t="s">
        <v>245</v>
      </c>
      <c r="D332" s="109" t="s">
        <v>24</v>
      </c>
      <c r="E332" s="109" t="s">
        <v>1694</v>
      </c>
      <c r="F332" s="109">
        <v>1755</v>
      </c>
      <c r="G332" s="109">
        <v>1800</v>
      </c>
      <c r="H332" s="109">
        <v>1855</v>
      </c>
      <c r="I332" s="110">
        <v>1920</v>
      </c>
      <c r="J332" s="110">
        <v>2800</v>
      </c>
      <c r="K332" s="67"/>
      <c r="L332" s="68">
        <f>IF($F$4="mayorista2",K332*I332,IF($F$4="Mayorista1",K332*H332,IF($F$4="Hipermayorista",K332*G332,IF($F$4="Distribuidor",K332*F332))))*(1)</f>
        <v>0</v>
      </c>
      <c r="M332" s="4"/>
      <c r="N332" s="2">
        <f>+K332*I332</f>
        <v>0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4.25" customHeight="1" x14ac:dyDescent="0.25">
      <c r="A333" s="224">
        <v>3560</v>
      </c>
      <c r="B333" s="108" t="s">
        <v>1449</v>
      </c>
      <c r="C333" s="109" t="s">
        <v>245</v>
      </c>
      <c r="D333" s="109" t="s">
        <v>24</v>
      </c>
      <c r="E333" s="109" t="s">
        <v>1695</v>
      </c>
      <c r="F333" s="109">
        <v>185</v>
      </c>
      <c r="G333" s="109">
        <v>190</v>
      </c>
      <c r="H333" s="109">
        <v>195</v>
      </c>
      <c r="I333" s="110">
        <v>200</v>
      </c>
      <c r="J333" s="110">
        <v>400</v>
      </c>
      <c r="K333" s="67"/>
      <c r="L333" s="68">
        <f>IF($F$4="mayorista2",K333*I333,IF($F$4="Mayorista1",K333*H333,IF($F$4="Hipermayorista",K333*G333,IF($F$4="Distribuidor",K333*F333))))*(1)</f>
        <v>0</v>
      </c>
      <c r="M333" s="4"/>
      <c r="N333" s="2">
        <f>+K333*I333</f>
        <v>0</v>
      </c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4.25" customHeight="1" x14ac:dyDescent="0.25">
      <c r="A334" s="224" t="s">
        <v>2066</v>
      </c>
      <c r="B334" s="108" t="s">
        <v>1449</v>
      </c>
      <c r="C334" s="109" t="s">
        <v>245</v>
      </c>
      <c r="D334" s="109" t="s">
        <v>24</v>
      </c>
      <c r="E334" s="109" t="s">
        <v>1696</v>
      </c>
      <c r="F334" s="109">
        <v>1755</v>
      </c>
      <c r="G334" s="109">
        <v>1800</v>
      </c>
      <c r="H334" s="109">
        <v>1855</v>
      </c>
      <c r="I334" s="110">
        <v>1920</v>
      </c>
      <c r="J334" s="110">
        <v>2800</v>
      </c>
      <c r="K334" s="67"/>
      <c r="L334" s="68">
        <f>IF($F$4="mayorista2",K334*I334,IF($F$4="Mayorista1",K334*H334,IF($F$4="Hipermayorista",K334*G334,IF($F$4="Distribuidor",K334*F334))))*(1)</f>
        <v>0</v>
      </c>
      <c r="M334" s="4"/>
      <c r="N334" s="2">
        <f>+K334*I334</f>
        <v>0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4.25" customHeight="1" x14ac:dyDescent="0.25">
      <c r="A335" s="224">
        <v>101</v>
      </c>
      <c r="B335" s="108" t="s">
        <v>1449</v>
      </c>
      <c r="C335" s="109" t="s">
        <v>245</v>
      </c>
      <c r="D335" s="109" t="s">
        <v>48</v>
      </c>
      <c r="E335" s="109" t="s">
        <v>286</v>
      </c>
      <c r="F335" s="109">
        <v>1415</v>
      </c>
      <c r="G335" s="109">
        <v>1450</v>
      </c>
      <c r="H335" s="109">
        <v>1495</v>
      </c>
      <c r="I335" s="110">
        <v>1550</v>
      </c>
      <c r="J335" s="110">
        <v>2250</v>
      </c>
      <c r="K335" s="67"/>
      <c r="L335" s="68">
        <f>IF($F$4="mayorista2",K335*I335,IF($F$4="Mayorista1",K335*H335,IF($F$4="Hipermayorista",K335*G335,IF($F$4="Distribuidor",K335*F335))))*(1)</f>
        <v>0</v>
      </c>
      <c r="M335" s="4"/>
      <c r="N335" s="2">
        <f>+K335*I335</f>
        <v>0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4.25" customHeight="1" x14ac:dyDescent="0.25">
      <c r="A336" s="224">
        <v>100</v>
      </c>
      <c r="B336" s="108" t="s">
        <v>1449</v>
      </c>
      <c r="C336" s="109" t="s">
        <v>245</v>
      </c>
      <c r="D336" s="109" t="s">
        <v>48</v>
      </c>
      <c r="E336" s="109" t="s">
        <v>287</v>
      </c>
      <c r="F336" s="109">
        <v>845</v>
      </c>
      <c r="G336" s="109">
        <v>865</v>
      </c>
      <c r="H336" s="109">
        <v>890</v>
      </c>
      <c r="I336" s="110">
        <v>920</v>
      </c>
      <c r="J336" s="110">
        <v>1500</v>
      </c>
      <c r="K336" s="67"/>
      <c r="L336" s="68">
        <f>IF($F$4="mayorista2",K336*I336,IF($F$4="Mayorista1",K336*H336,IF($F$4="Hipermayorista",K336*G336,IF($F$4="Distribuidor",K336*F336))))*(1)</f>
        <v>0</v>
      </c>
      <c r="M336" s="4"/>
      <c r="N336" s="2">
        <f>+K336*I336</f>
        <v>0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4.25" customHeight="1" x14ac:dyDescent="0.25">
      <c r="A337" s="224">
        <v>114</v>
      </c>
      <c r="B337" s="108" t="s">
        <v>1449</v>
      </c>
      <c r="C337" s="109" t="s">
        <v>245</v>
      </c>
      <c r="D337" s="109" t="s">
        <v>60</v>
      </c>
      <c r="E337" s="109" t="s">
        <v>288</v>
      </c>
      <c r="F337" s="109">
        <v>2700</v>
      </c>
      <c r="G337" s="109">
        <v>2770</v>
      </c>
      <c r="H337" s="109">
        <v>2855</v>
      </c>
      <c r="I337" s="110">
        <v>2960</v>
      </c>
      <c r="J337" s="110">
        <v>4300</v>
      </c>
      <c r="K337" s="67"/>
      <c r="L337" s="68">
        <f>IF($F$4="mayorista2",K337*I337,IF($F$4="Mayorista1",K337*H337,IF($F$4="Hipermayorista",K337*G337,IF($F$4="Distribuidor",K337*F337))))*(1)</f>
        <v>0</v>
      </c>
      <c r="M337" s="4"/>
      <c r="N337" s="2">
        <f>+K337*I337</f>
        <v>0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4.25" customHeight="1" x14ac:dyDescent="0.25">
      <c r="A338" s="224">
        <v>121</v>
      </c>
      <c r="B338" s="108" t="s">
        <v>1449</v>
      </c>
      <c r="C338" s="109" t="s">
        <v>245</v>
      </c>
      <c r="D338" s="109" t="s">
        <v>48</v>
      </c>
      <c r="E338" s="109" t="s">
        <v>289</v>
      </c>
      <c r="F338" s="109">
        <v>1785</v>
      </c>
      <c r="G338" s="109">
        <v>1830</v>
      </c>
      <c r="H338" s="109">
        <v>1885</v>
      </c>
      <c r="I338" s="110">
        <v>1955</v>
      </c>
      <c r="J338" s="110">
        <v>2850</v>
      </c>
      <c r="K338" s="67"/>
      <c r="L338" s="68">
        <f>IF($F$4="mayorista2",K338*I338,IF($F$4="Mayorista1",K338*H338,IF($F$4="Hipermayorista",K338*G338,IF($F$4="Distribuidor",K338*F338))))*(1)</f>
        <v>0</v>
      </c>
      <c r="M338" s="4"/>
      <c r="N338" s="2">
        <f>+K338*I338</f>
        <v>0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4.25" customHeight="1" x14ac:dyDescent="0.25">
      <c r="A339" s="224">
        <v>122</v>
      </c>
      <c r="B339" s="108" t="s">
        <v>1449</v>
      </c>
      <c r="C339" s="109" t="s">
        <v>245</v>
      </c>
      <c r="D339" s="109" t="s">
        <v>262</v>
      </c>
      <c r="E339" s="109" t="s">
        <v>290</v>
      </c>
      <c r="F339" s="109">
        <v>3590</v>
      </c>
      <c r="G339" s="109">
        <v>3680</v>
      </c>
      <c r="H339" s="109">
        <v>3795</v>
      </c>
      <c r="I339" s="110">
        <v>3935</v>
      </c>
      <c r="J339" s="110">
        <v>6400</v>
      </c>
      <c r="K339" s="67"/>
      <c r="L339" s="68">
        <f>IF($F$4="mayorista2",K339*I339,IF($F$4="Mayorista1",K339*H339,IF($F$4="Hipermayorista",K339*G339,IF($F$4="Distribuidor",K339*F339))))*(1)</f>
        <v>0</v>
      </c>
      <c r="M339" s="4"/>
      <c r="N339" s="2">
        <f>+K339*I339</f>
        <v>0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4.25" customHeight="1" x14ac:dyDescent="0.25">
      <c r="A340" s="224">
        <v>2256</v>
      </c>
      <c r="B340" s="108" t="s">
        <v>1449</v>
      </c>
      <c r="C340" s="109" t="s">
        <v>245</v>
      </c>
      <c r="D340" s="109" t="s">
        <v>32</v>
      </c>
      <c r="E340" s="109" t="s">
        <v>291</v>
      </c>
      <c r="F340" s="109">
        <v>3885</v>
      </c>
      <c r="G340" s="109">
        <v>3985</v>
      </c>
      <c r="H340" s="109">
        <v>4110</v>
      </c>
      <c r="I340" s="110">
        <v>4260</v>
      </c>
      <c r="J340" s="110">
        <v>6900</v>
      </c>
      <c r="K340" s="67"/>
      <c r="L340" s="68">
        <f>IF($F$4="mayorista2",K340*I340,IF($F$4="Mayorista1",K340*H340,IF($F$4="Hipermayorista",K340*G340,IF($F$4="Distribuidor",K340*F340))))*(1)</f>
        <v>0</v>
      </c>
      <c r="M340" s="4"/>
      <c r="N340" s="2">
        <f>+K340*I340</f>
        <v>0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4.25" customHeight="1" x14ac:dyDescent="0.25">
      <c r="A341" s="224">
        <v>94</v>
      </c>
      <c r="B341" s="108" t="s">
        <v>1449</v>
      </c>
      <c r="C341" s="109" t="s">
        <v>245</v>
      </c>
      <c r="D341" s="109" t="s">
        <v>32</v>
      </c>
      <c r="E341" s="109" t="s">
        <v>292</v>
      </c>
      <c r="F341" s="109">
        <v>10125</v>
      </c>
      <c r="G341" s="109">
        <v>10385</v>
      </c>
      <c r="H341" s="109">
        <v>10705</v>
      </c>
      <c r="I341" s="110">
        <v>11095</v>
      </c>
      <c r="J341" s="110">
        <v>16200</v>
      </c>
      <c r="K341" s="67"/>
      <c r="L341" s="68">
        <f>IF($F$4="mayorista2",K341*I341,IF($F$4="Mayorista1",K341*H341,IF($F$4="Hipermayorista",K341*G341,IF($F$4="Distribuidor",K341*F341))))*(1)</f>
        <v>0</v>
      </c>
      <c r="M341" s="4"/>
      <c r="N341" s="2">
        <f>+K341*I341</f>
        <v>0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4.25" customHeight="1" x14ac:dyDescent="0.25">
      <c r="A342" s="224">
        <v>3707</v>
      </c>
      <c r="B342" s="108" t="s">
        <v>1449</v>
      </c>
      <c r="C342" s="109" t="s">
        <v>245</v>
      </c>
      <c r="D342" s="109" t="s">
        <v>32</v>
      </c>
      <c r="E342" s="109" t="s">
        <v>293</v>
      </c>
      <c r="F342" s="109">
        <v>10125</v>
      </c>
      <c r="G342" s="109">
        <v>10385</v>
      </c>
      <c r="H342" s="109">
        <v>10705</v>
      </c>
      <c r="I342" s="110">
        <v>11095</v>
      </c>
      <c r="J342" s="110">
        <v>16200</v>
      </c>
      <c r="K342" s="67"/>
      <c r="L342" s="68">
        <f>IF($F$4="mayorista2",K342*I342,IF($F$4="Mayorista1",K342*H342,IF($F$4="Hipermayorista",K342*G342,IF($F$4="Distribuidor",K342*F342))))*(1)</f>
        <v>0</v>
      </c>
      <c r="M342" s="4"/>
      <c r="N342" s="2">
        <f>+K342*I342</f>
        <v>0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4.25" customHeight="1" x14ac:dyDescent="0.25">
      <c r="A343" s="224">
        <v>91</v>
      </c>
      <c r="B343" s="108" t="s">
        <v>1449</v>
      </c>
      <c r="C343" s="109" t="s">
        <v>245</v>
      </c>
      <c r="D343" s="109" t="s">
        <v>32</v>
      </c>
      <c r="E343" s="109" t="s">
        <v>294</v>
      </c>
      <c r="F343" s="109">
        <v>2605</v>
      </c>
      <c r="G343" s="109">
        <v>2670</v>
      </c>
      <c r="H343" s="109">
        <v>2755</v>
      </c>
      <c r="I343" s="110">
        <v>2855</v>
      </c>
      <c r="J343" s="110">
        <v>4150</v>
      </c>
      <c r="K343" s="67"/>
      <c r="L343" s="68">
        <f>IF($F$4="mayorista2",K343*I343,IF($F$4="Mayorista1",K343*H343,IF($F$4="Hipermayorista",K343*G343,IF($F$4="Distribuidor",K343*F343))))*(1)</f>
        <v>0</v>
      </c>
      <c r="M343" s="4"/>
      <c r="N343" s="2">
        <f>+K343*I343</f>
        <v>0</v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4.25" customHeight="1" x14ac:dyDescent="0.25">
      <c r="A344" s="224">
        <v>3544</v>
      </c>
      <c r="B344" s="108" t="s">
        <v>1449</v>
      </c>
      <c r="C344" s="109" t="s">
        <v>245</v>
      </c>
      <c r="D344" s="109" t="s">
        <v>32</v>
      </c>
      <c r="E344" s="109" t="s">
        <v>295</v>
      </c>
      <c r="F344" s="109">
        <v>2605</v>
      </c>
      <c r="G344" s="109">
        <v>2670</v>
      </c>
      <c r="H344" s="109">
        <v>2755</v>
      </c>
      <c r="I344" s="110">
        <v>2855</v>
      </c>
      <c r="J344" s="110">
        <v>4150</v>
      </c>
      <c r="K344" s="67"/>
      <c r="L344" s="68">
        <f>IF($F$4="mayorista2",K344*I344,IF($F$4="Mayorista1",K344*H344,IF($F$4="Hipermayorista",K344*G344,IF($F$4="Distribuidor",K344*F344))))*(1)</f>
        <v>0</v>
      </c>
      <c r="M344" s="4"/>
      <c r="N344" s="2">
        <f>+K344*I344</f>
        <v>0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4.25" customHeight="1" x14ac:dyDescent="0.25">
      <c r="A345" s="224">
        <v>3546</v>
      </c>
      <c r="B345" s="108" t="s">
        <v>1449</v>
      </c>
      <c r="C345" s="109" t="s">
        <v>245</v>
      </c>
      <c r="D345" s="109" t="s">
        <v>32</v>
      </c>
      <c r="E345" s="109" t="s">
        <v>296</v>
      </c>
      <c r="F345" s="109">
        <v>2605</v>
      </c>
      <c r="G345" s="109">
        <v>2670</v>
      </c>
      <c r="H345" s="109">
        <v>2755</v>
      </c>
      <c r="I345" s="110">
        <v>2855</v>
      </c>
      <c r="J345" s="110">
        <v>4150</v>
      </c>
      <c r="K345" s="67"/>
      <c r="L345" s="68">
        <f>IF($F$4="mayorista2",K345*I345,IF($F$4="Mayorista1",K345*H345,IF($F$4="Hipermayorista",K345*G345,IF($F$4="Distribuidor",K345*F345))))*(1)</f>
        <v>0</v>
      </c>
      <c r="M345" s="4"/>
      <c r="N345" s="2">
        <f>+K345*I345</f>
        <v>0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4.25" customHeight="1" x14ac:dyDescent="0.25">
      <c r="A346" s="224">
        <v>3548</v>
      </c>
      <c r="B346" s="108" t="s">
        <v>1449</v>
      </c>
      <c r="C346" s="109" t="s">
        <v>245</v>
      </c>
      <c r="D346" s="109" t="s">
        <v>32</v>
      </c>
      <c r="E346" s="109" t="s">
        <v>297</v>
      </c>
      <c r="F346" s="109">
        <v>2605</v>
      </c>
      <c r="G346" s="109">
        <v>2670</v>
      </c>
      <c r="H346" s="109">
        <v>2755</v>
      </c>
      <c r="I346" s="110">
        <v>2855</v>
      </c>
      <c r="J346" s="110">
        <v>4150</v>
      </c>
      <c r="K346" s="67"/>
      <c r="L346" s="68">
        <f>IF($F$4="mayorista2",K346*I346,IF($F$4="Mayorista1",K346*H346,IF($F$4="Hipermayorista",K346*G346,IF($F$4="Distribuidor",K346*F346))))*(1)</f>
        <v>0</v>
      </c>
      <c r="M346" s="4"/>
      <c r="N346" s="2">
        <f>+K346*I346</f>
        <v>0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4.25" customHeight="1" x14ac:dyDescent="0.25">
      <c r="A347" s="224">
        <v>90</v>
      </c>
      <c r="B347" s="108" t="s">
        <v>1449</v>
      </c>
      <c r="C347" s="109" t="s">
        <v>245</v>
      </c>
      <c r="D347" s="109" t="s">
        <v>32</v>
      </c>
      <c r="E347" s="109" t="s">
        <v>298</v>
      </c>
      <c r="F347" s="109">
        <v>1420</v>
      </c>
      <c r="G347" s="109">
        <v>1455</v>
      </c>
      <c r="H347" s="109">
        <v>1500</v>
      </c>
      <c r="I347" s="110">
        <v>1555</v>
      </c>
      <c r="J347" s="110">
        <v>2250</v>
      </c>
      <c r="K347" s="67"/>
      <c r="L347" s="68">
        <f>IF($F$4="mayorista2",K347*I347,IF($F$4="Mayorista1",K347*H347,IF($F$4="Hipermayorista",K347*G347,IF($F$4="Distribuidor",K347*F347))))*(1)</f>
        <v>0</v>
      </c>
      <c r="M347" s="4"/>
      <c r="N347" s="2">
        <f>+K347*I347</f>
        <v>0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4.25" customHeight="1" x14ac:dyDescent="0.25">
      <c r="A348" s="224">
        <v>3704</v>
      </c>
      <c r="B348" s="108" t="s">
        <v>1449</v>
      </c>
      <c r="C348" s="109" t="s">
        <v>245</v>
      </c>
      <c r="D348" s="109" t="s">
        <v>32</v>
      </c>
      <c r="E348" s="109" t="s">
        <v>299</v>
      </c>
      <c r="F348" s="109">
        <v>1420</v>
      </c>
      <c r="G348" s="109">
        <v>1455</v>
      </c>
      <c r="H348" s="109">
        <v>1500</v>
      </c>
      <c r="I348" s="110">
        <v>1555</v>
      </c>
      <c r="J348" s="110">
        <v>2250</v>
      </c>
      <c r="K348" s="67"/>
      <c r="L348" s="68">
        <f>IF($F$4="mayorista2",K348*I348,IF($F$4="Mayorista1",K348*H348,IF($F$4="Hipermayorista",K348*G348,IF($F$4="Distribuidor",K348*F348))))*(1)</f>
        <v>0</v>
      </c>
      <c r="M348" s="4"/>
      <c r="N348" s="2">
        <f>+K348*I348</f>
        <v>0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4.25" customHeight="1" x14ac:dyDescent="0.25">
      <c r="A349" s="224">
        <v>3705</v>
      </c>
      <c r="B349" s="108" t="s">
        <v>1449</v>
      </c>
      <c r="C349" s="109" t="s">
        <v>245</v>
      </c>
      <c r="D349" s="109" t="s">
        <v>32</v>
      </c>
      <c r="E349" s="109" t="s">
        <v>300</v>
      </c>
      <c r="F349" s="109">
        <v>1420</v>
      </c>
      <c r="G349" s="109">
        <v>1455</v>
      </c>
      <c r="H349" s="109">
        <v>1500</v>
      </c>
      <c r="I349" s="110">
        <v>1555</v>
      </c>
      <c r="J349" s="110">
        <v>2250</v>
      </c>
      <c r="K349" s="67"/>
      <c r="L349" s="68">
        <f>IF($F$4="mayorista2",K349*I349,IF($F$4="Mayorista1",K349*H349,IF($F$4="Hipermayorista",K349*G349,IF($F$4="Distribuidor",K349*F349))))*(1)</f>
        <v>0</v>
      </c>
      <c r="M349" s="4"/>
      <c r="N349" s="2">
        <f>+K349*I349</f>
        <v>0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4.25" customHeight="1" x14ac:dyDescent="0.25">
      <c r="A350" s="224">
        <v>3706</v>
      </c>
      <c r="B350" s="108" t="s">
        <v>1449</v>
      </c>
      <c r="C350" s="109" t="s">
        <v>245</v>
      </c>
      <c r="D350" s="109" t="s">
        <v>32</v>
      </c>
      <c r="E350" s="109" t="s">
        <v>301</v>
      </c>
      <c r="F350" s="109">
        <v>1420</v>
      </c>
      <c r="G350" s="109">
        <v>1455</v>
      </c>
      <c r="H350" s="109">
        <v>1500</v>
      </c>
      <c r="I350" s="110">
        <v>1555</v>
      </c>
      <c r="J350" s="110">
        <v>2250</v>
      </c>
      <c r="K350" s="67"/>
      <c r="L350" s="68">
        <f>IF($F$4="mayorista2",K350*I350,IF($F$4="Mayorista1",K350*H350,IF($F$4="Hipermayorista",K350*G350,IF($F$4="Distribuidor",K350*F350))))*(1)</f>
        <v>0</v>
      </c>
      <c r="M350" s="4"/>
      <c r="N350" s="2">
        <f>+K350*I350</f>
        <v>0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4.25" customHeight="1" x14ac:dyDescent="0.25">
      <c r="A351" s="224">
        <v>118</v>
      </c>
      <c r="B351" s="108" t="s">
        <v>1449</v>
      </c>
      <c r="C351" s="109" t="s">
        <v>245</v>
      </c>
      <c r="D351" s="109" t="s">
        <v>32</v>
      </c>
      <c r="E351" s="109" t="s">
        <v>302</v>
      </c>
      <c r="F351" s="109">
        <v>2955</v>
      </c>
      <c r="G351" s="109">
        <v>3030</v>
      </c>
      <c r="H351" s="109">
        <v>3125</v>
      </c>
      <c r="I351" s="110">
        <v>3240</v>
      </c>
      <c r="J351" s="110">
        <v>4750</v>
      </c>
      <c r="K351" s="67"/>
      <c r="L351" s="68">
        <f>IF($F$4="mayorista2",K351*I351,IF($F$4="Mayorista1",K351*H351,IF($F$4="Hipermayorista",K351*G351,IF($F$4="Distribuidor",K351*F351))))*(1)</f>
        <v>0</v>
      </c>
      <c r="M351" s="4"/>
      <c r="N351" s="2">
        <f>+K351*I351</f>
        <v>0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4.25" customHeight="1" x14ac:dyDescent="0.25">
      <c r="A352" s="224">
        <v>3556</v>
      </c>
      <c r="B352" s="108" t="s">
        <v>1449</v>
      </c>
      <c r="C352" s="109" t="s">
        <v>245</v>
      </c>
      <c r="D352" s="109" t="s">
        <v>32</v>
      </c>
      <c r="E352" s="109" t="s">
        <v>303</v>
      </c>
      <c r="F352" s="109">
        <v>2955</v>
      </c>
      <c r="G352" s="109">
        <v>3030</v>
      </c>
      <c r="H352" s="109">
        <v>3125</v>
      </c>
      <c r="I352" s="110">
        <v>3240</v>
      </c>
      <c r="J352" s="110">
        <v>4750</v>
      </c>
      <c r="K352" s="67"/>
      <c r="L352" s="68">
        <f>IF($F$4="mayorista2",K352*I352,IF($F$4="Mayorista1",K352*H352,IF($F$4="Hipermayorista",K352*G352,IF($F$4="Distribuidor",K352*F352))))*(1)</f>
        <v>0</v>
      </c>
      <c r="M352" s="4"/>
      <c r="N352" s="2">
        <f>+K352*I352</f>
        <v>0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4.25" customHeight="1" x14ac:dyDescent="0.25">
      <c r="A353" s="224">
        <v>3714</v>
      </c>
      <c r="B353" s="108" t="s">
        <v>1449</v>
      </c>
      <c r="C353" s="109" t="s">
        <v>245</v>
      </c>
      <c r="D353" s="109" t="s">
        <v>32</v>
      </c>
      <c r="E353" s="109" t="s">
        <v>304</v>
      </c>
      <c r="F353" s="109">
        <v>2955</v>
      </c>
      <c r="G353" s="109">
        <v>3030</v>
      </c>
      <c r="H353" s="109">
        <v>3125</v>
      </c>
      <c r="I353" s="110">
        <v>3240</v>
      </c>
      <c r="J353" s="110">
        <v>4750</v>
      </c>
      <c r="K353" s="67"/>
      <c r="L353" s="68">
        <f>IF($F$4="mayorista2",K353*I353,IF($F$4="Mayorista1",K353*H353,IF($F$4="Hipermayorista",K353*G353,IF($F$4="Distribuidor",K353*F353))))*(1)</f>
        <v>0</v>
      </c>
      <c r="M353" s="4"/>
      <c r="N353" s="2">
        <f>+K353*I353</f>
        <v>0</v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4.25" customHeight="1" x14ac:dyDescent="0.25">
      <c r="A354" s="224">
        <v>117</v>
      </c>
      <c r="B354" s="108" t="s">
        <v>1449</v>
      </c>
      <c r="C354" s="109" t="s">
        <v>245</v>
      </c>
      <c r="D354" s="109" t="s">
        <v>32</v>
      </c>
      <c r="E354" s="109" t="s">
        <v>305</v>
      </c>
      <c r="F354" s="109">
        <v>1605</v>
      </c>
      <c r="G354" s="109">
        <v>1645</v>
      </c>
      <c r="H354" s="109">
        <v>1695</v>
      </c>
      <c r="I354" s="110">
        <v>1755</v>
      </c>
      <c r="J354" s="110">
        <v>2550</v>
      </c>
      <c r="K354" s="67"/>
      <c r="L354" s="68">
        <f>IF($F$4="mayorista2",K354*I354,IF($F$4="Mayorista1",K354*H354,IF($F$4="Hipermayorista",K354*G354,IF($F$4="Distribuidor",K354*F354))))*(1)</f>
        <v>0</v>
      </c>
      <c r="M354" s="4"/>
      <c r="N354" s="2">
        <f>+K354*I354</f>
        <v>0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4.25" customHeight="1" x14ac:dyDescent="0.25">
      <c r="A355" s="224">
        <v>3555</v>
      </c>
      <c r="B355" s="108" t="s">
        <v>1449</v>
      </c>
      <c r="C355" s="109" t="s">
        <v>245</v>
      </c>
      <c r="D355" s="109" t="s">
        <v>32</v>
      </c>
      <c r="E355" s="109" t="s">
        <v>306</v>
      </c>
      <c r="F355" s="109">
        <v>1605</v>
      </c>
      <c r="G355" s="109">
        <v>1645</v>
      </c>
      <c r="H355" s="109">
        <v>1695</v>
      </c>
      <c r="I355" s="110">
        <v>1755</v>
      </c>
      <c r="J355" s="110">
        <v>1850</v>
      </c>
      <c r="K355" s="67"/>
      <c r="L355" s="68">
        <f>IF($F$4="mayorista2",K355*I355,IF($F$4="Mayorista1",K355*H355,IF($F$4="Hipermayorista",K355*G355,IF($F$4="Distribuidor",K355*F355))))*(1)</f>
        <v>0</v>
      </c>
      <c r="M355" s="4"/>
      <c r="N355" s="2">
        <f>+K355*I355</f>
        <v>0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4.25" customHeight="1" x14ac:dyDescent="0.25">
      <c r="A356" s="224">
        <v>3557</v>
      </c>
      <c r="B356" s="108" t="s">
        <v>1449</v>
      </c>
      <c r="C356" s="109" t="s">
        <v>245</v>
      </c>
      <c r="D356" s="109" t="s">
        <v>32</v>
      </c>
      <c r="E356" s="109" t="s">
        <v>307</v>
      </c>
      <c r="F356" s="109">
        <v>1605</v>
      </c>
      <c r="G356" s="109">
        <v>1645</v>
      </c>
      <c r="H356" s="109">
        <v>1695</v>
      </c>
      <c r="I356" s="110">
        <v>1755</v>
      </c>
      <c r="J356" s="110">
        <v>1850</v>
      </c>
      <c r="K356" s="67"/>
      <c r="L356" s="68">
        <f>IF($F$4="mayorista2",K356*I356,IF($F$4="Mayorista1",K356*H356,IF($F$4="Hipermayorista",K356*G356,IF($F$4="Distribuidor",K356*F356))))*(1)</f>
        <v>0</v>
      </c>
      <c r="M356" s="4"/>
      <c r="N356" s="2">
        <f>+K356*I356</f>
        <v>0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4.25" customHeight="1" x14ac:dyDescent="0.25">
      <c r="A357" s="224">
        <v>3721</v>
      </c>
      <c r="B357" s="108" t="s">
        <v>1449</v>
      </c>
      <c r="C357" s="109" t="s">
        <v>308</v>
      </c>
      <c r="D357" s="109" t="s">
        <v>32</v>
      </c>
      <c r="E357" s="109" t="s">
        <v>309</v>
      </c>
      <c r="F357" s="109">
        <v>3015</v>
      </c>
      <c r="G357" s="109">
        <v>3090</v>
      </c>
      <c r="H357" s="109">
        <v>3185</v>
      </c>
      <c r="I357" s="110">
        <v>3300</v>
      </c>
      <c r="J357" s="110">
        <v>3850</v>
      </c>
      <c r="K357" s="67"/>
      <c r="L357" s="68">
        <f>IF($F$4="mayorista2",K357*I357,IF($F$4="Mayorista1",K357*H357,IF($F$4="Hipermayorista",K357*G357,IF($F$4="Distribuidor",K357*F357))))*(1)</f>
        <v>0</v>
      </c>
      <c r="M357" s="4"/>
      <c r="N357" s="2">
        <f>+K357*I357</f>
        <v>0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4.25" customHeight="1" x14ac:dyDescent="0.25">
      <c r="A358" s="224">
        <v>3723</v>
      </c>
      <c r="B358" s="108" t="s">
        <v>1449</v>
      </c>
      <c r="C358" s="109" t="s">
        <v>308</v>
      </c>
      <c r="D358" s="109" t="s">
        <v>32</v>
      </c>
      <c r="E358" s="109" t="s">
        <v>310</v>
      </c>
      <c r="F358" s="109">
        <v>3015</v>
      </c>
      <c r="G358" s="109">
        <v>3090</v>
      </c>
      <c r="H358" s="109">
        <v>3185</v>
      </c>
      <c r="I358" s="110">
        <v>3300</v>
      </c>
      <c r="J358" s="110">
        <v>3850</v>
      </c>
      <c r="K358" s="67"/>
      <c r="L358" s="68">
        <f>IF($F$4="mayorista2",K358*I358,IF($F$4="Mayorista1",K358*H358,IF($F$4="Hipermayorista",K358*G358,IF($F$4="Distribuidor",K358*F358))))*(1)</f>
        <v>0</v>
      </c>
      <c r="M358" s="4"/>
      <c r="N358" s="2">
        <f>+K358*I358</f>
        <v>0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4.25" customHeight="1" x14ac:dyDescent="0.25">
      <c r="A359" s="224">
        <v>3722</v>
      </c>
      <c r="B359" s="108" t="s">
        <v>1449</v>
      </c>
      <c r="C359" s="109" t="s">
        <v>308</v>
      </c>
      <c r="D359" s="109" t="s">
        <v>32</v>
      </c>
      <c r="E359" s="109" t="s">
        <v>311</v>
      </c>
      <c r="F359" s="109">
        <v>3015</v>
      </c>
      <c r="G359" s="109">
        <v>3090</v>
      </c>
      <c r="H359" s="109">
        <v>3185</v>
      </c>
      <c r="I359" s="110">
        <v>3300</v>
      </c>
      <c r="J359" s="110">
        <v>3850</v>
      </c>
      <c r="K359" s="67"/>
      <c r="L359" s="68">
        <f>IF($F$4="mayorista2",K359*I359,IF($F$4="Mayorista1",K359*H359,IF($F$4="Hipermayorista",K359*G359,IF($F$4="Distribuidor",K359*F359))))*(1)</f>
        <v>0</v>
      </c>
      <c r="M359" s="4"/>
      <c r="N359" s="2">
        <f>+K359*I359</f>
        <v>0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4.25" customHeight="1" x14ac:dyDescent="0.25">
      <c r="A360" s="224">
        <v>3724</v>
      </c>
      <c r="B360" s="108" t="s">
        <v>1449</v>
      </c>
      <c r="C360" s="109" t="s">
        <v>308</v>
      </c>
      <c r="D360" s="109" t="s">
        <v>32</v>
      </c>
      <c r="E360" s="109" t="s">
        <v>312</v>
      </c>
      <c r="F360" s="109">
        <v>6355</v>
      </c>
      <c r="G360" s="109">
        <v>6520</v>
      </c>
      <c r="H360" s="109">
        <v>6720</v>
      </c>
      <c r="I360" s="110">
        <v>6965</v>
      </c>
      <c r="J360" s="110">
        <v>8700</v>
      </c>
      <c r="K360" s="67"/>
      <c r="L360" s="68">
        <f>IF($F$4="mayorista2",K360*I360,IF($F$4="Mayorista1",K360*H360,IF($F$4="Hipermayorista",K360*G360,IF($F$4="Distribuidor",K360*F360))))*(1)</f>
        <v>0</v>
      </c>
      <c r="M360" s="4"/>
      <c r="N360" s="2">
        <f>+K360*I360</f>
        <v>0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4.25" customHeight="1" x14ac:dyDescent="0.25">
      <c r="A361" s="224">
        <v>3725</v>
      </c>
      <c r="B361" s="108" t="s">
        <v>1449</v>
      </c>
      <c r="C361" s="109" t="s">
        <v>308</v>
      </c>
      <c r="D361" s="109" t="s">
        <v>32</v>
      </c>
      <c r="E361" s="109" t="s">
        <v>313</v>
      </c>
      <c r="F361" s="109">
        <v>6355</v>
      </c>
      <c r="G361" s="109">
        <v>6520</v>
      </c>
      <c r="H361" s="109">
        <v>6720</v>
      </c>
      <c r="I361" s="110">
        <v>6965</v>
      </c>
      <c r="J361" s="110">
        <v>8700</v>
      </c>
      <c r="K361" s="67"/>
      <c r="L361" s="68">
        <f>IF($F$4="mayorista2",K361*I361,IF($F$4="Mayorista1",K361*H361,IF($F$4="Hipermayorista",K361*G361,IF($F$4="Distribuidor",K361*F361))))*(1)</f>
        <v>0</v>
      </c>
      <c r="M361" s="4"/>
      <c r="N361" s="2">
        <f>+K361*I361</f>
        <v>0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4.25" customHeight="1" x14ac:dyDescent="0.25">
      <c r="A362" s="224">
        <v>3726</v>
      </c>
      <c r="B362" s="108" t="s">
        <v>1449</v>
      </c>
      <c r="C362" s="109" t="s">
        <v>308</v>
      </c>
      <c r="D362" s="109" t="s">
        <v>32</v>
      </c>
      <c r="E362" s="109" t="s">
        <v>314</v>
      </c>
      <c r="F362" s="109">
        <v>6355</v>
      </c>
      <c r="G362" s="109">
        <v>6520</v>
      </c>
      <c r="H362" s="109">
        <v>6720</v>
      </c>
      <c r="I362" s="110">
        <v>6965</v>
      </c>
      <c r="J362" s="110">
        <v>8700</v>
      </c>
      <c r="K362" s="67"/>
      <c r="L362" s="68">
        <f>IF($F$4="mayorista2",K362*I362,IF($F$4="Mayorista1",K362*H362,IF($F$4="Hipermayorista",K362*G362,IF($F$4="Distribuidor",K362*F362))))*(1)</f>
        <v>0</v>
      </c>
      <c r="M362" s="4"/>
      <c r="N362" s="2">
        <f>+K362*I362</f>
        <v>0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4.25" customHeight="1" x14ac:dyDescent="0.25">
      <c r="A363" s="224">
        <v>142</v>
      </c>
      <c r="B363" s="108" t="s">
        <v>1449</v>
      </c>
      <c r="C363" s="109" t="s">
        <v>308</v>
      </c>
      <c r="D363" s="109" t="s">
        <v>43</v>
      </c>
      <c r="E363" s="109" t="s">
        <v>315</v>
      </c>
      <c r="F363" s="109">
        <v>1770</v>
      </c>
      <c r="G363" s="109">
        <v>1815</v>
      </c>
      <c r="H363" s="109">
        <v>1870</v>
      </c>
      <c r="I363" s="110">
        <v>1940</v>
      </c>
      <c r="J363" s="110">
        <v>2250</v>
      </c>
      <c r="K363" s="67"/>
      <c r="L363" s="68">
        <f>IF($F$4="mayorista2",K363*I363,IF($F$4="Mayorista1",K363*H363,IF($F$4="Hipermayorista",K363*G363,IF($F$4="Distribuidor",K363*F363))))*(1)</f>
        <v>0</v>
      </c>
      <c r="M363" s="4"/>
      <c r="N363" s="2">
        <f>+K363*I363</f>
        <v>0</v>
      </c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4.25" customHeight="1" x14ac:dyDescent="0.25">
      <c r="A364" s="224">
        <v>139</v>
      </c>
      <c r="B364" s="108" t="s">
        <v>1449</v>
      </c>
      <c r="C364" s="109" t="s">
        <v>308</v>
      </c>
      <c r="D364" s="109" t="s">
        <v>43</v>
      </c>
      <c r="E364" s="109" t="s">
        <v>316</v>
      </c>
      <c r="F364" s="109">
        <v>1245</v>
      </c>
      <c r="G364" s="109">
        <v>1275</v>
      </c>
      <c r="H364" s="109">
        <v>1315</v>
      </c>
      <c r="I364" s="110">
        <v>1365</v>
      </c>
      <c r="J364" s="110">
        <v>1600</v>
      </c>
      <c r="K364" s="67"/>
      <c r="L364" s="68">
        <f>IF($F$4="mayorista2",K364*I364,IF($F$4="Mayorista1",K364*H364,IF($F$4="Hipermayorista",K364*G364,IF($F$4="Distribuidor",K364*F364))))*(1)</f>
        <v>0</v>
      </c>
      <c r="M364" s="4"/>
      <c r="N364" s="2">
        <f>+K364*I364</f>
        <v>0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4.25" customHeight="1" x14ac:dyDescent="0.25">
      <c r="A365" s="224">
        <v>147</v>
      </c>
      <c r="B365" s="108" t="s">
        <v>1449</v>
      </c>
      <c r="C365" s="109" t="s">
        <v>308</v>
      </c>
      <c r="D365" s="109" t="s">
        <v>57</v>
      </c>
      <c r="E365" s="109" t="s">
        <v>317</v>
      </c>
      <c r="F365" s="109">
        <v>720</v>
      </c>
      <c r="G365" s="109">
        <v>740</v>
      </c>
      <c r="H365" s="109">
        <v>765</v>
      </c>
      <c r="I365" s="110">
        <v>795</v>
      </c>
      <c r="J365" s="110">
        <v>990</v>
      </c>
      <c r="K365" s="67"/>
      <c r="L365" s="68">
        <f>IF($F$4="mayorista2",K365*I365,IF($F$4="Mayorista1",K365*H365,IF($F$4="Hipermayorista",K365*G365,IF($F$4="Distribuidor",K365*F365))))*(1)</f>
        <v>0</v>
      </c>
      <c r="M365" s="4"/>
      <c r="N365" s="2">
        <f>+K365*I365</f>
        <v>0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4.25" customHeight="1" x14ac:dyDescent="0.25">
      <c r="A366" s="224">
        <v>140</v>
      </c>
      <c r="B366" s="108" t="s">
        <v>1449</v>
      </c>
      <c r="C366" s="109" t="s">
        <v>308</v>
      </c>
      <c r="D366" s="109" t="s">
        <v>55</v>
      </c>
      <c r="E366" s="109" t="s">
        <v>318</v>
      </c>
      <c r="F366" s="109">
        <v>4455</v>
      </c>
      <c r="G366" s="109">
        <v>4570</v>
      </c>
      <c r="H366" s="109">
        <v>4710</v>
      </c>
      <c r="I366" s="110">
        <v>4880</v>
      </c>
      <c r="J366" s="110">
        <v>6100</v>
      </c>
      <c r="K366" s="67"/>
      <c r="L366" s="68">
        <f>IF($F$4="mayorista2",K366*I366,IF($F$4="Mayorista1",K366*H366,IF($F$4="Hipermayorista",K366*G366,IF($F$4="Distribuidor",K366*F366))))*(1)</f>
        <v>0</v>
      </c>
      <c r="M366" s="4"/>
      <c r="N366" s="2">
        <f>+K366*I366</f>
        <v>0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4.25" customHeight="1" x14ac:dyDescent="0.25">
      <c r="A367" s="224">
        <v>2146546</v>
      </c>
      <c r="B367" s="108" t="s">
        <v>1449</v>
      </c>
      <c r="C367" s="109" t="s">
        <v>308</v>
      </c>
      <c r="D367" s="109" t="s">
        <v>50</v>
      </c>
      <c r="E367" s="109" t="s">
        <v>319</v>
      </c>
      <c r="F367" s="109">
        <v>3145</v>
      </c>
      <c r="G367" s="109">
        <v>3225</v>
      </c>
      <c r="H367" s="109">
        <v>3325</v>
      </c>
      <c r="I367" s="110">
        <v>3445</v>
      </c>
      <c r="J367" s="110">
        <v>4000</v>
      </c>
      <c r="K367" s="67"/>
      <c r="L367" s="68">
        <f>IF($F$4="mayorista2",K367*I367,IF($F$4="Mayorista1",K367*H367,IF($F$4="Hipermayorista",K367*G367,IF($F$4="Distribuidor",K367*F367))))*(1)</f>
        <v>0</v>
      </c>
      <c r="M367" s="4"/>
      <c r="N367" s="2">
        <f>+K367*I367</f>
        <v>0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4.25" customHeight="1" x14ac:dyDescent="0.25">
      <c r="A368" s="224">
        <v>6546546584</v>
      </c>
      <c r="B368" s="108" t="s">
        <v>1449</v>
      </c>
      <c r="C368" s="109" t="s">
        <v>308</v>
      </c>
      <c r="D368" s="109" t="s">
        <v>50</v>
      </c>
      <c r="E368" s="109" t="s">
        <v>320</v>
      </c>
      <c r="F368" s="109">
        <v>3145</v>
      </c>
      <c r="G368" s="109">
        <v>3225</v>
      </c>
      <c r="H368" s="109">
        <v>3325</v>
      </c>
      <c r="I368" s="110">
        <v>3445</v>
      </c>
      <c r="J368" s="110">
        <v>4000</v>
      </c>
      <c r="K368" s="67"/>
      <c r="L368" s="68">
        <f>IF($F$4="mayorista2",K368*I368,IF($F$4="Mayorista1",K368*H368,IF($F$4="Hipermayorista",K368*G368,IF($F$4="Distribuidor",K368*F368))))*(1)</f>
        <v>0</v>
      </c>
      <c r="M368" s="4"/>
      <c r="N368" s="2">
        <f>+K368*I368</f>
        <v>0</v>
      </c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4.25" customHeight="1" x14ac:dyDescent="0.25">
      <c r="A369" s="224">
        <v>144</v>
      </c>
      <c r="B369" s="108" t="s">
        <v>1449</v>
      </c>
      <c r="C369" s="109" t="s">
        <v>308</v>
      </c>
      <c r="D369" s="109" t="s">
        <v>184</v>
      </c>
      <c r="E369" s="109" t="s">
        <v>321</v>
      </c>
      <c r="F369" s="109">
        <v>1020</v>
      </c>
      <c r="G369" s="109">
        <v>1045</v>
      </c>
      <c r="H369" s="109">
        <v>1075</v>
      </c>
      <c r="I369" s="110">
        <v>1115</v>
      </c>
      <c r="J369" s="110">
        <v>1300</v>
      </c>
      <c r="K369" s="67"/>
      <c r="L369" s="68">
        <f>IF($F$4="mayorista2",K369*I369,IF($F$4="Mayorista1",K369*H369,IF($F$4="Hipermayorista",K369*G369,IF($F$4="Distribuidor",K369*F369))))*(1)</f>
        <v>0</v>
      </c>
      <c r="M369" s="4"/>
      <c r="N369" s="2">
        <f>+K369*I369</f>
        <v>0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4.25" customHeight="1" x14ac:dyDescent="0.25">
      <c r="A370" s="224">
        <v>135</v>
      </c>
      <c r="B370" s="108" t="s">
        <v>1449</v>
      </c>
      <c r="C370" s="109" t="s">
        <v>308</v>
      </c>
      <c r="D370" s="109" t="s">
        <v>32</v>
      </c>
      <c r="E370" s="109" t="s">
        <v>323</v>
      </c>
      <c r="F370" s="109">
        <v>4585</v>
      </c>
      <c r="G370" s="109">
        <v>4705</v>
      </c>
      <c r="H370" s="109">
        <v>4850</v>
      </c>
      <c r="I370" s="110">
        <v>5025</v>
      </c>
      <c r="J370" s="110">
        <v>6300</v>
      </c>
      <c r="K370" s="67"/>
      <c r="L370" s="68">
        <f>IF($F$4="mayorista2",K370*I370,IF($F$4="Mayorista1",K370*H370,IF($F$4="Hipermayorista",K370*G370,IF($F$4="Distribuidor",K370*F370))))*(1)</f>
        <v>0</v>
      </c>
      <c r="M370" s="4"/>
      <c r="N370" s="2">
        <f>+K370*I370</f>
        <v>0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4.25" customHeight="1" x14ac:dyDescent="0.25">
      <c r="A371" s="224" t="s">
        <v>2067</v>
      </c>
      <c r="B371" s="108" t="s">
        <v>1449</v>
      </c>
      <c r="C371" s="109" t="s">
        <v>308</v>
      </c>
      <c r="D371" s="109" t="s">
        <v>32</v>
      </c>
      <c r="E371" s="109" t="s">
        <v>322</v>
      </c>
      <c r="F371" s="109">
        <v>4585</v>
      </c>
      <c r="G371" s="109">
        <v>4705</v>
      </c>
      <c r="H371" s="109">
        <v>4850</v>
      </c>
      <c r="I371" s="110">
        <v>5025</v>
      </c>
      <c r="J371" s="110">
        <v>6300</v>
      </c>
      <c r="K371" s="67"/>
      <c r="L371" s="68">
        <f>IF($F$4="mayorista2",K371*I371,IF($F$4="Mayorista1",K371*H371,IF($F$4="Hipermayorista",K371*G371,IF($F$4="Distribuidor",K371*F371))))*(1)</f>
        <v>0</v>
      </c>
      <c r="M371" s="4"/>
      <c r="N371" s="2">
        <f>+K371*I371</f>
        <v>0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4.25" customHeight="1" x14ac:dyDescent="0.25">
      <c r="A372" s="224">
        <v>141</v>
      </c>
      <c r="B372" s="108" t="s">
        <v>1449</v>
      </c>
      <c r="C372" s="109" t="s">
        <v>308</v>
      </c>
      <c r="D372" s="109" t="s">
        <v>70</v>
      </c>
      <c r="E372" s="109" t="s">
        <v>324</v>
      </c>
      <c r="F372" s="109">
        <v>1505</v>
      </c>
      <c r="G372" s="109">
        <v>1545</v>
      </c>
      <c r="H372" s="109">
        <v>1595</v>
      </c>
      <c r="I372" s="110">
        <v>1655</v>
      </c>
      <c r="J372" s="110">
        <v>1900</v>
      </c>
      <c r="K372" s="67"/>
      <c r="L372" s="68">
        <f>IF($F$4="mayorista2",K372*I372,IF($F$4="Mayorista1",K372*H372,IF($F$4="Hipermayorista",K372*G372,IF($F$4="Distribuidor",K372*F372))))*(1)</f>
        <v>0</v>
      </c>
      <c r="M372" s="4"/>
      <c r="N372" s="2">
        <f>+K372*I372</f>
        <v>0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4.25" customHeight="1" x14ac:dyDescent="0.25">
      <c r="A373" s="224">
        <v>145</v>
      </c>
      <c r="B373" s="108" t="s">
        <v>1449</v>
      </c>
      <c r="C373" s="109" t="s">
        <v>308</v>
      </c>
      <c r="D373" s="109" t="s">
        <v>48</v>
      </c>
      <c r="E373" s="109" t="s">
        <v>325</v>
      </c>
      <c r="F373" s="109">
        <v>1310</v>
      </c>
      <c r="G373" s="109">
        <v>1345</v>
      </c>
      <c r="H373" s="109">
        <v>1385</v>
      </c>
      <c r="I373" s="110">
        <v>1435</v>
      </c>
      <c r="J373" s="110">
        <v>1650</v>
      </c>
      <c r="K373" s="67"/>
      <c r="L373" s="68">
        <f>IF($F$4="mayorista2",K373*I373,IF($F$4="Mayorista1",K373*H373,IF($F$4="Hipermayorista",K373*G373,IF($F$4="Distribuidor",K373*F373))))*(1)</f>
        <v>0</v>
      </c>
      <c r="M373" s="4"/>
      <c r="N373" s="2">
        <f>+K373*I373</f>
        <v>0</v>
      </c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4.25" customHeight="1" x14ac:dyDescent="0.25">
      <c r="A374" s="224">
        <v>143</v>
      </c>
      <c r="B374" s="108" t="s">
        <v>1449</v>
      </c>
      <c r="C374" s="109" t="s">
        <v>308</v>
      </c>
      <c r="D374" s="109" t="s">
        <v>79</v>
      </c>
      <c r="E374" s="109" t="s">
        <v>326</v>
      </c>
      <c r="F374" s="109">
        <v>1770</v>
      </c>
      <c r="G374" s="109">
        <v>1815</v>
      </c>
      <c r="H374" s="109">
        <v>1870</v>
      </c>
      <c r="I374" s="110">
        <v>1940</v>
      </c>
      <c r="J374" s="110">
        <v>2250</v>
      </c>
      <c r="K374" s="67"/>
      <c r="L374" s="68">
        <f>IF($F$4="mayorista2",K374*I374,IF($F$4="Mayorista1",K374*H374,IF($F$4="Hipermayorista",K374*G374,IF($F$4="Distribuidor",K374*F374))))*(1)</f>
        <v>0</v>
      </c>
      <c r="M374" s="4"/>
      <c r="N374" s="2">
        <f>+K374*I374</f>
        <v>0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4.25" customHeight="1" x14ac:dyDescent="0.25">
      <c r="A375" s="224">
        <v>146</v>
      </c>
      <c r="B375" s="108" t="s">
        <v>1449</v>
      </c>
      <c r="C375" s="109" t="s">
        <v>308</v>
      </c>
      <c r="D375" s="109" t="s">
        <v>60</v>
      </c>
      <c r="E375" s="109" t="s">
        <v>327</v>
      </c>
      <c r="F375" s="109">
        <v>1770</v>
      </c>
      <c r="G375" s="109">
        <v>1815</v>
      </c>
      <c r="H375" s="109">
        <v>1870</v>
      </c>
      <c r="I375" s="110">
        <v>1940</v>
      </c>
      <c r="J375" s="110">
        <v>2250</v>
      </c>
      <c r="K375" s="67"/>
      <c r="L375" s="68">
        <f>IF($F$4="mayorista2",K375*I375,IF($F$4="Mayorista1",K375*H375,IF($F$4="Hipermayorista",K375*G375,IF($F$4="Distribuidor",K375*F375))))*(1)</f>
        <v>0</v>
      </c>
      <c r="M375" s="4"/>
      <c r="N375" s="2">
        <f>+K375*I375</f>
        <v>0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4.25" customHeight="1" x14ac:dyDescent="0.25">
      <c r="A376" s="224">
        <v>149</v>
      </c>
      <c r="B376" s="108" t="s">
        <v>1449</v>
      </c>
      <c r="C376" s="109" t="s">
        <v>308</v>
      </c>
      <c r="D376" s="109" t="s">
        <v>157</v>
      </c>
      <c r="E376" s="109" t="s">
        <v>328</v>
      </c>
      <c r="F376" s="109">
        <v>500</v>
      </c>
      <c r="G376" s="109">
        <v>515</v>
      </c>
      <c r="H376" s="109">
        <v>530</v>
      </c>
      <c r="I376" s="110">
        <v>550</v>
      </c>
      <c r="J376" s="110">
        <v>740</v>
      </c>
      <c r="K376" s="67"/>
      <c r="L376" s="68">
        <f>IF($F$4="mayorista2",K376*I376,IF($F$4="Mayorista1",K376*H376,IF($F$4="Hipermayorista",K376*G376,IF($F$4="Distribuidor",K376*F376))))*(1)</f>
        <v>0</v>
      </c>
      <c r="M376" s="4"/>
      <c r="N376" s="2">
        <f>+K376*I376</f>
        <v>0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4.25" customHeight="1" x14ac:dyDescent="0.25">
      <c r="A377" s="224" t="s">
        <v>2068</v>
      </c>
      <c r="B377" s="108" t="s">
        <v>1449</v>
      </c>
      <c r="C377" s="109" t="s">
        <v>308</v>
      </c>
      <c r="D377" s="109" t="s">
        <v>157</v>
      </c>
      <c r="E377" s="109" t="s">
        <v>329</v>
      </c>
      <c r="F377" s="109">
        <v>420</v>
      </c>
      <c r="G377" s="109">
        <v>430</v>
      </c>
      <c r="H377" s="109">
        <v>445</v>
      </c>
      <c r="I377" s="110">
        <v>460</v>
      </c>
      <c r="J377" s="110">
        <v>620</v>
      </c>
      <c r="K377" s="67"/>
      <c r="L377" s="68">
        <f>IF($F$4="mayorista2",K377*I377,IF($F$4="Mayorista1",K377*H377,IF($F$4="Hipermayorista",K377*G377,IF($F$4="Distribuidor",K377*F377))))*(1)</f>
        <v>0</v>
      </c>
      <c r="M377" s="4"/>
      <c r="N377" s="2">
        <f>+K377*I377</f>
        <v>0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4.25" customHeight="1" x14ac:dyDescent="0.25">
      <c r="A378" s="224">
        <v>150</v>
      </c>
      <c r="B378" s="108" t="s">
        <v>1449</v>
      </c>
      <c r="C378" s="109" t="s">
        <v>308</v>
      </c>
      <c r="D378" s="109" t="s">
        <v>157</v>
      </c>
      <c r="E378" s="109" t="s">
        <v>330</v>
      </c>
      <c r="F378" s="109">
        <v>420</v>
      </c>
      <c r="G378" s="109">
        <v>430</v>
      </c>
      <c r="H378" s="109">
        <v>445</v>
      </c>
      <c r="I378" s="110">
        <v>460</v>
      </c>
      <c r="J378" s="110">
        <v>620</v>
      </c>
      <c r="K378" s="67"/>
      <c r="L378" s="68">
        <f>IF($F$4="mayorista2",K378*I378,IF($F$4="Mayorista1",K378*H378,IF($F$4="Hipermayorista",K378*G378,IF($F$4="Distribuidor",K378*F378))))*(1)</f>
        <v>0</v>
      </c>
      <c r="M378" s="4"/>
      <c r="N378" s="2">
        <f>+K378*I378</f>
        <v>0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4.25" customHeight="1" x14ac:dyDescent="0.25">
      <c r="A379" s="224">
        <v>3543</v>
      </c>
      <c r="B379" s="108" t="s">
        <v>1449</v>
      </c>
      <c r="C379" s="109" t="s">
        <v>308</v>
      </c>
      <c r="D379" s="109" t="s">
        <v>157</v>
      </c>
      <c r="E379" s="109" t="s">
        <v>331</v>
      </c>
      <c r="F379" s="109">
        <v>1060</v>
      </c>
      <c r="G379" s="109">
        <v>1085</v>
      </c>
      <c r="H379" s="109">
        <v>1120</v>
      </c>
      <c r="I379" s="110">
        <v>1160</v>
      </c>
      <c r="J379" s="110">
        <v>1450</v>
      </c>
      <c r="K379" s="67"/>
      <c r="L379" s="68">
        <f>IF($F$4="mayorista2",K379*I379,IF($F$4="Mayorista1",K379*H379,IF($F$4="Hipermayorista",K379*G379,IF($F$4="Distribuidor",K379*F379))))*(1)</f>
        <v>0</v>
      </c>
      <c r="M379" s="4"/>
      <c r="N379" s="2">
        <f>+K379*I379</f>
        <v>0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4.25" customHeight="1" x14ac:dyDescent="0.25">
      <c r="A380" s="224">
        <v>136</v>
      </c>
      <c r="B380" s="108" t="s">
        <v>1449</v>
      </c>
      <c r="C380" s="109" t="s">
        <v>308</v>
      </c>
      <c r="D380" s="109" t="s">
        <v>32</v>
      </c>
      <c r="E380" s="109" t="s">
        <v>1792</v>
      </c>
      <c r="F380" s="109">
        <v>2490</v>
      </c>
      <c r="G380" s="109">
        <v>2555</v>
      </c>
      <c r="H380" s="109">
        <v>2635</v>
      </c>
      <c r="I380" s="110">
        <v>2730</v>
      </c>
      <c r="J380" s="110">
        <v>3150</v>
      </c>
      <c r="K380" s="67"/>
      <c r="L380" s="68">
        <f>IF($F$4="mayorista2",K380*I380,IF($F$4="Mayorista1",K380*H380,IF($F$4="Hipermayorista",K380*G380,IF($F$4="Distribuidor",K380*F380))))*(1)</f>
        <v>0</v>
      </c>
      <c r="M380" s="4"/>
      <c r="N380" s="2">
        <f>+K380*I380</f>
        <v>0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4.25" customHeight="1" x14ac:dyDescent="0.25">
      <c r="A381" s="224">
        <v>3570</v>
      </c>
      <c r="B381" s="108" t="s">
        <v>1449</v>
      </c>
      <c r="C381" s="109" t="s">
        <v>308</v>
      </c>
      <c r="D381" s="109" t="s">
        <v>32</v>
      </c>
      <c r="E381" s="109" t="s">
        <v>1793</v>
      </c>
      <c r="F381" s="109">
        <v>2490</v>
      </c>
      <c r="G381" s="109">
        <v>2555</v>
      </c>
      <c r="H381" s="109">
        <v>2635</v>
      </c>
      <c r="I381" s="110">
        <v>2730</v>
      </c>
      <c r="J381" s="110">
        <v>3150</v>
      </c>
      <c r="K381" s="67"/>
      <c r="L381" s="68">
        <f>IF($F$4="mayorista2",K381*I381,IF($F$4="Mayorista1",K381*H381,IF($F$4="Hipermayorista",K381*G381,IF($F$4="Distribuidor",K381*F381))))*(1)</f>
        <v>0</v>
      </c>
      <c r="M381" s="4"/>
      <c r="N381" s="2">
        <f>+K381*I381</f>
        <v>0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4.25" customHeight="1" x14ac:dyDescent="0.25">
      <c r="A382" s="224" t="s">
        <v>2069</v>
      </c>
      <c r="B382" s="108" t="s">
        <v>1449</v>
      </c>
      <c r="C382" s="109" t="s">
        <v>308</v>
      </c>
      <c r="D382" s="109" t="s">
        <v>32</v>
      </c>
      <c r="E382" s="109" t="s">
        <v>1794</v>
      </c>
      <c r="F382" s="109">
        <v>2490</v>
      </c>
      <c r="G382" s="109">
        <v>2555</v>
      </c>
      <c r="H382" s="109">
        <v>2635</v>
      </c>
      <c r="I382" s="110">
        <v>2730</v>
      </c>
      <c r="J382" s="110">
        <v>3150</v>
      </c>
      <c r="K382" s="67"/>
      <c r="L382" s="68">
        <f>IF($F$4="mayorista2",K382*I382,IF($F$4="Mayorista1",K382*H382,IF($F$4="Hipermayorista",K382*G382,IF($F$4="Distribuidor",K382*F382))))*(1)</f>
        <v>0</v>
      </c>
      <c r="M382" s="4"/>
      <c r="N382" s="2">
        <f>+K382*I382</f>
        <v>0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4.25" customHeight="1" x14ac:dyDescent="0.25">
      <c r="A383" s="224">
        <v>137</v>
      </c>
      <c r="B383" s="108" t="s">
        <v>1449</v>
      </c>
      <c r="C383" s="109" t="s">
        <v>308</v>
      </c>
      <c r="D383" s="109" t="s">
        <v>32</v>
      </c>
      <c r="E383" s="109" t="s">
        <v>332</v>
      </c>
      <c r="F383" s="109">
        <v>3405</v>
      </c>
      <c r="G383" s="109">
        <v>3490</v>
      </c>
      <c r="H383" s="109">
        <v>3600</v>
      </c>
      <c r="I383" s="110">
        <v>3730</v>
      </c>
      <c r="J383" s="110">
        <v>4350</v>
      </c>
      <c r="K383" s="67"/>
      <c r="L383" s="68">
        <f>IF($F$4="mayorista2",K383*I383,IF($F$4="Mayorista1",K383*H383,IF($F$4="Hipermayorista",K383*G383,IF($F$4="Distribuidor",K383*F383))))*(1)</f>
        <v>0</v>
      </c>
      <c r="M383" s="4"/>
      <c r="N383" s="2">
        <f>+K383*I383</f>
        <v>0</v>
      </c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4.25" customHeight="1" x14ac:dyDescent="0.25">
      <c r="A384" s="224">
        <v>3571</v>
      </c>
      <c r="B384" s="108" t="s">
        <v>1449</v>
      </c>
      <c r="C384" s="109" t="s">
        <v>308</v>
      </c>
      <c r="D384" s="109" t="s">
        <v>32</v>
      </c>
      <c r="E384" s="109" t="s">
        <v>333</v>
      </c>
      <c r="F384" s="109">
        <v>3405</v>
      </c>
      <c r="G384" s="109">
        <v>3490</v>
      </c>
      <c r="H384" s="109">
        <v>3600</v>
      </c>
      <c r="I384" s="110">
        <v>3730</v>
      </c>
      <c r="J384" s="110">
        <v>4350</v>
      </c>
      <c r="K384" s="67"/>
      <c r="L384" s="68">
        <f>IF($F$4="mayorista2",K384*I384,IF($F$4="Mayorista1",K384*H384,IF($F$4="Hipermayorista",K384*G384,IF($F$4="Distribuidor",K384*F384))))*(1)</f>
        <v>0</v>
      </c>
      <c r="M384" s="4"/>
      <c r="N384" s="2">
        <f>+K384*I384</f>
        <v>0</v>
      </c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4.25" customHeight="1" x14ac:dyDescent="0.25">
      <c r="A385" s="224">
        <v>148</v>
      </c>
      <c r="B385" s="108" t="s">
        <v>1449</v>
      </c>
      <c r="C385" s="109" t="s">
        <v>308</v>
      </c>
      <c r="D385" s="109" t="s">
        <v>184</v>
      </c>
      <c r="E385" s="109" t="s">
        <v>334</v>
      </c>
      <c r="F385" s="109">
        <v>1180</v>
      </c>
      <c r="G385" s="109">
        <v>1210</v>
      </c>
      <c r="H385" s="109">
        <v>1245</v>
      </c>
      <c r="I385" s="110">
        <v>1290</v>
      </c>
      <c r="J385" s="110">
        <v>1500</v>
      </c>
      <c r="K385" s="67"/>
      <c r="L385" s="68">
        <f>IF($F$4="mayorista2",K385*I385,IF($F$4="Mayorista1",K385*H385,IF($F$4="Hipermayorista",K385*G385,IF($F$4="Distribuidor",K385*F385))))*(1)</f>
        <v>0</v>
      </c>
      <c r="M385" s="4"/>
      <c r="N385" s="2">
        <f>+K385*I385</f>
        <v>0</v>
      </c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4.25" customHeight="1" x14ac:dyDescent="0.25">
      <c r="A386" s="224">
        <v>1516226</v>
      </c>
      <c r="B386" s="108" t="s">
        <v>1449</v>
      </c>
      <c r="C386" s="109" t="s">
        <v>335</v>
      </c>
      <c r="D386" s="109" t="s">
        <v>43</v>
      </c>
      <c r="E386" s="109" t="s">
        <v>336</v>
      </c>
      <c r="F386" s="109">
        <v>1200</v>
      </c>
      <c r="G386" s="109">
        <v>1230</v>
      </c>
      <c r="H386" s="109">
        <v>1270</v>
      </c>
      <c r="I386" s="110">
        <v>1315</v>
      </c>
      <c r="J386" s="110">
        <v>1550</v>
      </c>
      <c r="K386" s="67"/>
      <c r="L386" s="68">
        <f>IF($F$4="mayorista2",K386*I386,IF($F$4="Mayorista1",K386*H386,IF($F$4="Hipermayorista",K386*G386,IF($F$4="Distribuidor",K386*F386))))*(1)</f>
        <v>0</v>
      </c>
      <c r="M386" s="4"/>
      <c r="N386" s="2">
        <f>+K386*I386</f>
        <v>0</v>
      </c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4.25" customHeight="1" x14ac:dyDescent="0.25">
      <c r="A387" s="224" t="s">
        <v>2070</v>
      </c>
      <c r="B387" s="108" t="s">
        <v>1449</v>
      </c>
      <c r="C387" s="109" t="s">
        <v>335</v>
      </c>
      <c r="D387" s="109" t="s">
        <v>26</v>
      </c>
      <c r="E387" s="109" t="s">
        <v>337</v>
      </c>
      <c r="F387" s="109">
        <v>3110</v>
      </c>
      <c r="G387" s="109">
        <v>3190</v>
      </c>
      <c r="H387" s="109">
        <v>3290</v>
      </c>
      <c r="I387" s="110">
        <v>3410</v>
      </c>
      <c r="J387" s="110">
        <v>4000</v>
      </c>
      <c r="K387" s="67"/>
      <c r="L387" s="68">
        <f>IF($F$4="mayorista2",K387*I387,IF($F$4="Mayorista1",K387*H387,IF($F$4="Hipermayorista",K387*G387,IF($F$4="Distribuidor",K387*F387))))*(1)</f>
        <v>0</v>
      </c>
      <c r="M387" s="4"/>
      <c r="N387" s="2">
        <f>+K387*I387</f>
        <v>0</v>
      </c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4.25" customHeight="1" x14ac:dyDescent="0.25">
      <c r="A388" s="224" t="s">
        <v>2071</v>
      </c>
      <c r="B388" s="108" t="s">
        <v>1449</v>
      </c>
      <c r="C388" s="109" t="s">
        <v>335</v>
      </c>
      <c r="D388" s="109" t="s">
        <v>55</v>
      </c>
      <c r="E388" s="109" t="s">
        <v>338</v>
      </c>
      <c r="F388" s="109">
        <v>1620</v>
      </c>
      <c r="G388" s="109">
        <v>1660</v>
      </c>
      <c r="H388" s="109">
        <v>1710</v>
      </c>
      <c r="I388" s="110">
        <v>1770</v>
      </c>
      <c r="J388" s="110">
        <v>2000</v>
      </c>
      <c r="K388" s="67"/>
      <c r="L388" s="68">
        <f>IF($F$4="mayorista2",K388*I388,IF($F$4="Mayorista1",K388*H388,IF($F$4="Hipermayorista",K388*G388,IF($F$4="Distribuidor",K388*F388))))*(1)</f>
        <v>0</v>
      </c>
      <c r="M388" s="4"/>
      <c r="N388" s="2">
        <f>+K388*I388</f>
        <v>0</v>
      </c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4.25" customHeight="1" x14ac:dyDescent="0.25">
      <c r="A389" s="224" t="s">
        <v>2072</v>
      </c>
      <c r="B389" s="108" t="s">
        <v>1449</v>
      </c>
      <c r="C389" s="109" t="s">
        <v>335</v>
      </c>
      <c r="D389" s="109" t="s">
        <v>50</v>
      </c>
      <c r="E389" s="109" t="s">
        <v>341</v>
      </c>
      <c r="F389" s="109">
        <v>1475</v>
      </c>
      <c r="G389" s="109">
        <v>1515</v>
      </c>
      <c r="H389" s="109">
        <v>1560</v>
      </c>
      <c r="I389" s="110">
        <v>1615</v>
      </c>
      <c r="J389" s="110">
        <v>1950</v>
      </c>
      <c r="K389" s="67"/>
      <c r="L389" s="68">
        <f>IF($F$4="mayorista2",K389*I389,IF($F$4="Mayorista1",K389*H389,IF($F$4="Hipermayorista",K389*G389,IF($F$4="Distribuidor",K389*F389))))*(1)</f>
        <v>0</v>
      </c>
      <c r="M389" s="4"/>
      <c r="N389" s="2">
        <f>+K389*I389</f>
        <v>0</v>
      </c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4.25" customHeight="1" x14ac:dyDescent="0.25">
      <c r="A390" s="224" t="s">
        <v>2073</v>
      </c>
      <c r="B390" s="108" t="s">
        <v>1449</v>
      </c>
      <c r="C390" s="109" t="s">
        <v>335</v>
      </c>
      <c r="D390" s="109" t="s">
        <v>50</v>
      </c>
      <c r="E390" s="109" t="s">
        <v>342</v>
      </c>
      <c r="F390" s="109">
        <v>1475</v>
      </c>
      <c r="G390" s="109">
        <v>1515</v>
      </c>
      <c r="H390" s="109">
        <v>1560</v>
      </c>
      <c r="I390" s="110">
        <v>1615</v>
      </c>
      <c r="J390" s="110">
        <v>1950</v>
      </c>
      <c r="K390" s="67"/>
      <c r="L390" s="68">
        <f>IF($F$4="mayorista2",K390*I390,IF($F$4="Mayorista1",K390*H390,IF($F$4="Hipermayorista",K390*G390,IF($F$4="Distribuidor",K390*F390))))*(1)</f>
        <v>0</v>
      </c>
      <c r="M390" s="4"/>
      <c r="N390" s="2">
        <f>+K390*I390</f>
        <v>0</v>
      </c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4.25" customHeight="1" x14ac:dyDescent="0.25">
      <c r="A391" s="224" t="s">
        <v>2074</v>
      </c>
      <c r="B391" s="108" t="s">
        <v>1449</v>
      </c>
      <c r="C391" s="109" t="s">
        <v>335</v>
      </c>
      <c r="D391" s="109" t="s">
        <v>50</v>
      </c>
      <c r="E391" s="109" t="s">
        <v>339</v>
      </c>
      <c r="F391" s="109">
        <v>1475</v>
      </c>
      <c r="G391" s="109">
        <v>1515</v>
      </c>
      <c r="H391" s="109">
        <v>1560</v>
      </c>
      <c r="I391" s="110">
        <v>1615</v>
      </c>
      <c r="J391" s="110">
        <v>1950</v>
      </c>
      <c r="K391" s="67"/>
      <c r="L391" s="68">
        <f>IF($F$4="mayorista2",K391*I391,IF($F$4="Mayorista1",K391*H391,IF($F$4="Hipermayorista",K391*G391,IF($F$4="Distribuidor",K391*F391))))*(1)</f>
        <v>0</v>
      </c>
      <c r="M391" s="4"/>
      <c r="N391" s="2">
        <f>+K391*I391</f>
        <v>0</v>
      </c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4.25" customHeight="1" x14ac:dyDescent="0.25">
      <c r="A392" s="224" t="s">
        <v>2075</v>
      </c>
      <c r="B392" s="108" t="s">
        <v>1449</v>
      </c>
      <c r="C392" s="109" t="s">
        <v>335</v>
      </c>
      <c r="D392" s="109" t="s">
        <v>50</v>
      </c>
      <c r="E392" s="109" t="s">
        <v>340</v>
      </c>
      <c r="F392" s="109">
        <v>1475</v>
      </c>
      <c r="G392" s="109">
        <v>1515</v>
      </c>
      <c r="H392" s="109">
        <v>1560</v>
      </c>
      <c r="I392" s="110">
        <v>1615</v>
      </c>
      <c r="J392" s="110">
        <v>1950</v>
      </c>
      <c r="K392" s="67"/>
      <c r="L392" s="68">
        <f>IF($F$4="mayorista2",K392*I392,IF($F$4="Mayorista1",K392*H392,IF($F$4="Hipermayorista",K392*G392,IF($F$4="Distribuidor",K392*F392))))*(1)</f>
        <v>0</v>
      </c>
      <c r="M392" s="4"/>
      <c r="N392" s="2">
        <f>+K392*I392</f>
        <v>0</v>
      </c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4.25" customHeight="1" x14ac:dyDescent="0.25">
      <c r="A393" s="224" t="s">
        <v>2076</v>
      </c>
      <c r="B393" s="108" t="s">
        <v>1449</v>
      </c>
      <c r="C393" s="109" t="s">
        <v>335</v>
      </c>
      <c r="D393" s="109" t="s">
        <v>50</v>
      </c>
      <c r="E393" s="109" t="s">
        <v>343</v>
      </c>
      <c r="F393" s="109">
        <v>2625</v>
      </c>
      <c r="G393" s="109">
        <v>2690</v>
      </c>
      <c r="H393" s="109">
        <v>2775</v>
      </c>
      <c r="I393" s="110">
        <v>2875</v>
      </c>
      <c r="J393" s="110">
        <v>3450</v>
      </c>
      <c r="K393" s="67"/>
      <c r="L393" s="68">
        <f>IF($F$4="mayorista2",K393*I393,IF($F$4="Mayorista1",K393*H393,IF($F$4="Hipermayorista",K393*G393,IF($F$4="Distribuidor",K393*F393))))*(1)</f>
        <v>0</v>
      </c>
      <c r="M393" s="4"/>
      <c r="N393" s="2">
        <f>+K393*I393</f>
        <v>0</v>
      </c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4.25" customHeight="1" x14ac:dyDescent="0.25">
      <c r="A394" s="224" t="s">
        <v>2077</v>
      </c>
      <c r="B394" s="108" t="s">
        <v>1449</v>
      </c>
      <c r="C394" s="109" t="s">
        <v>335</v>
      </c>
      <c r="D394" s="109" t="s">
        <v>50</v>
      </c>
      <c r="E394" s="109" t="s">
        <v>344</v>
      </c>
      <c r="F394" s="109">
        <v>1420</v>
      </c>
      <c r="G394" s="109">
        <v>1455</v>
      </c>
      <c r="H394" s="109">
        <v>1500</v>
      </c>
      <c r="I394" s="110">
        <v>1555</v>
      </c>
      <c r="J394" s="110">
        <v>1850</v>
      </c>
      <c r="K394" s="67"/>
      <c r="L394" s="68">
        <f>IF($F$4="mayorista2",K394*I394,IF($F$4="Mayorista1",K394*H394,IF($F$4="Hipermayorista",K394*G394,IF($F$4="Distribuidor",K394*F394))))*(1)</f>
        <v>0</v>
      </c>
      <c r="M394" s="4"/>
      <c r="N394" s="2">
        <f>+K394*I394</f>
        <v>0</v>
      </c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4.25" customHeight="1" x14ac:dyDescent="0.25">
      <c r="A395" s="224" t="s">
        <v>2078</v>
      </c>
      <c r="B395" s="108" t="s">
        <v>1449</v>
      </c>
      <c r="C395" s="109" t="s">
        <v>335</v>
      </c>
      <c r="D395" s="109" t="s">
        <v>60</v>
      </c>
      <c r="E395" s="109" t="s">
        <v>345</v>
      </c>
      <c r="F395" s="109">
        <v>505</v>
      </c>
      <c r="G395" s="109">
        <v>520</v>
      </c>
      <c r="H395" s="109">
        <v>535</v>
      </c>
      <c r="I395" s="110">
        <v>555</v>
      </c>
      <c r="J395" s="110">
        <v>710</v>
      </c>
      <c r="K395" s="67"/>
      <c r="L395" s="68">
        <f>IF($F$4="mayorista2",K395*I395,IF($F$4="Mayorista1",K395*H395,IF($F$4="Hipermayorista",K395*G395,IF($F$4="Distribuidor",K395*F395))))*(1)</f>
        <v>0</v>
      </c>
      <c r="M395" s="4"/>
      <c r="N395" s="2">
        <f>+K395*I395</f>
        <v>0</v>
      </c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4.25" customHeight="1" x14ac:dyDescent="0.25">
      <c r="A396" s="224">
        <v>653522</v>
      </c>
      <c r="B396" s="108" t="s">
        <v>1449</v>
      </c>
      <c r="C396" s="109" t="s">
        <v>335</v>
      </c>
      <c r="D396" s="109" t="s">
        <v>32</v>
      </c>
      <c r="E396" s="109" t="s">
        <v>346</v>
      </c>
      <c r="F396" s="109">
        <v>1615</v>
      </c>
      <c r="G396" s="109">
        <v>1655</v>
      </c>
      <c r="H396" s="109">
        <v>1705</v>
      </c>
      <c r="I396" s="110">
        <v>1765</v>
      </c>
      <c r="J396" s="110">
        <v>2100</v>
      </c>
      <c r="K396" s="67"/>
      <c r="L396" s="68">
        <f>IF($F$4="mayorista2",K396*I396,IF($F$4="Mayorista1",K396*H396,IF($F$4="Hipermayorista",K396*G396,IF($F$4="Distribuidor",K396*F396))))*(1)</f>
        <v>0</v>
      </c>
      <c r="M396" s="4"/>
      <c r="N396" s="2">
        <f>+K396*I396</f>
        <v>0</v>
      </c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4.25" customHeight="1" x14ac:dyDescent="0.25">
      <c r="A397" s="224" t="s">
        <v>2079</v>
      </c>
      <c r="B397" s="108" t="s">
        <v>1449</v>
      </c>
      <c r="C397" s="109" t="s">
        <v>335</v>
      </c>
      <c r="D397" s="109" t="s">
        <v>32</v>
      </c>
      <c r="E397" s="109" t="s">
        <v>347</v>
      </c>
      <c r="F397" s="109">
        <v>1615</v>
      </c>
      <c r="G397" s="109">
        <v>1655</v>
      </c>
      <c r="H397" s="109">
        <v>1705</v>
      </c>
      <c r="I397" s="110">
        <v>1765</v>
      </c>
      <c r="J397" s="110">
        <v>2100</v>
      </c>
      <c r="K397" s="67"/>
      <c r="L397" s="68">
        <f>IF($F$4="mayorista2",K397*I397,IF($F$4="Mayorista1",K397*H397,IF($F$4="Hipermayorista",K397*G397,IF($F$4="Distribuidor",K397*F397))))*(1)</f>
        <v>0</v>
      </c>
      <c r="M397" s="4"/>
      <c r="N397" s="2">
        <f>+K397*I397</f>
        <v>0</v>
      </c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4.25" customHeight="1" x14ac:dyDescent="0.25">
      <c r="A398" s="224">
        <v>66658</v>
      </c>
      <c r="B398" s="108" t="s">
        <v>1449</v>
      </c>
      <c r="C398" s="109" t="s">
        <v>335</v>
      </c>
      <c r="D398" s="109" t="s">
        <v>32</v>
      </c>
      <c r="E398" s="109" t="s">
        <v>348</v>
      </c>
      <c r="F398" s="109">
        <v>1615</v>
      </c>
      <c r="G398" s="109">
        <v>1655</v>
      </c>
      <c r="H398" s="109">
        <v>1705</v>
      </c>
      <c r="I398" s="110">
        <v>1765</v>
      </c>
      <c r="J398" s="110">
        <v>2100</v>
      </c>
      <c r="K398" s="67"/>
      <c r="L398" s="68">
        <f>IF($F$4="mayorista2",K398*I398,IF($F$4="Mayorista1",K398*H398,IF($F$4="Hipermayorista",K398*G398,IF($F$4="Distribuidor",K398*F398))))*(1)</f>
        <v>0</v>
      </c>
      <c r="M398" s="4"/>
      <c r="N398" s="2">
        <f>+K398*I398</f>
        <v>0</v>
      </c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4.25" customHeight="1" x14ac:dyDescent="0.25">
      <c r="A399" s="224">
        <v>16669</v>
      </c>
      <c r="B399" s="108" t="s">
        <v>1449</v>
      </c>
      <c r="C399" s="109" t="s">
        <v>335</v>
      </c>
      <c r="D399" s="109" t="s">
        <v>32</v>
      </c>
      <c r="E399" s="109" t="s">
        <v>349</v>
      </c>
      <c r="F399" s="109">
        <v>1615</v>
      </c>
      <c r="G399" s="109">
        <v>1655</v>
      </c>
      <c r="H399" s="109">
        <v>1705</v>
      </c>
      <c r="I399" s="110">
        <v>1765</v>
      </c>
      <c r="J399" s="110">
        <v>2100</v>
      </c>
      <c r="K399" s="67"/>
      <c r="L399" s="68">
        <f>IF($F$4="mayorista2",K399*I399,IF($F$4="Mayorista1",K399*H399,IF($F$4="Hipermayorista",K399*G399,IF($F$4="Distribuidor",K399*F399))))*(1)</f>
        <v>0</v>
      </c>
      <c r="M399" s="4"/>
      <c r="N399" s="2">
        <f>+K399*I399</f>
        <v>0</v>
      </c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4.25" customHeight="1" x14ac:dyDescent="0.25">
      <c r="A400" s="224">
        <v>3567</v>
      </c>
      <c r="B400" s="108" t="s">
        <v>1448</v>
      </c>
      <c r="C400" s="109" t="s">
        <v>350</v>
      </c>
      <c r="D400" s="109" t="s">
        <v>43</v>
      </c>
      <c r="E400" s="109" t="s">
        <v>351</v>
      </c>
      <c r="F400" s="109">
        <v>4100</v>
      </c>
      <c r="G400" s="109">
        <v>4205</v>
      </c>
      <c r="H400" s="109">
        <v>4335</v>
      </c>
      <c r="I400" s="110">
        <v>4490</v>
      </c>
      <c r="J400" s="110">
        <v>5750</v>
      </c>
      <c r="K400" s="67"/>
      <c r="L400" s="68">
        <f>IF($F$4="mayorista2",K400*I400,IF($F$4="Mayorista1",K400*H400,IF($F$4="Hipermayorista",K400*G400,IF($F$4="Distribuidor",K400*F400))))*(1)</f>
        <v>0</v>
      </c>
      <c r="M400" s="4"/>
      <c r="N400" s="2">
        <f>+K400*I400</f>
        <v>0</v>
      </c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4.25" customHeight="1" x14ac:dyDescent="0.25">
      <c r="A401" s="224">
        <v>3568</v>
      </c>
      <c r="B401" s="108" t="s">
        <v>1448</v>
      </c>
      <c r="C401" s="109" t="s">
        <v>350</v>
      </c>
      <c r="D401" s="109" t="s">
        <v>180</v>
      </c>
      <c r="E401" s="109" t="s">
        <v>1915</v>
      </c>
      <c r="F401" s="109">
        <v>505</v>
      </c>
      <c r="G401" s="109">
        <v>520</v>
      </c>
      <c r="H401" s="109">
        <v>535</v>
      </c>
      <c r="I401" s="110">
        <v>555</v>
      </c>
      <c r="J401" s="110">
        <v>730</v>
      </c>
      <c r="K401" s="67"/>
      <c r="L401" s="68">
        <f>IF($F$4="mayorista2",K401*I401,IF($F$4="Mayorista1",K401*H401,IF($F$4="Hipermayorista",K401*G401,IF($F$4="Distribuidor",K401*F401))))*(1)</f>
        <v>0</v>
      </c>
      <c r="M401" s="4"/>
      <c r="N401" s="2">
        <f>+K401*I401</f>
        <v>0</v>
      </c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4.25" customHeight="1" x14ac:dyDescent="0.25">
      <c r="A402" s="224" t="s">
        <v>2080</v>
      </c>
      <c r="B402" s="108" t="s">
        <v>1448</v>
      </c>
      <c r="C402" s="109" t="s">
        <v>350</v>
      </c>
      <c r="D402" s="109" t="s">
        <v>180</v>
      </c>
      <c r="E402" s="109" t="s">
        <v>1916</v>
      </c>
      <c r="F402" s="109">
        <v>11505</v>
      </c>
      <c r="G402" s="109">
        <v>11800</v>
      </c>
      <c r="H402" s="109">
        <v>12165</v>
      </c>
      <c r="I402" s="110">
        <v>12605</v>
      </c>
      <c r="J402" s="110">
        <v>15050</v>
      </c>
      <c r="K402" s="67"/>
      <c r="L402" s="68">
        <f>IF($F$4="mayorista2",K402*I402,IF($F$4="Mayorista1",K402*H402,IF($F$4="Hipermayorista",K402*G402,IF($F$4="Distribuidor",K402*F402))))*(1)</f>
        <v>0</v>
      </c>
      <c r="M402" s="4"/>
      <c r="N402" s="2">
        <f>+K402*I402</f>
        <v>0</v>
      </c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4.25" customHeight="1" x14ac:dyDescent="0.25">
      <c r="A403" s="224">
        <v>3569</v>
      </c>
      <c r="B403" s="108" t="s">
        <v>1448</v>
      </c>
      <c r="C403" s="109" t="s">
        <v>350</v>
      </c>
      <c r="D403" s="109" t="s">
        <v>180</v>
      </c>
      <c r="E403" s="109" t="s">
        <v>1917</v>
      </c>
      <c r="F403" s="109">
        <v>505</v>
      </c>
      <c r="G403" s="109">
        <v>520</v>
      </c>
      <c r="H403" s="109">
        <v>535</v>
      </c>
      <c r="I403" s="110">
        <v>555</v>
      </c>
      <c r="J403" s="110">
        <v>730</v>
      </c>
      <c r="K403" s="67"/>
      <c r="L403" s="68">
        <f>IF($F$4="mayorista2",K403*I403,IF($F$4="Mayorista1",K403*H403,IF($F$4="Hipermayorista",K403*G403,IF($F$4="Distribuidor",K403*F403))))*(1)</f>
        <v>0</v>
      </c>
      <c r="M403" s="4"/>
      <c r="N403" s="2">
        <f>+K403*I403</f>
        <v>0</v>
      </c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4.25" customHeight="1" x14ac:dyDescent="0.25">
      <c r="A404" s="224" t="s">
        <v>2081</v>
      </c>
      <c r="B404" s="108" t="s">
        <v>1448</v>
      </c>
      <c r="C404" s="109" t="s">
        <v>350</v>
      </c>
      <c r="D404" s="109" t="s">
        <v>180</v>
      </c>
      <c r="E404" s="109" t="s">
        <v>1918</v>
      </c>
      <c r="F404" s="109">
        <v>11505</v>
      </c>
      <c r="G404" s="109">
        <v>11800</v>
      </c>
      <c r="H404" s="109">
        <v>12165</v>
      </c>
      <c r="I404" s="110">
        <v>12605</v>
      </c>
      <c r="J404" s="110">
        <v>15050</v>
      </c>
      <c r="K404" s="67"/>
      <c r="L404" s="68">
        <f>IF($F$4="mayorista2",K404*I404,IF($F$4="Mayorista1",K404*H404,IF($F$4="Hipermayorista",K404*G404,IF($F$4="Distribuidor",K404*F404))))*(1)</f>
        <v>0</v>
      </c>
      <c r="M404" s="4"/>
      <c r="N404" s="2">
        <f>+K404*I404</f>
        <v>0</v>
      </c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4.25" customHeight="1" x14ac:dyDescent="0.25">
      <c r="A405" s="224">
        <v>3874</v>
      </c>
      <c r="B405" s="108" t="s">
        <v>1448</v>
      </c>
      <c r="C405" s="109" t="s">
        <v>350</v>
      </c>
      <c r="D405" s="109" t="s">
        <v>180</v>
      </c>
      <c r="E405" s="109" t="s">
        <v>1919</v>
      </c>
      <c r="F405" s="109">
        <v>505</v>
      </c>
      <c r="G405" s="109">
        <v>520</v>
      </c>
      <c r="H405" s="109">
        <v>535</v>
      </c>
      <c r="I405" s="110">
        <v>555</v>
      </c>
      <c r="J405" s="110">
        <v>730</v>
      </c>
      <c r="K405" s="67"/>
      <c r="L405" s="68">
        <f>IF($F$4="mayorista2",K405*I405,IF($F$4="Mayorista1",K405*H405,IF($F$4="Hipermayorista",K405*G405,IF($F$4="Distribuidor",K405*F405))))*(1)</f>
        <v>0</v>
      </c>
      <c r="M405" s="4"/>
      <c r="N405" s="2">
        <f>+K405*I405</f>
        <v>0</v>
      </c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4.25" customHeight="1" x14ac:dyDescent="0.25">
      <c r="A406" s="224" t="s">
        <v>2082</v>
      </c>
      <c r="B406" s="108" t="s">
        <v>1448</v>
      </c>
      <c r="C406" s="109" t="s">
        <v>350</v>
      </c>
      <c r="D406" s="109" t="s">
        <v>180</v>
      </c>
      <c r="E406" s="109" t="s">
        <v>1920</v>
      </c>
      <c r="F406" s="109">
        <v>11505</v>
      </c>
      <c r="G406" s="109">
        <v>11800</v>
      </c>
      <c r="H406" s="109">
        <v>12165</v>
      </c>
      <c r="I406" s="110">
        <v>12605</v>
      </c>
      <c r="J406" s="110">
        <v>15050</v>
      </c>
      <c r="K406" s="67"/>
      <c r="L406" s="68">
        <f>IF($F$4="mayorista2",K406*I406,IF($F$4="Mayorista1",K406*H406,IF($F$4="Hipermayorista",K406*G406,IF($F$4="Distribuidor",K406*F406))))*(1)</f>
        <v>0</v>
      </c>
      <c r="M406" s="4"/>
      <c r="N406" s="2">
        <f>+K406*I406</f>
        <v>0</v>
      </c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4.25" customHeight="1" x14ac:dyDescent="0.25">
      <c r="A407" s="224">
        <v>3877</v>
      </c>
      <c r="B407" s="108" t="s">
        <v>1448</v>
      </c>
      <c r="C407" s="109" t="s">
        <v>350</v>
      </c>
      <c r="D407" s="109" t="s">
        <v>180</v>
      </c>
      <c r="E407" s="109" t="s">
        <v>1921</v>
      </c>
      <c r="F407" s="109">
        <v>505</v>
      </c>
      <c r="G407" s="109">
        <v>520</v>
      </c>
      <c r="H407" s="109">
        <v>535</v>
      </c>
      <c r="I407" s="110">
        <v>555</v>
      </c>
      <c r="J407" s="110">
        <v>730</v>
      </c>
      <c r="K407" s="67"/>
      <c r="L407" s="68">
        <f>IF($F$4="mayorista2",K407*I407,IF($F$4="Mayorista1",K407*H407,IF($F$4="Hipermayorista",K407*G407,IF($F$4="Distribuidor",K407*F407))))*(1)</f>
        <v>0</v>
      </c>
      <c r="M407" s="4"/>
      <c r="N407" s="2">
        <f>+K407*I407</f>
        <v>0</v>
      </c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4.25" customHeight="1" x14ac:dyDescent="0.25">
      <c r="A408" s="224" t="s">
        <v>2083</v>
      </c>
      <c r="B408" s="108" t="s">
        <v>1448</v>
      </c>
      <c r="C408" s="109" t="s">
        <v>350</v>
      </c>
      <c r="D408" s="109" t="s">
        <v>180</v>
      </c>
      <c r="E408" s="109" t="s">
        <v>1922</v>
      </c>
      <c r="F408" s="109">
        <v>11505</v>
      </c>
      <c r="G408" s="109">
        <v>11800</v>
      </c>
      <c r="H408" s="109">
        <v>12165</v>
      </c>
      <c r="I408" s="110">
        <v>12605</v>
      </c>
      <c r="J408" s="110">
        <v>15050</v>
      </c>
      <c r="K408" s="67"/>
      <c r="L408" s="68">
        <f>IF($F$4="mayorista2",K408*I408,IF($F$4="Mayorista1",K408*H408,IF($F$4="Hipermayorista",K408*G408,IF($F$4="Distribuidor",K408*F408))))*(1)</f>
        <v>0</v>
      </c>
      <c r="M408" s="4"/>
      <c r="N408" s="2">
        <f>+K408*I408</f>
        <v>0</v>
      </c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4.25" customHeight="1" x14ac:dyDescent="0.25">
      <c r="A409" s="224">
        <v>35245</v>
      </c>
      <c r="B409" s="108" t="s">
        <v>1448</v>
      </c>
      <c r="C409" s="109" t="s">
        <v>350</v>
      </c>
      <c r="D409" s="109" t="s">
        <v>180</v>
      </c>
      <c r="E409" s="109" t="s">
        <v>1923</v>
      </c>
      <c r="F409" s="109">
        <v>505</v>
      </c>
      <c r="G409" s="109">
        <v>520</v>
      </c>
      <c r="H409" s="109">
        <v>535</v>
      </c>
      <c r="I409" s="110">
        <v>555</v>
      </c>
      <c r="J409" s="110">
        <v>730</v>
      </c>
      <c r="K409" s="67"/>
      <c r="L409" s="68">
        <f>IF($F$4="mayorista2",K409*I409,IF($F$4="Mayorista1",K409*H409,IF($F$4="Hipermayorista",K409*G409,IF($F$4="Distribuidor",K409*F409))))*(1)</f>
        <v>0</v>
      </c>
      <c r="M409" s="4"/>
      <c r="N409" s="2">
        <f>+K409*I409</f>
        <v>0</v>
      </c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4.25" customHeight="1" x14ac:dyDescent="0.25">
      <c r="A410" s="224" t="s">
        <v>2084</v>
      </c>
      <c r="B410" s="108" t="s">
        <v>1448</v>
      </c>
      <c r="C410" s="109" t="s">
        <v>350</v>
      </c>
      <c r="D410" s="109" t="s">
        <v>180</v>
      </c>
      <c r="E410" s="109" t="s">
        <v>1924</v>
      </c>
      <c r="F410" s="109">
        <v>11505</v>
      </c>
      <c r="G410" s="109">
        <v>11800</v>
      </c>
      <c r="H410" s="109">
        <v>12165</v>
      </c>
      <c r="I410" s="110">
        <v>12605</v>
      </c>
      <c r="J410" s="110">
        <v>15050</v>
      </c>
      <c r="K410" s="67"/>
      <c r="L410" s="68">
        <f>IF($F$4="mayorista2",K410*I410,IF($F$4="Mayorista1",K410*H410,IF($F$4="Hipermayorista",K410*G410,IF($F$4="Distribuidor",K410*F410))))*(1)</f>
        <v>0</v>
      </c>
      <c r="M410" s="4"/>
      <c r="N410" s="2">
        <f>+K410*I410</f>
        <v>0</v>
      </c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4.25" customHeight="1" x14ac:dyDescent="0.25">
      <c r="A411" s="224">
        <v>3875</v>
      </c>
      <c r="B411" s="108" t="s">
        <v>1448</v>
      </c>
      <c r="C411" s="109" t="s">
        <v>350</v>
      </c>
      <c r="D411" s="109" t="s">
        <v>180</v>
      </c>
      <c r="E411" s="109" t="s">
        <v>1925</v>
      </c>
      <c r="F411" s="109">
        <v>505</v>
      </c>
      <c r="G411" s="109">
        <v>520</v>
      </c>
      <c r="H411" s="109">
        <v>535</v>
      </c>
      <c r="I411" s="110">
        <v>555</v>
      </c>
      <c r="J411" s="110">
        <v>730</v>
      </c>
      <c r="K411" s="67"/>
      <c r="L411" s="68">
        <f>IF($F$4="mayorista2",K411*I411,IF($F$4="Mayorista1",K411*H411,IF($F$4="Hipermayorista",K411*G411,IF($F$4="Distribuidor",K411*F411))))*(1)</f>
        <v>0</v>
      </c>
      <c r="M411" s="4"/>
      <c r="N411" s="2">
        <f>+K411*I411</f>
        <v>0</v>
      </c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4.25" customHeight="1" x14ac:dyDescent="0.25">
      <c r="A412" s="224" t="s">
        <v>2085</v>
      </c>
      <c r="B412" s="108" t="s">
        <v>1448</v>
      </c>
      <c r="C412" s="109" t="s">
        <v>350</v>
      </c>
      <c r="D412" s="109" t="s">
        <v>180</v>
      </c>
      <c r="E412" s="109" t="s">
        <v>1926</v>
      </c>
      <c r="F412" s="109">
        <v>11505</v>
      </c>
      <c r="G412" s="109">
        <v>11800</v>
      </c>
      <c r="H412" s="109">
        <v>12165</v>
      </c>
      <c r="I412" s="110">
        <v>12605</v>
      </c>
      <c r="J412" s="110">
        <v>15050</v>
      </c>
      <c r="K412" s="67"/>
      <c r="L412" s="68">
        <f>IF($F$4="mayorista2",K412*I412,IF($F$4="Mayorista1",K412*H412,IF($F$4="Hipermayorista",K412*G412,IF($F$4="Distribuidor",K412*F412))))*(1)</f>
        <v>0</v>
      </c>
      <c r="M412" s="4"/>
      <c r="N412" s="2">
        <f>+K412*I412</f>
        <v>0</v>
      </c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4.25" customHeight="1" x14ac:dyDescent="0.25">
      <c r="A413" s="224">
        <v>3878</v>
      </c>
      <c r="B413" s="108" t="s">
        <v>1448</v>
      </c>
      <c r="C413" s="109" t="s">
        <v>350</v>
      </c>
      <c r="D413" s="109" t="s">
        <v>180</v>
      </c>
      <c r="E413" s="109" t="s">
        <v>1927</v>
      </c>
      <c r="F413" s="109">
        <v>505</v>
      </c>
      <c r="G413" s="109">
        <v>520</v>
      </c>
      <c r="H413" s="109">
        <v>535</v>
      </c>
      <c r="I413" s="110">
        <v>555</v>
      </c>
      <c r="J413" s="110">
        <v>730</v>
      </c>
      <c r="K413" s="67"/>
      <c r="L413" s="68">
        <f>IF($F$4="mayorista2",K413*I413,IF($F$4="Mayorista1",K413*H413,IF($F$4="Hipermayorista",K413*G413,IF($F$4="Distribuidor",K413*F413))))*(1)</f>
        <v>0</v>
      </c>
      <c r="M413" s="4"/>
      <c r="N413" s="2">
        <f>+K413*I413</f>
        <v>0</v>
      </c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4.25" customHeight="1" x14ac:dyDescent="0.25">
      <c r="A414" s="224" t="s">
        <v>2086</v>
      </c>
      <c r="B414" s="108" t="s">
        <v>1448</v>
      </c>
      <c r="C414" s="109" t="s">
        <v>350</v>
      </c>
      <c r="D414" s="109" t="s">
        <v>180</v>
      </c>
      <c r="E414" s="109" t="s">
        <v>1928</v>
      </c>
      <c r="F414" s="109">
        <v>11505</v>
      </c>
      <c r="G414" s="109">
        <v>11800</v>
      </c>
      <c r="H414" s="109">
        <v>12165</v>
      </c>
      <c r="I414" s="110">
        <v>12605</v>
      </c>
      <c r="J414" s="110">
        <v>15050</v>
      </c>
      <c r="K414" s="67"/>
      <c r="L414" s="68">
        <f>IF($F$4="mayorista2",K414*I414,IF($F$4="Mayorista1",K414*H414,IF($F$4="Hipermayorista",K414*G414,IF($F$4="Distribuidor",K414*F414))))*(1)</f>
        <v>0</v>
      </c>
      <c r="M414" s="4"/>
      <c r="N414" s="2">
        <f>+K414*I414</f>
        <v>0</v>
      </c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4.25" customHeight="1" x14ac:dyDescent="0.25">
      <c r="A415" s="224">
        <v>3880</v>
      </c>
      <c r="B415" s="108" t="s">
        <v>1448</v>
      </c>
      <c r="C415" s="109" t="s">
        <v>350</v>
      </c>
      <c r="D415" s="109" t="s">
        <v>180</v>
      </c>
      <c r="E415" s="109" t="s">
        <v>1929</v>
      </c>
      <c r="F415" s="109">
        <v>505</v>
      </c>
      <c r="G415" s="109">
        <v>520</v>
      </c>
      <c r="H415" s="109">
        <v>535</v>
      </c>
      <c r="I415" s="110">
        <v>555</v>
      </c>
      <c r="J415" s="110">
        <v>730</v>
      </c>
      <c r="K415" s="67"/>
      <c r="L415" s="68">
        <f>IF($F$4="mayorista2",K415*I415,IF($F$4="Mayorista1",K415*H415,IF($F$4="Hipermayorista",K415*G415,IF($F$4="Distribuidor",K415*F415))))*(1)</f>
        <v>0</v>
      </c>
      <c r="M415" s="4"/>
      <c r="N415" s="2">
        <f>+K415*I415</f>
        <v>0</v>
      </c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4.25" customHeight="1" x14ac:dyDescent="0.25">
      <c r="A416" s="224" t="s">
        <v>2087</v>
      </c>
      <c r="B416" s="108" t="s">
        <v>1448</v>
      </c>
      <c r="C416" s="109" t="s">
        <v>350</v>
      </c>
      <c r="D416" s="109" t="s">
        <v>180</v>
      </c>
      <c r="E416" s="109" t="s">
        <v>1930</v>
      </c>
      <c r="F416" s="109">
        <v>11505</v>
      </c>
      <c r="G416" s="109">
        <v>11800</v>
      </c>
      <c r="H416" s="109">
        <v>12165</v>
      </c>
      <c r="I416" s="110">
        <v>12605</v>
      </c>
      <c r="J416" s="110">
        <v>15050</v>
      </c>
      <c r="K416" s="67"/>
      <c r="L416" s="68">
        <f>IF($F$4="mayorista2",K416*I416,IF($F$4="Mayorista1",K416*H416,IF($F$4="Hipermayorista",K416*G416,IF($F$4="Distribuidor",K416*F416))))*(1)</f>
        <v>0</v>
      </c>
      <c r="M416" s="4"/>
      <c r="N416" s="2">
        <f>+K416*I416</f>
        <v>0</v>
      </c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4.25" customHeight="1" x14ac:dyDescent="0.25">
      <c r="A417" s="224">
        <v>3883</v>
      </c>
      <c r="B417" s="108" t="s">
        <v>1448</v>
      </c>
      <c r="C417" s="109" t="s">
        <v>350</v>
      </c>
      <c r="D417" s="109" t="s">
        <v>352</v>
      </c>
      <c r="E417" s="109" t="s">
        <v>353</v>
      </c>
      <c r="F417" s="109">
        <v>16135</v>
      </c>
      <c r="G417" s="109">
        <v>16550</v>
      </c>
      <c r="H417" s="109">
        <v>17060</v>
      </c>
      <c r="I417" s="110">
        <v>17680</v>
      </c>
      <c r="J417" s="110">
        <v>21100</v>
      </c>
      <c r="K417" s="67"/>
      <c r="L417" s="68">
        <f>IF($F$4="mayorista2",K417*I417,IF($F$4="Mayorista1",K417*H417,IF($F$4="Hipermayorista",K417*G417,IF($F$4="Distribuidor",K417*F417))))*(1)</f>
        <v>0</v>
      </c>
      <c r="M417" s="4"/>
      <c r="N417" s="2">
        <f>+K417*I417</f>
        <v>0</v>
      </c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4.25" customHeight="1" x14ac:dyDescent="0.25">
      <c r="A418" s="224">
        <v>3887</v>
      </c>
      <c r="B418" s="108" t="s">
        <v>1448</v>
      </c>
      <c r="C418" s="109" t="s">
        <v>350</v>
      </c>
      <c r="D418" s="109" t="s">
        <v>352</v>
      </c>
      <c r="E418" s="109" t="s">
        <v>354</v>
      </c>
      <c r="F418" s="109">
        <v>16135</v>
      </c>
      <c r="G418" s="109">
        <v>16550</v>
      </c>
      <c r="H418" s="109">
        <v>17060</v>
      </c>
      <c r="I418" s="110">
        <v>17680</v>
      </c>
      <c r="J418" s="110">
        <v>21100</v>
      </c>
      <c r="K418" s="67"/>
      <c r="L418" s="68">
        <f>IF($F$4="mayorista2",K418*I418,IF($F$4="Mayorista1",K418*H418,IF($F$4="Hipermayorista",K418*G418,IF($F$4="Distribuidor",K418*F418))))*(1)</f>
        <v>0</v>
      </c>
      <c r="M418" s="4"/>
      <c r="N418" s="2">
        <f>+K418*I418</f>
        <v>0</v>
      </c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4.25" customHeight="1" x14ac:dyDescent="0.25">
      <c r="A419" s="224">
        <v>3881</v>
      </c>
      <c r="B419" s="108" t="s">
        <v>1448</v>
      </c>
      <c r="C419" s="109" t="s">
        <v>350</v>
      </c>
      <c r="D419" s="109" t="s">
        <v>352</v>
      </c>
      <c r="E419" s="109" t="s">
        <v>355</v>
      </c>
      <c r="F419" s="109">
        <v>16135</v>
      </c>
      <c r="G419" s="109">
        <v>16550</v>
      </c>
      <c r="H419" s="109">
        <v>17060</v>
      </c>
      <c r="I419" s="110">
        <v>17680</v>
      </c>
      <c r="J419" s="110">
        <v>21100</v>
      </c>
      <c r="K419" s="67"/>
      <c r="L419" s="68">
        <f>IF($F$4="mayorista2",K419*I419,IF($F$4="Mayorista1",K419*H419,IF($F$4="Hipermayorista",K419*G419,IF($F$4="Distribuidor",K419*F419))))*(1)</f>
        <v>0</v>
      </c>
      <c r="M419" s="4"/>
      <c r="N419" s="2">
        <f>+K419*I419</f>
        <v>0</v>
      </c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4.25" customHeight="1" x14ac:dyDescent="0.25">
      <c r="A420" s="224">
        <v>3884</v>
      </c>
      <c r="B420" s="108" t="s">
        <v>1448</v>
      </c>
      <c r="C420" s="109" t="s">
        <v>350</v>
      </c>
      <c r="D420" s="109" t="s">
        <v>352</v>
      </c>
      <c r="E420" s="109" t="s">
        <v>356</v>
      </c>
      <c r="F420" s="109">
        <v>16135</v>
      </c>
      <c r="G420" s="109">
        <v>16550</v>
      </c>
      <c r="H420" s="109">
        <v>17060</v>
      </c>
      <c r="I420" s="110">
        <v>17680</v>
      </c>
      <c r="J420" s="110">
        <v>21100</v>
      </c>
      <c r="K420" s="67"/>
      <c r="L420" s="68">
        <f>IF($F$4="mayorista2",K420*I420,IF($F$4="Mayorista1",K420*H420,IF($F$4="Hipermayorista",K420*G420,IF($F$4="Distribuidor",K420*F420))))*(1)</f>
        <v>0</v>
      </c>
      <c r="M420" s="4"/>
      <c r="N420" s="2">
        <f>+K420*I420</f>
        <v>0</v>
      </c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4.25" customHeight="1" x14ac:dyDescent="0.25">
      <c r="A421" s="224">
        <v>3888</v>
      </c>
      <c r="B421" s="108" t="s">
        <v>1448</v>
      </c>
      <c r="C421" s="109" t="s">
        <v>350</v>
      </c>
      <c r="D421" s="109" t="s">
        <v>180</v>
      </c>
      <c r="E421" s="109" t="s">
        <v>1931</v>
      </c>
      <c r="F421" s="109">
        <v>605</v>
      </c>
      <c r="G421" s="109">
        <v>620</v>
      </c>
      <c r="H421" s="109">
        <v>640</v>
      </c>
      <c r="I421" s="110">
        <v>665</v>
      </c>
      <c r="J421" s="110">
        <v>870</v>
      </c>
      <c r="K421" s="67"/>
      <c r="L421" s="68">
        <f>IF($F$4="mayorista2",K421*I421,IF($F$4="Mayorista1",K421*H421,IF($F$4="Hipermayorista",K421*G421,IF($F$4="Distribuidor",K421*F421))))*(1)</f>
        <v>0</v>
      </c>
      <c r="M421" s="4"/>
      <c r="N421" s="2">
        <f>+K421*I421</f>
        <v>0</v>
      </c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4.25" customHeight="1" x14ac:dyDescent="0.25">
      <c r="A422" s="224" t="s">
        <v>2088</v>
      </c>
      <c r="B422" s="108" t="s">
        <v>1448</v>
      </c>
      <c r="C422" s="109" t="s">
        <v>350</v>
      </c>
      <c r="D422" s="109" t="s">
        <v>180</v>
      </c>
      <c r="E422" s="109" t="s">
        <v>1932</v>
      </c>
      <c r="F422" s="109">
        <v>6875</v>
      </c>
      <c r="G422" s="109">
        <v>7050</v>
      </c>
      <c r="H422" s="109">
        <v>7270</v>
      </c>
      <c r="I422" s="110">
        <v>7535</v>
      </c>
      <c r="J422" s="110">
        <v>9700</v>
      </c>
      <c r="K422" s="67"/>
      <c r="L422" s="68">
        <f>IF($F$4="mayorista2",K422*I422,IF($F$4="Mayorista1",K422*H422,IF($F$4="Hipermayorista",K422*G422,IF($F$4="Distribuidor",K422*F422))))*(1)</f>
        <v>0</v>
      </c>
      <c r="M422" s="4"/>
      <c r="N422" s="2">
        <f>+K422*I422</f>
        <v>0</v>
      </c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4.25" customHeight="1" x14ac:dyDescent="0.25">
      <c r="A423" s="224">
        <v>3891</v>
      </c>
      <c r="B423" s="108" t="s">
        <v>1448</v>
      </c>
      <c r="C423" s="109" t="s">
        <v>350</v>
      </c>
      <c r="D423" s="109" t="s">
        <v>180</v>
      </c>
      <c r="E423" s="109" t="s">
        <v>1933</v>
      </c>
      <c r="F423" s="109">
        <v>605</v>
      </c>
      <c r="G423" s="109">
        <v>620</v>
      </c>
      <c r="H423" s="109">
        <v>640</v>
      </c>
      <c r="I423" s="110">
        <v>665</v>
      </c>
      <c r="J423" s="110">
        <v>870</v>
      </c>
      <c r="K423" s="67"/>
      <c r="L423" s="68">
        <f>IF($F$4="mayorista2",K423*I423,IF($F$4="Mayorista1",K423*H423,IF($F$4="Hipermayorista",K423*G423,IF($F$4="Distribuidor",K423*F423))))*(1)</f>
        <v>0</v>
      </c>
      <c r="M423" s="4"/>
      <c r="N423" s="2">
        <f>+K423*I423</f>
        <v>0</v>
      </c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4.25" customHeight="1" x14ac:dyDescent="0.25">
      <c r="A424" s="224" t="s">
        <v>2089</v>
      </c>
      <c r="B424" s="108" t="s">
        <v>1448</v>
      </c>
      <c r="C424" s="109" t="s">
        <v>350</v>
      </c>
      <c r="D424" s="109" t="s">
        <v>180</v>
      </c>
      <c r="E424" s="109" t="s">
        <v>1934</v>
      </c>
      <c r="F424" s="109">
        <v>6875</v>
      </c>
      <c r="G424" s="109">
        <v>7050</v>
      </c>
      <c r="H424" s="109">
        <v>7270</v>
      </c>
      <c r="I424" s="110">
        <v>7535</v>
      </c>
      <c r="J424" s="110">
        <v>9700</v>
      </c>
      <c r="K424" s="67"/>
      <c r="L424" s="68">
        <f>IF($F$4="mayorista2",K424*I424,IF($F$4="Mayorista1",K424*H424,IF($F$4="Hipermayorista",K424*G424,IF($F$4="Distribuidor",K424*F424))))*(1)</f>
        <v>0</v>
      </c>
      <c r="M424" s="4"/>
      <c r="N424" s="2">
        <f>+K424*I424</f>
        <v>0</v>
      </c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4.25" customHeight="1" x14ac:dyDescent="0.25">
      <c r="A425" s="224">
        <v>45684</v>
      </c>
      <c r="B425" s="108" t="s">
        <v>1448</v>
      </c>
      <c r="C425" s="109" t="s">
        <v>350</v>
      </c>
      <c r="D425" s="109" t="s">
        <v>180</v>
      </c>
      <c r="E425" s="109" t="s">
        <v>1935</v>
      </c>
      <c r="F425" s="109">
        <v>605</v>
      </c>
      <c r="G425" s="109">
        <v>620</v>
      </c>
      <c r="H425" s="109">
        <v>640</v>
      </c>
      <c r="I425" s="110">
        <v>665</v>
      </c>
      <c r="J425" s="110">
        <v>870</v>
      </c>
      <c r="K425" s="67"/>
      <c r="L425" s="68">
        <f>IF($F$4="mayorista2",K425*I425,IF($F$4="Mayorista1",K425*H425,IF($F$4="Hipermayorista",K425*G425,IF($F$4="Distribuidor",K425*F425))))*(1)</f>
        <v>0</v>
      </c>
      <c r="M425" s="4"/>
      <c r="N425" s="2">
        <f>+K425*I425</f>
        <v>0</v>
      </c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4.25" customHeight="1" x14ac:dyDescent="0.25">
      <c r="A426" s="224" t="s">
        <v>2090</v>
      </c>
      <c r="B426" s="108" t="s">
        <v>1448</v>
      </c>
      <c r="C426" s="109" t="s">
        <v>350</v>
      </c>
      <c r="D426" s="109" t="s">
        <v>180</v>
      </c>
      <c r="E426" s="109" t="s">
        <v>1936</v>
      </c>
      <c r="F426" s="109">
        <v>6875</v>
      </c>
      <c r="G426" s="109">
        <v>7050</v>
      </c>
      <c r="H426" s="109">
        <v>7270</v>
      </c>
      <c r="I426" s="110">
        <v>7535</v>
      </c>
      <c r="J426" s="110">
        <v>9700</v>
      </c>
      <c r="K426" s="67"/>
      <c r="L426" s="68">
        <f>IF($F$4="mayorista2",K426*I426,IF($F$4="Mayorista1",K426*H426,IF($F$4="Hipermayorista",K426*G426,IF($F$4="Distribuidor",K426*F426))))*(1)</f>
        <v>0</v>
      </c>
      <c r="M426" s="4"/>
      <c r="N426" s="2">
        <f>+K426*I426</f>
        <v>0</v>
      </c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4.25" customHeight="1" x14ac:dyDescent="0.25">
      <c r="A427" s="224">
        <v>45567</v>
      </c>
      <c r="B427" s="108" t="s">
        <v>1448</v>
      </c>
      <c r="C427" s="109" t="s">
        <v>350</v>
      </c>
      <c r="D427" s="109" t="s">
        <v>180</v>
      </c>
      <c r="E427" s="109" t="s">
        <v>1937</v>
      </c>
      <c r="F427" s="109">
        <v>605</v>
      </c>
      <c r="G427" s="109">
        <v>620</v>
      </c>
      <c r="H427" s="109">
        <v>640</v>
      </c>
      <c r="I427" s="110">
        <v>665</v>
      </c>
      <c r="J427" s="110">
        <v>870</v>
      </c>
      <c r="K427" s="67"/>
      <c r="L427" s="68">
        <f>IF($F$4="mayorista2",K427*I427,IF($F$4="Mayorista1",K427*H427,IF($F$4="Hipermayorista",K427*G427,IF($F$4="Distribuidor",K427*F427))))*(1)</f>
        <v>0</v>
      </c>
      <c r="M427" s="4"/>
      <c r="N427" s="2">
        <f>+K427*I427</f>
        <v>0</v>
      </c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4.25" customHeight="1" x14ac:dyDescent="0.25">
      <c r="A428" s="224" t="s">
        <v>2091</v>
      </c>
      <c r="B428" s="108" t="s">
        <v>1448</v>
      </c>
      <c r="C428" s="109" t="s">
        <v>350</v>
      </c>
      <c r="D428" s="109" t="s">
        <v>180</v>
      </c>
      <c r="E428" s="109" t="s">
        <v>1938</v>
      </c>
      <c r="F428" s="109">
        <v>6875</v>
      </c>
      <c r="G428" s="109">
        <v>7050</v>
      </c>
      <c r="H428" s="109">
        <v>7270</v>
      </c>
      <c r="I428" s="110">
        <v>7535</v>
      </c>
      <c r="J428" s="110">
        <v>9700</v>
      </c>
      <c r="K428" s="67"/>
      <c r="L428" s="68">
        <f>IF($F$4="mayorista2",K428*I428,IF($F$4="Mayorista1",K428*H428,IF($F$4="Hipermayorista",K428*G428,IF($F$4="Distribuidor",K428*F428))))*(1)</f>
        <v>0</v>
      </c>
      <c r="M428" s="4"/>
      <c r="N428" s="2">
        <f>+K428*I428</f>
        <v>0</v>
      </c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4.25" customHeight="1" x14ac:dyDescent="0.25">
      <c r="A429" s="224">
        <v>3899</v>
      </c>
      <c r="B429" s="108" t="s">
        <v>1448</v>
      </c>
      <c r="C429" s="109" t="s">
        <v>350</v>
      </c>
      <c r="D429" s="109" t="s">
        <v>171</v>
      </c>
      <c r="E429" s="109" t="s">
        <v>1697</v>
      </c>
      <c r="F429" s="109">
        <v>1020</v>
      </c>
      <c r="G429" s="109">
        <v>1045</v>
      </c>
      <c r="H429" s="109">
        <v>1075</v>
      </c>
      <c r="I429" s="110">
        <v>1115</v>
      </c>
      <c r="J429" s="110">
        <v>1450</v>
      </c>
      <c r="K429" s="67"/>
      <c r="L429" s="68">
        <f>IF($F$4="mayorista2",K429*I429,IF($F$4="Mayorista1",K429*H429,IF($F$4="Hipermayorista",K429*G429,IF($F$4="Distribuidor",K429*F429))))*(1)</f>
        <v>0</v>
      </c>
      <c r="M429" s="4"/>
      <c r="N429" s="2">
        <f>+K429*I429</f>
        <v>0</v>
      </c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4.25" customHeight="1" x14ac:dyDescent="0.25">
      <c r="A430" s="224" t="s">
        <v>2092</v>
      </c>
      <c r="B430" s="108" t="s">
        <v>1448</v>
      </c>
      <c r="C430" s="109" t="s">
        <v>350</v>
      </c>
      <c r="D430" s="109" t="s">
        <v>171</v>
      </c>
      <c r="E430" s="109" t="s">
        <v>1698</v>
      </c>
      <c r="F430" s="109">
        <v>9655</v>
      </c>
      <c r="G430" s="109">
        <v>9905</v>
      </c>
      <c r="H430" s="109">
        <v>10210</v>
      </c>
      <c r="I430" s="110">
        <v>10580</v>
      </c>
      <c r="J430" s="110">
        <v>12600</v>
      </c>
      <c r="K430" s="67"/>
      <c r="L430" s="68">
        <f>IF($F$4="mayorista2",K430*I430,IF($F$4="Mayorista1",K430*H430,IF($F$4="Hipermayorista",K430*G430,IF($F$4="Distribuidor",K430*F430))))*(1)</f>
        <v>0</v>
      </c>
      <c r="M430" s="4"/>
      <c r="N430" s="2">
        <f>+K430*I430</f>
        <v>0</v>
      </c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4.25" customHeight="1" x14ac:dyDescent="0.25">
      <c r="A431" s="224">
        <v>3901</v>
      </c>
      <c r="B431" s="108" t="s">
        <v>1448</v>
      </c>
      <c r="C431" s="109" t="s">
        <v>350</v>
      </c>
      <c r="D431" s="109" t="s">
        <v>171</v>
      </c>
      <c r="E431" s="109" t="s">
        <v>1699</v>
      </c>
      <c r="F431" s="109">
        <v>1020</v>
      </c>
      <c r="G431" s="109">
        <v>1045</v>
      </c>
      <c r="H431" s="109">
        <v>1075</v>
      </c>
      <c r="I431" s="110">
        <v>1115</v>
      </c>
      <c r="J431" s="110">
        <v>1450</v>
      </c>
      <c r="K431" s="67"/>
      <c r="L431" s="68">
        <f>IF($F$4="mayorista2",K431*I431,IF($F$4="Mayorista1",K431*H431,IF($F$4="Hipermayorista",K431*G431,IF($F$4="Distribuidor",K431*F431))))*(1)</f>
        <v>0</v>
      </c>
      <c r="M431" s="4"/>
      <c r="N431" s="2">
        <f>+K431*I431</f>
        <v>0</v>
      </c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4.25" customHeight="1" x14ac:dyDescent="0.25">
      <c r="A432" s="224" t="s">
        <v>2093</v>
      </c>
      <c r="B432" s="108" t="s">
        <v>1448</v>
      </c>
      <c r="C432" s="109" t="s">
        <v>350</v>
      </c>
      <c r="D432" s="109" t="s">
        <v>171</v>
      </c>
      <c r="E432" s="109" t="s">
        <v>1700</v>
      </c>
      <c r="F432" s="109">
        <v>9655</v>
      </c>
      <c r="G432" s="109">
        <v>9905</v>
      </c>
      <c r="H432" s="109">
        <v>10210</v>
      </c>
      <c r="I432" s="110">
        <v>10580</v>
      </c>
      <c r="J432" s="110">
        <v>12600</v>
      </c>
      <c r="K432" s="67"/>
      <c r="L432" s="68">
        <f>IF($F$4="mayorista2",K432*I432,IF($F$4="Mayorista1",K432*H432,IF($F$4="Hipermayorista",K432*G432,IF($F$4="Distribuidor",K432*F432))))*(1)</f>
        <v>0</v>
      </c>
      <c r="M432" s="4"/>
      <c r="N432" s="2">
        <f>+K432*I432</f>
        <v>0</v>
      </c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4.25" customHeight="1" x14ac:dyDescent="0.25">
      <c r="A433" s="224">
        <v>3902</v>
      </c>
      <c r="B433" s="108" t="s">
        <v>1448</v>
      </c>
      <c r="C433" s="109" t="s">
        <v>350</v>
      </c>
      <c r="D433" s="109" t="s">
        <v>171</v>
      </c>
      <c r="E433" s="109" t="s">
        <v>1701</v>
      </c>
      <c r="F433" s="109">
        <v>1020</v>
      </c>
      <c r="G433" s="109">
        <v>1045</v>
      </c>
      <c r="H433" s="109">
        <v>1075</v>
      </c>
      <c r="I433" s="110">
        <v>1115</v>
      </c>
      <c r="J433" s="110">
        <v>1450</v>
      </c>
      <c r="K433" s="67"/>
      <c r="L433" s="68">
        <f>IF($F$4="mayorista2",K433*I433,IF($F$4="Mayorista1",K433*H433,IF($F$4="Hipermayorista",K433*G433,IF($F$4="Distribuidor",K433*F433))))*(1)</f>
        <v>0</v>
      </c>
      <c r="M433" s="4"/>
      <c r="N433" s="2">
        <f>+K433*I433</f>
        <v>0</v>
      </c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4.25" customHeight="1" x14ac:dyDescent="0.25">
      <c r="A434" s="224" t="s">
        <v>2094</v>
      </c>
      <c r="B434" s="108" t="s">
        <v>1448</v>
      </c>
      <c r="C434" s="109" t="s">
        <v>350</v>
      </c>
      <c r="D434" s="109" t="s">
        <v>171</v>
      </c>
      <c r="E434" s="109" t="s">
        <v>1702</v>
      </c>
      <c r="F434" s="109">
        <v>910</v>
      </c>
      <c r="G434" s="109">
        <v>935</v>
      </c>
      <c r="H434" s="109">
        <v>965</v>
      </c>
      <c r="I434" s="110">
        <v>1000</v>
      </c>
      <c r="J434" s="110">
        <v>1200</v>
      </c>
      <c r="K434" s="67"/>
      <c r="L434" s="68">
        <f>IF($F$4="mayorista2",K434*I434,IF($F$4="Mayorista1",K434*H434,IF($F$4="Hipermayorista",K434*G434,IF($F$4="Distribuidor",K434*F434))))*(1)</f>
        <v>0</v>
      </c>
      <c r="M434" s="4"/>
      <c r="N434" s="2">
        <f>+K434*I434</f>
        <v>0</v>
      </c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4.25" customHeight="1" x14ac:dyDescent="0.25">
      <c r="A435" s="224">
        <v>3903</v>
      </c>
      <c r="B435" s="108" t="s">
        <v>1448</v>
      </c>
      <c r="C435" s="109" t="s">
        <v>350</v>
      </c>
      <c r="D435" s="109" t="s">
        <v>171</v>
      </c>
      <c r="E435" s="109" t="s">
        <v>1703</v>
      </c>
      <c r="F435" s="109">
        <v>15210</v>
      </c>
      <c r="G435" s="109">
        <v>15600</v>
      </c>
      <c r="H435" s="109">
        <v>16080</v>
      </c>
      <c r="I435" s="110">
        <v>16665</v>
      </c>
      <c r="J435" s="110">
        <v>19900</v>
      </c>
      <c r="K435" s="67"/>
      <c r="L435" s="68">
        <f>IF($F$4="mayorista2",K435*I435,IF($F$4="Mayorista1",K435*H435,IF($F$4="Hipermayorista",K435*G435,IF($F$4="Distribuidor",K435*F435))))*(1)</f>
        <v>0</v>
      </c>
      <c r="M435" s="4"/>
      <c r="N435" s="2">
        <f>+K435*I435</f>
        <v>0</v>
      </c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4.25" customHeight="1" x14ac:dyDescent="0.25">
      <c r="A436" s="224">
        <v>3885</v>
      </c>
      <c r="B436" s="108" t="s">
        <v>1448</v>
      </c>
      <c r="C436" s="109" t="s">
        <v>350</v>
      </c>
      <c r="D436" s="109" t="s">
        <v>171</v>
      </c>
      <c r="E436" s="109" t="s">
        <v>1704</v>
      </c>
      <c r="F436" s="109">
        <v>15210</v>
      </c>
      <c r="G436" s="109">
        <v>15600</v>
      </c>
      <c r="H436" s="109">
        <v>16080</v>
      </c>
      <c r="I436" s="110">
        <v>16665</v>
      </c>
      <c r="J436" s="110">
        <v>19900</v>
      </c>
      <c r="K436" s="67"/>
      <c r="L436" s="68">
        <f>IF($F$4="mayorista2",K436*I436,IF($F$4="Mayorista1",K436*H436,IF($F$4="Hipermayorista",K436*G436,IF($F$4="Distribuidor",K436*F436))))*(1)</f>
        <v>0</v>
      </c>
      <c r="M436" s="4"/>
      <c r="N436" s="2">
        <f>+K436*I436</f>
        <v>0</v>
      </c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4.25" customHeight="1" x14ac:dyDescent="0.25">
      <c r="A437" s="224">
        <v>3889</v>
      </c>
      <c r="B437" s="108" t="s">
        <v>1448</v>
      </c>
      <c r="C437" s="109" t="s">
        <v>350</v>
      </c>
      <c r="D437" s="109" t="s">
        <v>171</v>
      </c>
      <c r="E437" s="109" t="s">
        <v>1705</v>
      </c>
      <c r="F437" s="109">
        <v>15210</v>
      </c>
      <c r="G437" s="109">
        <v>15600</v>
      </c>
      <c r="H437" s="109">
        <v>16080</v>
      </c>
      <c r="I437" s="110">
        <v>16665</v>
      </c>
      <c r="J437" s="110">
        <v>19900</v>
      </c>
      <c r="K437" s="67"/>
      <c r="L437" s="68">
        <f>IF($F$4="mayorista2",K437*I437,IF($F$4="Mayorista1",K437*H437,IF($F$4="Hipermayorista",K437*G437,IF($F$4="Distribuidor",K437*F437))))*(1)</f>
        <v>0</v>
      </c>
      <c r="M437" s="4"/>
      <c r="N437" s="2">
        <f>+K437*I437</f>
        <v>0</v>
      </c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4.25" customHeight="1" x14ac:dyDescent="0.25">
      <c r="A438" s="224">
        <v>3892</v>
      </c>
      <c r="B438" s="108" t="s">
        <v>1448</v>
      </c>
      <c r="C438" s="109" t="s">
        <v>350</v>
      </c>
      <c r="D438" s="109" t="s">
        <v>180</v>
      </c>
      <c r="E438" s="109" t="s">
        <v>1939</v>
      </c>
      <c r="F438" s="109">
        <v>765</v>
      </c>
      <c r="G438" s="109">
        <v>785</v>
      </c>
      <c r="H438" s="109">
        <v>810</v>
      </c>
      <c r="I438" s="110">
        <v>840</v>
      </c>
      <c r="J438" s="110">
        <v>1100</v>
      </c>
      <c r="K438" s="67"/>
      <c r="L438" s="68">
        <f>IF($F$4="mayorista2",K438*I438,IF($F$4="Mayorista1",K438*H438,IF($F$4="Hipermayorista",K438*G438,IF($F$4="Distribuidor",K438*F438))))*(1)</f>
        <v>0</v>
      </c>
      <c r="M438" s="4"/>
      <c r="N438" s="2">
        <f>+K438*I438</f>
        <v>0</v>
      </c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4.25" customHeight="1" x14ac:dyDescent="0.25">
      <c r="A439" s="224" t="s">
        <v>2095</v>
      </c>
      <c r="B439" s="108" t="s">
        <v>1448</v>
      </c>
      <c r="C439" s="109" t="s">
        <v>350</v>
      </c>
      <c r="D439" s="109" t="s">
        <v>180</v>
      </c>
      <c r="E439" s="109" t="s">
        <v>1940</v>
      </c>
      <c r="F439" s="109">
        <v>17325</v>
      </c>
      <c r="G439" s="109">
        <v>17770</v>
      </c>
      <c r="H439" s="109">
        <v>18320</v>
      </c>
      <c r="I439" s="110">
        <v>18985</v>
      </c>
      <c r="J439" s="110">
        <v>22650</v>
      </c>
      <c r="K439" s="67"/>
      <c r="L439" s="68">
        <f>IF($F$4="mayorista2",K439*I439,IF($F$4="Mayorista1",K439*H439,IF($F$4="Hipermayorista",K439*G439,IF($F$4="Distribuidor",K439*F439))))*(1)</f>
        <v>0</v>
      </c>
      <c r="M439" s="4"/>
      <c r="N439" s="2">
        <f>+K439*I439</f>
        <v>0</v>
      </c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4.25" customHeight="1" x14ac:dyDescent="0.25">
      <c r="A440" s="224">
        <v>47678</v>
      </c>
      <c r="B440" s="108" t="s">
        <v>1448</v>
      </c>
      <c r="C440" s="109" t="s">
        <v>350</v>
      </c>
      <c r="D440" s="109" t="s">
        <v>180</v>
      </c>
      <c r="E440" s="109" t="s">
        <v>1941</v>
      </c>
      <c r="F440" s="109">
        <v>765</v>
      </c>
      <c r="G440" s="109">
        <v>785</v>
      </c>
      <c r="H440" s="109">
        <v>810</v>
      </c>
      <c r="I440" s="110">
        <v>840</v>
      </c>
      <c r="J440" s="110">
        <v>1100</v>
      </c>
      <c r="K440" s="67"/>
      <c r="L440" s="68">
        <f>IF($F$4="mayorista2",K440*I440,IF($F$4="Mayorista1",K440*H440,IF($F$4="Hipermayorista",K440*G440,IF($F$4="Distribuidor",K440*F440))))*(1)</f>
        <v>0</v>
      </c>
      <c r="M440" s="4"/>
      <c r="N440" s="2">
        <f>+K440*I440</f>
        <v>0</v>
      </c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4.25" customHeight="1" x14ac:dyDescent="0.25">
      <c r="A441" s="224" t="s">
        <v>2096</v>
      </c>
      <c r="B441" s="108" t="s">
        <v>1448</v>
      </c>
      <c r="C441" s="109" t="s">
        <v>350</v>
      </c>
      <c r="D441" s="109" t="s">
        <v>180</v>
      </c>
      <c r="E441" s="109" t="s">
        <v>1942</v>
      </c>
      <c r="F441" s="109">
        <v>17325</v>
      </c>
      <c r="G441" s="109">
        <v>17770</v>
      </c>
      <c r="H441" s="109">
        <v>18320</v>
      </c>
      <c r="I441" s="110">
        <v>18985</v>
      </c>
      <c r="J441" s="110">
        <v>22650</v>
      </c>
      <c r="K441" s="67"/>
      <c r="L441" s="68">
        <f>IF($F$4="mayorista2",K441*I441,IF($F$4="Mayorista1",K441*H441,IF($F$4="Hipermayorista",K441*G441,IF($F$4="Distribuidor",K441*F441))))*(1)</f>
        <v>0</v>
      </c>
      <c r="M441" s="4"/>
      <c r="N441" s="2">
        <f>+K441*I441</f>
        <v>0</v>
      </c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4.25" customHeight="1" x14ac:dyDescent="0.25">
      <c r="A442" s="224">
        <v>3898</v>
      </c>
      <c r="B442" s="108" t="s">
        <v>1448</v>
      </c>
      <c r="C442" s="109" t="s">
        <v>350</v>
      </c>
      <c r="D442" s="109" t="s">
        <v>180</v>
      </c>
      <c r="E442" s="109" t="s">
        <v>1943</v>
      </c>
      <c r="F442" s="109">
        <v>765</v>
      </c>
      <c r="G442" s="109">
        <v>785</v>
      </c>
      <c r="H442" s="109">
        <v>810</v>
      </c>
      <c r="I442" s="110">
        <v>840</v>
      </c>
      <c r="J442" s="110">
        <v>1100</v>
      </c>
      <c r="K442" s="67"/>
      <c r="L442" s="68">
        <f>IF($F$4="mayorista2",K442*I442,IF($F$4="Mayorista1",K442*H442,IF($F$4="Hipermayorista",K442*G442,IF($F$4="Distribuidor",K442*F442))))*(1)</f>
        <v>0</v>
      </c>
      <c r="M442" s="4"/>
      <c r="N442" s="2">
        <f>+K442*I442</f>
        <v>0</v>
      </c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4.25" customHeight="1" x14ac:dyDescent="0.25">
      <c r="A443" s="224" t="s">
        <v>2097</v>
      </c>
      <c r="B443" s="108" t="s">
        <v>1448</v>
      </c>
      <c r="C443" s="109" t="s">
        <v>350</v>
      </c>
      <c r="D443" s="109" t="s">
        <v>180</v>
      </c>
      <c r="E443" s="109" t="s">
        <v>1944</v>
      </c>
      <c r="F443" s="109">
        <v>17325</v>
      </c>
      <c r="G443" s="109">
        <v>17770</v>
      </c>
      <c r="H443" s="109">
        <v>18320</v>
      </c>
      <c r="I443" s="110">
        <v>18985</v>
      </c>
      <c r="J443" s="110">
        <v>22650</v>
      </c>
      <c r="K443" s="67"/>
      <c r="L443" s="68">
        <f>IF($F$4="mayorista2",K443*I443,IF($F$4="Mayorista1",K443*H443,IF($F$4="Hipermayorista",K443*G443,IF($F$4="Distribuidor",K443*F443))))*(1)</f>
        <v>0</v>
      </c>
      <c r="M443" s="4"/>
      <c r="N443" s="2">
        <f>+K443*I443</f>
        <v>0</v>
      </c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4.25" customHeight="1" x14ac:dyDescent="0.25">
      <c r="A444" s="224">
        <v>3900</v>
      </c>
      <c r="B444" s="108" t="s">
        <v>1448</v>
      </c>
      <c r="C444" s="109" t="s">
        <v>350</v>
      </c>
      <c r="D444" s="109" t="s">
        <v>180</v>
      </c>
      <c r="E444" s="109" t="s">
        <v>1945</v>
      </c>
      <c r="F444" s="109">
        <v>765</v>
      </c>
      <c r="G444" s="109">
        <v>785</v>
      </c>
      <c r="H444" s="109">
        <v>810</v>
      </c>
      <c r="I444" s="110">
        <v>840</v>
      </c>
      <c r="J444" s="110">
        <v>1100</v>
      </c>
      <c r="K444" s="67"/>
      <c r="L444" s="68">
        <f>IF($F$4="mayorista2",K444*I444,IF($F$4="Mayorista1",K444*H444,IF($F$4="Hipermayorista",K444*G444,IF($F$4="Distribuidor",K444*F444))))*(1)</f>
        <v>0</v>
      </c>
      <c r="M444" s="4"/>
      <c r="N444" s="2">
        <f>+K444*I444</f>
        <v>0</v>
      </c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4.25" customHeight="1" x14ac:dyDescent="0.25">
      <c r="A445" s="224" t="s">
        <v>2098</v>
      </c>
      <c r="B445" s="108" t="s">
        <v>1448</v>
      </c>
      <c r="C445" s="109" t="s">
        <v>350</v>
      </c>
      <c r="D445" s="109" t="s">
        <v>180</v>
      </c>
      <c r="E445" s="109" t="s">
        <v>1946</v>
      </c>
      <c r="F445" s="109">
        <v>17325</v>
      </c>
      <c r="G445" s="109">
        <v>17770</v>
      </c>
      <c r="H445" s="109">
        <v>18320</v>
      </c>
      <c r="I445" s="110">
        <v>18985</v>
      </c>
      <c r="J445" s="110">
        <v>22650</v>
      </c>
      <c r="K445" s="67"/>
      <c r="L445" s="68">
        <f>IF($F$4="mayorista2",K445*I445,IF($F$4="Mayorista1",K445*H445,IF($F$4="Hipermayorista",K445*G445,IF($F$4="Distribuidor",K445*F445))))*(1)</f>
        <v>0</v>
      </c>
      <c r="M445" s="4"/>
      <c r="N445" s="2">
        <f>+K445*I445</f>
        <v>0</v>
      </c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4.25" customHeight="1" x14ac:dyDescent="0.25">
      <c r="A446" s="224">
        <v>3879</v>
      </c>
      <c r="B446" s="108" t="s">
        <v>1448</v>
      </c>
      <c r="C446" s="109" t="s">
        <v>350</v>
      </c>
      <c r="D446" s="109" t="s">
        <v>180</v>
      </c>
      <c r="E446" s="109" t="s">
        <v>1947</v>
      </c>
      <c r="F446" s="109">
        <v>765</v>
      </c>
      <c r="G446" s="109">
        <v>785</v>
      </c>
      <c r="H446" s="109">
        <v>810</v>
      </c>
      <c r="I446" s="110">
        <v>840</v>
      </c>
      <c r="J446" s="110">
        <v>1100</v>
      </c>
      <c r="K446" s="67"/>
      <c r="L446" s="68">
        <f>IF($F$4="mayorista2",K446*I446,IF($F$4="Mayorista1",K446*H446,IF($F$4="Hipermayorista",K446*G446,IF($F$4="Distribuidor",K446*F446))))*(1)</f>
        <v>0</v>
      </c>
      <c r="M446" s="4"/>
      <c r="N446" s="2">
        <f>+K446*I446</f>
        <v>0</v>
      </c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4.25" customHeight="1" x14ac:dyDescent="0.25">
      <c r="A447" s="224" t="s">
        <v>2099</v>
      </c>
      <c r="B447" s="108" t="s">
        <v>1448</v>
      </c>
      <c r="C447" s="109" t="s">
        <v>350</v>
      </c>
      <c r="D447" s="109" t="s">
        <v>180</v>
      </c>
      <c r="E447" s="109" t="s">
        <v>1948</v>
      </c>
      <c r="F447" s="109">
        <v>17325</v>
      </c>
      <c r="G447" s="109">
        <v>17770</v>
      </c>
      <c r="H447" s="109">
        <v>18320</v>
      </c>
      <c r="I447" s="110">
        <v>18985</v>
      </c>
      <c r="J447" s="110">
        <v>22650</v>
      </c>
      <c r="K447" s="67"/>
      <c r="L447" s="68">
        <f>IF($F$4="mayorista2",K447*I447,IF($F$4="Mayorista1",K447*H447,IF($F$4="Hipermayorista",K447*G447,IF($F$4="Distribuidor",K447*F447))))*(1)</f>
        <v>0</v>
      </c>
      <c r="M447" s="4"/>
      <c r="N447" s="2">
        <f>+K447*I447</f>
        <v>0</v>
      </c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4.25" customHeight="1" x14ac:dyDescent="0.25">
      <c r="A448" s="224">
        <v>3882</v>
      </c>
      <c r="B448" s="108" t="s">
        <v>1448</v>
      </c>
      <c r="C448" s="109" t="s">
        <v>350</v>
      </c>
      <c r="D448" s="109" t="s">
        <v>180</v>
      </c>
      <c r="E448" s="109" t="s">
        <v>1949</v>
      </c>
      <c r="F448" s="109">
        <v>765</v>
      </c>
      <c r="G448" s="109">
        <v>785</v>
      </c>
      <c r="H448" s="109">
        <v>810</v>
      </c>
      <c r="I448" s="110">
        <v>840</v>
      </c>
      <c r="J448" s="110">
        <v>1100</v>
      </c>
      <c r="K448" s="67"/>
      <c r="L448" s="68">
        <f>IF($F$4="mayorista2",K448*I448,IF($F$4="Mayorista1",K448*H448,IF($F$4="Hipermayorista",K448*G448,IF($F$4="Distribuidor",K448*F448))))*(1)</f>
        <v>0</v>
      </c>
      <c r="M448" s="4"/>
      <c r="N448" s="2">
        <f>+K448*I448</f>
        <v>0</v>
      </c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4.25" customHeight="1" x14ac:dyDescent="0.25">
      <c r="A449" s="224" t="s">
        <v>2100</v>
      </c>
      <c r="B449" s="108" t="s">
        <v>1448</v>
      </c>
      <c r="C449" s="109" t="s">
        <v>350</v>
      </c>
      <c r="D449" s="109" t="s">
        <v>180</v>
      </c>
      <c r="E449" s="109" t="s">
        <v>1950</v>
      </c>
      <c r="F449" s="109">
        <v>17325</v>
      </c>
      <c r="G449" s="109">
        <v>17770</v>
      </c>
      <c r="H449" s="109">
        <v>18320</v>
      </c>
      <c r="I449" s="110">
        <v>18985</v>
      </c>
      <c r="J449" s="110">
        <v>22650</v>
      </c>
      <c r="K449" s="67"/>
      <c r="L449" s="68">
        <f>IF($F$4="mayorista2",K449*I449,IF($F$4="Mayorista1",K449*H449,IF($F$4="Hipermayorista",K449*G449,IF($F$4="Distribuidor",K449*F449))))*(1)</f>
        <v>0</v>
      </c>
      <c r="M449" s="4"/>
      <c r="N449" s="2">
        <f>+K449*I449</f>
        <v>0</v>
      </c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4.25" customHeight="1" x14ac:dyDescent="0.25">
      <c r="A450" s="224">
        <v>3886</v>
      </c>
      <c r="B450" s="108" t="s">
        <v>1448</v>
      </c>
      <c r="C450" s="109" t="s">
        <v>350</v>
      </c>
      <c r="D450" s="109" t="s">
        <v>180</v>
      </c>
      <c r="E450" s="109" t="s">
        <v>1951</v>
      </c>
      <c r="F450" s="109">
        <v>765</v>
      </c>
      <c r="G450" s="109">
        <v>785</v>
      </c>
      <c r="H450" s="109">
        <v>810</v>
      </c>
      <c r="I450" s="110">
        <v>840</v>
      </c>
      <c r="J450" s="110">
        <v>1100</v>
      </c>
      <c r="K450" s="67"/>
      <c r="L450" s="68">
        <f>IF($F$4="mayorista2",K450*I450,IF($F$4="Mayorista1",K450*H450,IF($F$4="Hipermayorista",K450*G450,IF($F$4="Distribuidor",K450*F450))))*(1)</f>
        <v>0</v>
      </c>
      <c r="M450" s="4"/>
      <c r="N450" s="2">
        <f>+K450*I450</f>
        <v>0</v>
      </c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4.25" customHeight="1" x14ac:dyDescent="0.25">
      <c r="A451" s="224" t="s">
        <v>2101</v>
      </c>
      <c r="B451" s="108" t="s">
        <v>1448</v>
      </c>
      <c r="C451" s="109" t="s">
        <v>350</v>
      </c>
      <c r="D451" s="109" t="s">
        <v>180</v>
      </c>
      <c r="E451" s="109" t="s">
        <v>1952</v>
      </c>
      <c r="F451" s="109">
        <v>17325</v>
      </c>
      <c r="G451" s="109">
        <v>17770</v>
      </c>
      <c r="H451" s="109">
        <v>18320</v>
      </c>
      <c r="I451" s="110">
        <v>18985</v>
      </c>
      <c r="J451" s="110">
        <v>22650</v>
      </c>
      <c r="K451" s="67"/>
      <c r="L451" s="68">
        <f>IF($F$4="mayorista2",K451*I451,IF($F$4="Mayorista1",K451*H451,IF($F$4="Hipermayorista",K451*G451,IF($F$4="Distribuidor",K451*F451))))*(1)</f>
        <v>0</v>
      </c>
      <c r="M451" s="4"/>
      <c r="N451" s="2">
        <f>+K451*I451</f>
        <v>0</v>
      </c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4.25" customHeight="1" x14ac:dyDescent="0.25">
      <c r="A452" s="224">
        <v>3890</v>
      </c>
      <c r="B452" s="108" t="s">
        <v>1448</v>
      </c>
      <c r="C452" s="109" t="s">
        <v>350</v>
      </c>
      <c r="D452" s="109" t="s">
        <v>32</v>
      </c>
      <c r="E452" s="109" t="s">
        <v>1706</v>
      </c>
      <c r="F452" s="109">
        <v>9785</v>
      </c>
      <c r="G452" s="109">
        <v>10035</v>
      </c>
      <c r="H452" s="109">
        <v>10345</v>
      </c>
      <c r="I452" s="110">
        <v>10720</v>
      </c>
      <c r="J452" s="110">
        <v>12800</v>
      </c>
      <c r="K452" s="67"/>
      <c r="L452" s="68">
        <f>IF($F$4="mayorista2",K452*I452,IF($F$4="Mayorista1",K452*H452,IF($F$4="Hipermayorista",K452*G452,IF($F$4="Distribuidor",K452*F452))))*(1)</f>
        <v>0</v>
      </c>
      <c r="M452" s="4"/>
      <c r="N452" s="2">
        <f>+K452*I452</f>
        <v>0</v>
      </c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4.25" customHeight="1" x14ac:dyDescent="0.25">
      <c r="A453" s="224" t="s">
        <v>2102</v>
      </c>
      <c r="B453" s="108" t="s">
        <v>1448</v>
      </c>
      <c r="C453" s="109" t="s">
        <v>350</v>
      </c>
      <c r="D453" s="109" t="s">
        <v>32</v>
      </c>
      <c r="E453" s="109" t="s">
        <v>1707</v>
      </c>
      <c r="F453" s="109">
        <v>9785</v>
      </c>
      <c r="G453" s="109">
        <v>10035</v>
      </c>
      <c r="H453" s="109">
        <v>10345</v>
      </c>
      <c r="I453" s="110">
        <v>10720</v>
      </c>
      <c r="J453" s="110">
        <v>12800</v>
      </c>
      <c r="K453" s="67"/>
      <c r="L453" s="68">
        <f>IF($F$4="mayorista2",K453*I453,IF($F$4="Mayorista1",K453*H453,IF($F$4="Hipermayorista",K453*G453,IF($F$4="Distribuidor",K453*F453))))*(1)</f>
        <v>0</v>
      </c>
      <c r="M453" s="4"/>
      <c r="N453" s="2">
        <f>+K453*I453</f>
        <v>0</v>
      </c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4.25" customHeight="1" x14ac:dyDescent="0.25">
      <c r="A454" s="224">
        <v>3893</v>
      </c>
      <c r="B454" s="108" t="s">
        <v>1448</v>
      </c>
      <c r="C454" s="109" t="s">
        <v>350</v>
      </c>
      <c r="D454" s="109" t="s">
        <v>32</v>
      </c>
      <c r="E454" s="109" t="s">
        <v>1708</v>
      </c>
      <c r="F454" s="109">
        <v>9785</v>
      </c>
      <c r="G454" s="109">
        <v>10035</v>
      </c>
      <c r="H454" s="109">
        <v>10345</v>
      </c>
      <c r="I454" s="110">
        <v>10720</v>
      </c>
      <c r="J454" s="110">
        <v>12800</v>
      </c>
      <c r="K454" s="67"/>
      <c r="L454" s="68">
        <f>IF($F$4="mayorista2",K454*I454,IF($F$4="Mayorista1",K454*H454,IF($F$4="Hipermayorista",K454*G454,IF($F$4="Distribuidor",K454*F454))))*(1)</f>
        <v>0</v>
      </c>
      <c r="M454" s="4"/>
      <c r="N454" s="2">
        <f>+K454*I454</f>
        <v>0</v>
      </c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4.25" customHeight="1" x14ac:dyDescent="0.25">
      <c r="A455" s="224" t="s">
        <v>2103</v>
      </c>
      <c r="B455" s="108" t="s">
        <v>1448</v>
      </c>
      <c r="C455" s="109" t="s">
        <v>350</v>
      </c>
      <c r="D455" s="109" t="s">
        <v>32</v>
      </c>
      <c r="E455" s="109" t="s">
        <v>1709</v>
      </c>
      <c r="F455" s="109">
        <v>9785</v>
      </c>
      <c r="G455" s="109">
        <v>10035</v>
      </c>
      <c r="H455" s="109">
        <v>10345</v>
      </c>
      <c r="I455" s="110">
        <v>10720</v>
      </c>
      <c r="J455" s="110">
        <v>12800</v>
      </c>
      <c r="K455" s="67"/>
      <c r="L455" s="68">
        <f>IF($F$4="mayorista2",K455*I455,IF($F$4="Mayorista1",K455*H455,IF($F$4="Hipermayorista",K455*G455,IF($F$4="Distribuidor",K455*F455))))*(1)</f>
        <v>0</v>
      </c>
      <c r="M455" s="4"/>
      <c r="N455" s="2">
        <f>+K455*I455</f>
        <v>0</v>
      </c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4.25" customHeight="1" x14ac:dyDescent="0.25">
      <c r="A456" s="224">
        <v>3896</v>
      </c>
      <c r="B456" s="108" t="s">
        <v>1448</v>
      </c>
      <c r="C456" s="109" t="s">
        <v>350</v>
      </c>
      <c r="D456" s="109" t="s">
        <v>32</v>
      </c>
      <c r="E456" s="109" t="s">
        <v>1710</v>
      </c>
      <c r="F456" s="109">
        <v>11505</v>
      </c>
      <c r="G456" s="109">
        <v>11800</v>
      </c>
      <c r="H456" s="109">
        <v>12165</v>
      </c>
      <c r="I456" s="110">
        <v>12605</v>
      </c>
      <c r="J456" s="110">
        <v>15050</v>
      </c>
      <c r="K456" s="67"/>
      <c r="L456" s="68">
        <f>IF($F$4="mayorista2",K456*I456,IF($F$4="Mayorista1",K456*H456,IF($F$4="Hipermayorista",K456*G456,IF($F$4="Distribuidor",K456*F456))))*(1)</f>
        <v>0</v>
      </c>
      <c r="M456" s="4"/>
      <c r="N456" s="2">
        <f>+K456*I456</f>
        <v>0</v>
      </c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4.25" customHeight="1" x14ac:dyDescent="0.25">
      <c r="A457" s="224">
        <v>3871</v>
      </c>
      <c r="B457" s="108" t="s">
        <v>1448</v>
      </c>
      <c r="C457" s="109" t="s">
        <v>350</v>
      </c>
      <c r="D457" s="109" t="s">
        <v>32</v>
      </c>
      <c r="E457" s="109" t="s">
        <v>1711</v>
      </c>
      <c r="F457" s="109">
        <v>11505</v>
      </c>
      <c r="G457" s="109">
        <v>11800</v>
      </c>
      <c r="H457" s="109">
        <v>12165</v>
      </c>
      <c r="I457" s="110">
        <v>12605</v>
      </c>
      <c r="J457" s="110">
        <v>15050</v>
      </c>
      <c r="K457" s="67"/>
      <c r="L457" s="68">
        <f>IF($F$4="mayorista2",K457*I457,IF($F$4="Mayorista1",K457*H457,IF($F$4="Hipermayorista",K457*G457,IF($F$4="Distribuidor",K457*F457))))*(1)</f>
        <v>0</v>
      </c>
      <c r="M457" s="4"/>
      <c r="N457" s="2">
        <f>+K457*I457</f>
        <v>0</v>
      </c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4.25" customHeight="1" x14ac:dyDescent="0.25">
      <c r="A458" s="224" t="s">
        <v>2104</v>
      </c>
      <c r="B458" s="108" t="s">
        <v>1449</v>
      </c>
      <c r="C458" s="109" t="s">
        <v>357</v>
      </c>
      <c r="D458" s="109" t="s">
        <v>32</v>
      </c>
      <c r="E458" s="109" t="s">
        <v>358</v>
      </c>
      <c r="F458" s="109">
        <v>1420</v>
      </c>
      <c r="G458" s="109">
        <v>1455</v>
      </c>
      <c r="H458" s="109">
        <v>1500</v>
      </c>
      <c r="I458" s="110">
        <v>1555</v>
      </c>
      <c r="J458" s="110">
        <v>1850</v>
      </c>
      <c r="K458" s="67"/>
      <c r="L458" s="68">
        <f>IF($F$4="mayorista2",K458*I458,IF($F$4="Mayorista1",K458*H458,IF($F$4="Hipermayorista",K458*G458,IF($F$4="Distribuidor",K458*F458))))*(1)</f>
        <v>0</v>
      </c>
      <c r="M458" s="4"/>
      <c r="N458" s="2">
        <f>+K458*I458</f>
        <v>0</v>
      </c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4.25" customHeight="1" x14ac:dyDescent="0.25">
      <c r="A459" s="224" t="s">
        <v>2105</v>
      </c>
      <c r="B459" s="108" t="s">
        <v>1449</v>
      </c>
      <c r="C459" s="109" t="s">
        <v>357</v>
      </c>
      <c r="D459" s="109" t="s">
        <v>32</v>
      </c>
      <c r="E459" s="109" t="s">
        <v>359</v>
      </c>
      <c r="F459" s="109">
        <v>1420</v>
      </c>
      <c r="G459" s="109">
        <v>1455</v>
      </c>
      <c r="H459" s="109">
        <v>1500</v>
      </c>
      <c r="I459" s="110">
        <v>1555</v>
      </c>
      <c r="J459" s="110">
        <v>1850</v>
      </c>
      <c r="K459" s="67"/>
      <c r="L459" s="68">
        <f>IF($F$4="mayorista2",K459*I459,IF($F$4="Mayorista1",K459*H459,IF($F$4="Hipermayorista",K459*G459,IF($F$4="Distribuidor",K459*F459))))*(1)</f>
        <v>0</v>
      </c>
      <c r="M459" s="4"/>
      <c r="N459" s="2">
        <f>+K459*I459</f>
        <v>0</v>
      </c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4.25" customHeight="1" x14ac:dyDescent="0.25">
      <c r="A460" s="224" t="s">
        <v>2106</v>
      </c>
      <c r="B460" s="108" t="s">
        <v>1449</v>
      </c>
      <c r="C460" s="109" t="s">
        <v>357</v>
      </c>
      <c r="D460" s="109" t="s">
        <v>32</v>
      </c>
      <c r="E460" s="109" t="s">
        <v>360</v>
      </c>
      <c r="F460" s="109">
        <v>1420</v>
      </c>
      <c r="G460" s="109">
        <v>1455</v>
      </c>
      <c r="H460" s="109">
        <v>1500</v>
      </c>
      <c r="I460" s="110">
        <v>1555</v>
      </c>
      <c r="J460" s="110">
        <v>1850</v>
      </c>
      <c r="K460" s="67"/>
      <c r="L460" s="68">
        <f>IF($F$4="mayorista2",K460*I460,IF($F$4="Mayorista1",K460*H460,IF($F$4="Hipermayorista",K460*G460,IF($F$4="Distribuidor",K460*F460))))*(1)</f>
        <v>0</v>
      </c>
      <c r="M460" s="4"/>
      <c r="N460" s="2">
        <f>+K460*I460</f>
        <v>0</v>
      </c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4.25" customHeight="1" x14ac:dyDescent="0.25">
      <c r="A461" s="224" t="s">
        <v>2107</v>
      </c>
      <c r="B461" s="108" t="s">
        <v>1449</v>
      </c>
      <c r="C461" s="109" t="s">
        <v>357</v>
      </c>
      <c r="D461" s="109" t="s">
        <v>43</v>
      </c>
      <c r="E461" s="109" t="s">
        <v>361</v>
      </c>
      <c r="F461" s="109">
        <v>985</v>
      </c>
      <c r="G461" s="109">
        <v>1010</v>
      </c>
      <c r="H461" s="109">
        <v>1040</v>
      </c>
      <c r="I461" s="110">
        <v>1080</v>
      </c>
      <c r="J461" s="110">
        <v>1300</v>
      </c>
      <c r="K461" s="67"/>
      <c r="L461" s="68">
        <f>IF($F$4="mayorista2",K461*I461,IF($F$4="Mayorista1",K461*H461,IF($F$4="Hipermayorista",K461*G461,IF($F$4="Distribuidor",K461*F461))))*(1)</f>
        <v>0</v>
      </c>
      <c r="M461" s="4"/>
      <c r="N461" s="2">
        <f>+K461*I461</f>
        <v>0</v>
      </c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4.25" customHeight="1" x14ac:dyDescent="0.25">
      <c r="A462" s="224" t="s">
        <v>2108</v>
      </c>
      <c r="B462" s="108" t="s">
        <v>1449</v>
      </c>
      <c r="C462" s="109" t="s">
        <v>357</v>
      </c>
      <c r="D462" s="109" t="s">
        <v>55</v>
      </c>
      <c r="E462" s="109" t="s">
        <v>362</v>
      </c>
      <c r="F462" s="109">
        <v>1560</v>
      </c>
      <c r="G462" s="109">
        <v>1600</v>
      </c>
      <c r="H462" s="109">
        <v>1650</v>
      </c>
      <c r="I462" s="110">
        <v>1710</v>
      </c>
      <c r="J462" s="110">
        <v>1950</v>
      </c>
      <c r="K462" s="67"/>
      <c r="L462" s="68">
        <f>IF($F$4="mayorista2",K462*I462,IF($F$4="Mayorista1",K462*H462,IF($F$4="Hipermayorista",K462*G462,IF($F$4="Distribuidor",K462*F462))))*(1)</f>
        <v>0</v>
      </c>
      <c r="M462" s="4"/>
      <c r="N462" s="2">
        <f>+K462*I462</f>
        <v>0</v>
      </c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4.25" customHeight="1" x14ac:dyDescent="0.25">
      <c r="A463" s="224" t="s">
        <v>2109</v>
      </c>
      <c r="B463" s="108" t="s">
        <v>1449</v>
      </c>
      <c r="C463" s="109" t="s">
        <v>357</v>
      </c>
      <c r="D463" s="109" t="s">
        <v>70</v>
      </c>
      <c r="E463" s="109" t="s">
        <v>363</v>
      </c>
      <c r="F463" s="109">
        <v>1695</v>
      </c>
      <c r="G463" s="109">
        <v>1740</v>
      </c>
      <c r="H463" s="109">
        <v>1795</v>
      </c>
      <c r="I463" s="110">
        <v>1860</v>
      </c>
      <c r="J463" s="110">
        <v>2200</v>
      </c>
      <c r="K463" s="67"/>
      <c r="L463" s="68">
        <f>IF($F$4="mayorista2",K463*I463,IF($F$4="Mayorista1",K463*H463,IF($F$4="Hipermayorista",K463*G463,IF($F$4="Distribuidor",K463*F463))))*(1)</f>
        <v>0</v>
      </c>
      <c r="M463" s="4"/>
      <c r="N463" s="2">
        <f>+K463*I463</f>
        <v>0</v>
      </c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4.25" customHeight="1" x14ac:dyDescent="0.25">
      <c r="A464" s="224" t="s">
        <v>2110</v>
      </c>
      <c r="B464" s="108" t="s">
        <v>1449</v>
      </c>
      <c r="C464" s="109" t="s">
        <v>357</v>
      </c>
      <c r="D464" s="109" t="s">
        <v>32</v>
      </c>
      <c r="E464" s="109" t="s">
        <v>364</v>
      </c>
      <c r="F464" s="109">
        <v>1200</v>
      </c>
      <c r="G464" s="109">
        <v>1230</v>
      </c>
      <c r="H464" s="109">
        <v>1270</v>
      </c>
      <c r="I464" s="110">
        <v>1315</v>
      </c>
      <c r="J464" s="110">
        <v>1550</v>
      </c>
      <c r="K464" s="67"/>
      <c r="L464" s="68">
        <f>IF($F$4="mayorista2",K464*I464,IF($F$4="Mayorista1",K464*H464,IF($F$4="Hipermayorista",K464*G464,IF($F$4="Distribuidor",K464*F464))))*(1)</f>
        <v>0</v>
      </c>
      <c r="M464" s="4"/>
      <c r="N464" s="2">
        <f>+K464*I464</f>
        <v>0</v>
      </c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4.25" customHeight="1" x14ac:dyDescent="0.25">
      <c r="A465" s="224" t="s">
        <v>2111</v>
      </c>
      <c r="B465" s="108" t="s">
        <v>1449</v>
      </c>
      <c r="C465" s="109" t="s">
        <v>357</v>
      </c>
      <c r="D465" s="109" t="s">
        <v>60</v>
      </c>
      <c r="E465" s="109" t="s">
        <v>368</v>
      </c>
      <c r="F465" s="109">
        <v>1420</v>
      </c>
      <c r="G465" s="109">
        <v>1455</v>
      </c>
      <c r="H465" s="109">
        <v>1500</v>
      </c>
      <c r="I465" s="110">
        <v>1555</v>
      </c>
      <c r="J465" s="110">
        <v>1850</v>
      </c>
      <c r="K465" s="67"/>
      <c r="L465" s="68">
        <f>IF($F$4="mayorista2",K465*I465,IF($F$4="Mayorista1",K465*H465,IF($F$4="Hipermayorista",K465*G465,IF($F$4="Distribuidor",K465*F465))))*(1)</f>
        <v>0</v>
      </c>
      <c r="M465" s="4"/>
      <c r="N465" s="2">
        <f>+K465*I465</f>
        <v>0</v>
      </c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4.25" customHeight="1" x14ac:dyDescent="0.25">
      <c r="A466" s="224">
        <v>255666</v>
      </c>
      <c r="B466" s="108" t="s">
        <v>1449</v>
      </c>
      <c r="C466" s="109" t="s">
        <v>357</v>
      </c>
      <c r="D466" s="109" t="s">
        <v>157</v>
      </c>
      <c r="E466" s="109" t="s">
        <v>369</v>
      </c>
      <c r="F466" s="109">
        <v>510</v>
      </c>
      <c r="G466" s="109">
        <v>525</v>
      </c>
      <c r="H466" s="109">
        <v>540</v>
      </c>
      <c r="I466" s="110">
        <v>560</v>
      </c>
      <c r="J466" s="110">
        <v>710</v>
      </c>
      <c r="K466" s="67"/>
      <c r="L466" s="68">
        <f>IF($F$4="mayorista2",K466*I466,IF($F$4="Mayorista1",K466*H466,IF($F$4="Hipermayorista",K466*G466,IF($F$4="Distribuidor",K466*F466))))*(1)</f>
        <v>0</v>
      </c>
      <c r="M466" s="4"/>
      <c r="N466" s="2">
        <f>+K466*I466</f>
        <v>0</v>
      </c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4.25" customHeight="1" x14ac:dyDescent="0.25">
      <c r="A467" s="224">
        <v>121215</v>
      </c>
      <c r="B467" s="108" t="s">
        <v>1449</v>
      </c>
      <c r="C467" s="109" t="s">
        <v>357</v>
      </c>
      <c r="D467" s="109" t="s">
        <v>32</v>
      </c>
      <c r="E467" s="109" t="s">
        <v>365</v>
      </c>
      <c r="F467" s="109">
        <v>1070</v>
      </c>
      <c r="G467" s="109">
        <v>1095</v>
      </c>
      <c r="H467" s="109">
        <v>1130</v>
      </c>
      <c r="I467" s="110">
        <v>1170</v>
      </c>
      <c r="J467" s="110">
        <v>1400</v>
      </c>
      <c r="K467" s="67"/>
      <c r="L467" s="68">
        <f>IF($F$4="mayorista2",K467*I467,IF($F$4="Mayorista1",K467*H467,IF($F$4="Hipermayorista",K467*G467,IF($F$4="Distribuidor",K467*F467))))*(1)</f>
        <v>0</v>
      </c>
      <c r="M467" s="4"/>
      <c r="N467" s="2">
        <f>+K467*I467</f>
        <v>0</v>
      </c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4.25" customHeight="1" x14ac:dyDescent="0.25">
      <c r="A468" s="224">
        <v>626265</v>
      </c>
      <c r="B468" s="108" t="s">
        <v>1449</v>
      </c>
      <c r="C468" s="109" t="s">
        <v>357</v>
      </c>
      <c r="D468" s="109" t="s">
        <v>32</v>
      </c>
      <c r="E468" s="109" t="s">
        <v>366</v>
      </c>
      <c r="F468" s="109">
        <v>1070</v>
      </c>
      <c r="G468" s="109">
        <v>1095</v>
      </c>
      <c r="H468" s="109">
        <v>1130</v>
      </c>
      <c r="I468" s="110">
        <v>1170</v>
      </c>
      <c r="J468" s="110">
        <v>1400</v>
      </c>
      <c r="K468" s="67"/>
      <c r="L468" s="68">
        <f>IF($F$4="mayorista2",K468*I468,IF($F$4="Mayorista1",K468*H468,IF($F$4="Hipermayorista",K468*G468,IF($F$4="Distribuidor",K468*F468))))*(1)</f>
        <v>0</v>
      </c>
      <c r="M468" s="4"/>
      <c r="N468" s="2">
        <f>+K468*I468</f>
        <v>0</v>
      </c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4.25" customHeight="1" x14ac:dyDescent="0.25">
      <c r="A469" s="224">
        <v>6565263</v>
      </c>
      <c r="B469" s="108" t="s">
        <v>1449</v>
      </c>
      <c r="C469" s="109" t="s">
        <v>357</v>
      </c>
      <c r="D469" s="109" t="s">
        <v>32</v>
      </c>
      <c r="E469" s="109" t="s">
        <v>367</v>
      </c>
      <c r="F469" s="109">
        <v>1070</v>
      </c>
      <c r="G469" s="109">
        <v>1095</v>
      </c>
      <c r="H469" s="109">
        <v>1130</v>
      </c>
      <c r="I469" s="110">
        <v>1170</v>
      </c>
      <c r="J469" s="110">
        <v>1400</v>
      </c>
      <c r="K469" s="67"/>
      <c r="L469" s="68">
        <f>IF($F$4="mayorista2",K469*I469,IF($F$4="Mayorista1",K469*H469,IF($F$4="Hipermayorista",K469*G469,IF($F$4="Distribuidor",K469*F469))))*(1)</f>
        <v>0</v>
      </c>
      <c r="M469" s="4"/>
      <c r="N469" s="2">
        <f>+K469*I469</f>
        <v>0</v>
      </c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4.25" customHeight="1" x14ac:dyDescent="0.25">
      <c r="A470" s="224" t="s">
        <v>2112</v>
      </c>
      <c r="B470" s="108" t="s">
        <v>1449</v>
      </c>
      <c r="C470" s="109" t="s">
        <v>370</v>
      </c>
      <c r="D470" s="109" t="s">
        <v>184</v>
      </c>
      <c r="E470" s="109" t="s">
        <v>371</v>
      </c>
      <c r="F470" s="109">
        <v>2440</v>
      </c>
      <c r="G470" s="109">
        <v>2505</v>
      </c>
      <c r="H470" s="109">
        <v>2580</v>
      </c>
      <c r="I470" s="110">
        <v>2675</v>
      </c>
      <c r="J470" s="110">
        <v>2950</v>
      </c>
      <c r="K470" s="67"/>
      <c r="L470" s="68">
        <f>IF($F$4="mayorista2",K470*I470,IF($F$4="Mayorista1",K470*H470,IF($F$4="Hipermayorista",K470*G470,IF($F$4="Distribuidor",K470*F470))))*(1)</f>
        <v>0</v>
      </c>
      <c r="M470" s="4"/>
      <c r="N470" s="2">
        <f>+K470*I470</f>
        <v>0</v>
      </c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4.25" customHeight="1" x14ac:dyDescent="0.25">
      <c r="A471" s="224">
        <v>167</v>
      </c>
      <c r="B471" s="108" t="s">
        <v>1449</v>
      </c>
      <c r="C471" s="109" t="s">
        <v>372</v>
      </c>
      <c r="D471" s="109" t="s">
        <v>43</v>
      </c>
      <c r="E471" s="109" t="s">
        <v>373</v>
      </c>
      <c r="F471" s="109">
        <v>2205</v>
      </c>
      <c r="G471" s="109">
        <v>2260</v>
      </c>
      <c r="H471" s="109">
        <v>2330</v>
      </c>
      <c r="I471" s="110">
        <v>2415</v>
      </c>
      <c r="J471" s="110">
        <v>2900</v>
      </c>
      <c r="K471" s="67"/>
      <c r="L471" s="68">
        <f>IF($F$4="mayorista2",K471*I471,IF($F$4="Mayorista1",K471*H471,IF($F$4="Hipermayorista",K471*G471,IF($F$4="Distribuidor",K471*F471))))*(1)</f>
        <v>0</v>
      </c>
      <c r="M471" s="4"/>
      <c r="N471" s="2">
        <f>+K471*I471</f>
        <v>0</v>
      </c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4.25" customHeight="1" x14ac:dyDescent="0.25">
      <c r="A472" s="224">
        <v>154</v>
      </c>
      <c r="B472" s="108" t="s">
        <v>1449</v>
      </c>
      <c r="C472" s="109" t="s">
        <v>372</v>
      </c>
      <c r="D472" s="109" t="s">
        <v>79</v>
      </c>
      <c r="E472" s="109" t="s">
        <v>374</v>
      </c>
      <c r="F472" s="109">
        <v>1175</v>
      </c>
      <c r="G472" s="109">
        <v>1205</v>
      </c>
      <c r="H472" s="109">
        <v>1240</v>
      </c>
      <c r="I472" s="110">
        <v>1285</v>
      </c>
      <c r="J472" s="110">
        <v>1550</v>
      </c>
      <c r="K472" s="67"/>
      <c r="L472" s="68">
        <f>IF($F$4="mayorista2",K472*I472,IF($F$4="Mayorista1",K472*H472,IF($F$4="Hipermayorista",K472*G472,IF($F$4="Distribuidor",K472*F472))))*(1)</f>
        <v>0</v>
      </c>
      <c r="M472" s="4"/>
      <c r="N472" s="2">
        <f>+K472*I472</f>
        <v>0</v>
      </c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4.25" customHeight="1" x14ac:dyDescent="0.25">
      <c r="A473" s="224">
        <v>155</v>
      </c>
      <c r="B473" s="108" t="s">
        <v>1449</v>
      </c>
      <c r="C473" s="109" t="s">
        <v>372</v>
      </c>
      <c r="D473" s="109" t="s">
        <v>79</v>
      </c>
      <c r="E473" s="109" t="s">
        <v>375</v>
      </c>
      <c r="F473" s="109">
        <v>1640</v>
      </c>
      <c r="G473" s="109">
        <v>1680</v>
      </c>
      <c r="H473" s="109">
        <v>1730</v>
      </c>
      <c r="I473" s="110">
        <v>1795</v>
      </c>
      <c r="J473" s="110">
        <v>2150</v>
      </c>
      <c r="K473" s="67"/>
      <c r="L473" s="68">
        <f>IF($F$4="mayorista2",K473*I473,IF($F$4="Mayorista1",K473*H473,IF($F$4="Hipermayorista",K473*G473,IF($F$4="Distribuidor",K473*F473))))*(1)</f>
        <v>0</v>
      </c>
      <c r="M473" s="4"/>
      <c r="N473" s="2">
        <f>+K473*I473</f>
        <v>0</v>
      </c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4.25" customHeight="1" x14ac:dyDescent="0.25">
      <c r="A474" s="224">
        <v>156</v>
      </c>
      <c r="B474" s="108" t="s">
        <v>1449</v>
      </c>
      <c r="C474" s="109" t="s">
        <v>372</v>
      </c>
      <c r="D474" s="109" t="s">
        <v>43</v>
      </c>
      <c r="E474" s="109" t="s">
        <v>376</v>
      </c>
      <c r="F474" s="109">
        <v>1260</v>
      </c>
      <c r="G474" s="109">
        <v>1290</v>
      </c>
      <c r="H474" s="109">
        <v>1330</v>
      </c>
      <c r="I474" s="110">
        <v>1380</v>
      </c>
      <c r="J474" s="110">
        <v>1650</v>
      </c>
      <c r="K474" s="67"/>
      <c r="L474" s="68">
        <f>IF($F$4="mayorista2",K474*I474,IF($F$4="Mayorista1",K474*H474,IF($F$4="Hipermayorista",K474*G474,IF($F$4="Distribuidor",K474*F474))))*(1)</f>
        <v>0</v>
      </c>
      <c r="M474" s="4"/>
      <c r="N474" s="2">
        <f>+K474*I474</f>
        <v>0</v>
      </c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4.25" customHeight="1" x14ac:dyDescent="0.25">
      <c r="A475" s="224">
        <v>166</v>
      </c>
      <c r="B475" s="108" t="s">
        <v>1449</v>
      </c>
      <c r="C475" s="109" t="s">
        <v>372</v>
      </c>
      <c r="D475" s="109" t="s">
        <v>43</v>
      </c>
      <c r="E475" s="109" t="s">
        <v>377</v>
      </c>
      <c r="F475" s="109">
        <v>2030</v>
      </c>
      <c r="G475" s="109">
        <v>2080</v>
      </c>
      <c r="H475" s="109">
        <v>2145</v>
      </c>
      <c r="I475" s="110">
        <v>2225</v>
      </c>
      <c r="J475" s="110">
        <v>2650</v>
      </c>
      <c r="K475" s="67"/>
      <c r="L475" s="68">
        <f>IF($F$4="mayorista2",K475*I475,IF($F$4="Mayorista1",K475*H475,IF($F$4="Hipermayorista",K475*G475,IF($F$4="Distribuidor",K475*F475))))*(1)</f>
        <v>0</v>
      </c>
      <c r="M475" s="4"/>
      <c r="N475" s="2">
        <f>+K475*I475</f>
        <v>0</v>
      </c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4.25" customHeight="1" x14ac:dyDescent="0.25">
      <c r="A476" s="224" t="s">
        <v>2113</v>
      </c>
      <c r="B476" s="108" t="s">
        <v>1449</v>
      </c>
      <c r="C476" s="109" t="s">
        <v>372</v>
      </c>
      <c r="D476" s="109" t="s">
        <v>43</v>
      </c>
      <c r="E476" s="109" t="s">
        <v>378</v>
      </c>
      <c r="F476" s="109">
        <v>1730</v>
      </c>
      <c r="G476" s="109">
        <v>1775</v>
      </c>
      <c r="H476" s="109">
        <v>1830</v>
      </c>
      <c r="I476" s="110">
        <v>1895</v>
      </c>
      <c r="J476" s="110">
        <v>2250</v>
      </c>
      <c r="K476" s="67"/>
      <c r="L476" s="68">
        <f>IF($F$4="mayorista2",K476*I476,IF($F$4="Mayorista1",K476*H476,IF($F$4="Hipermayorista",K476*G476,IF($F$4="Distribuidor",K476*F476))))*(1)</f>
        <v>0</v>
      </c>
      <c r="M476" s="4"/>
      <c r="N476" s="2">
        <f>+K476*I476</f>
        <v>0</v>
      </c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4.25" customHeight="1" x14ac:dyDescent="0.25">
      <c r="A477" s="224">
        <v>157</v>
      </c>
      <c r="B477" s="108" t="s">
        <v>1449</v>
      </c>
      <c r="C477" s="109" t="s">
        <v>372</v>
      </c>
      <c r="D477" s="109" t="s">
        <v>169</v>
      </c>
      <c r="E477" s="109" t="s">
        <v>379</v>
      </c>
      <c r="F477" s="109">
        <v>1150</v>
      </c>
      <c r="G477" s="109">
        <v>1180</v>
      </c>
      <c r="H477" s="109">
        <v>1215</v>
      </c>
      <c r="I477" s="110">
        <v>1260</v>
      </c>
      <c r="J477" s="110">
        <v>1500</v>
      </c>
      <c r="K477" s="67"/>
      <c r="L477" s="68">
        <f>IF($F$4="mayorista2",K477*I477,IF($F$4="Mayorista1",K477*H477,IF($F$4="Hipermayorista",K477*G477,IF($F$4="Distribuidor",K477*F477))))*(1)</f>
        <v>0</v>
      </c>
      <c r="M477" s="4"/>
      <c r="N477" s="2">
        <f>+K477*I477</f>
        <v>0</v>
      </c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4.25" customHeight="1" x14ac:dyDescent="0.25">
      <c r="A478" s="224">
        <v>3732</v>
      </c>
      <c r="B478" s="108" t="s">
        <v>1449</v>
      </c>
      <c r="C478" s="109" t="s">
        <v>372</v>
      </c>
      <c r="D478" s="109" t="s">
        <v>32</v>
      </c>
      <c r="E478" s="109" t="s">
        <v>382</v>
      </c>
      <c r="F478" s="109">
        <v>4725</v>
      </c>
      <c r="G478" s="109">
        <v>4845</v>
      </c>
      <c r="H478" s="109">
        <v>4995</v>
      </c>
      <c r="I478" s="110">
        <v>5175</v>
      </c>
      <c r="J478" s="110">
        <v>6650</v>
      </c>
      <c r="K478" s="67"/>
      <c r="L478" s="68">
        <f>IF($F$4="mayorista2",K478*I478,IF($F$4="Mayorista1",K478*H478,IF($F$4="Hipermayorista",K478*G478,IF($F$4="Distribuidor",K478*F478))))*(1)</f>
        <v>0</v>
      </c>
      <c r="M478" s="4"/>
      <c r="N478" s="2">
        <f>+K478*I478</f>
        <v>0</v>
      </c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4.25" customHeight="1" x14ac:dyDescent="0.25">
      <c r="A479" s="224">
        <v>3734</v>
      </c>
      <c r="B479" s="108" t="s">
        <v>1449</v>
      </c>
      <c r="C479" s="109" t="s">
        <v>372</v>
      </c>
      <c r="D479" s="109" t="s">
        <v>32</v>
      </c>
      <c r="E479" s="109" t="s">
        <v>380</v>
      </c>
      <c r="F479" s="109">
        <v>4725</v>
      </c>
      <c r="G479" s="109">
        <v>4845</v>
      </c>
      <c r="H479" s="109">
        <v>4995</v>
      </c>
      <c r="I479" s="110">
        <v>5175</v>
      </c>
      <c r="J479" s="110">
        <v>6650</v>
      </c>
      <c r="K479" s="67"/>
      <c r="L479" s="68">
        <f>IF($F$4="mayorista2",K479*I479,IF($F$4="Mayorista1",K479*H479,IF($F$4="Hipermayorista",K479*G479,IF($F$4="Distribuidor",K479*F479))))*(1)</f>
        <v>0</v>
      </c>
      <c r="M479" s="4"/>
      <c r="N479" s="2">
        <f>+K479*I479</f>
        <v>0</v>
      </c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4.25" customHeight="1" x14ac:dyDescent="0.25">
      <c r="A480" s="224" t="s">
        <v>2114</v>
      </c>
      <c r="B480" s="108" t="s">
        <v>1449</v>
      </c>
      <c r="C480" s="109" t="s">
        <v>372</v>
      </c>
      <c r="D480" s="109" t="s">
        <v>32</v>
      </c>
      <c r="E480" s="109" t="s">
        <v>1872</v>
      </c>
      <c r="F480" s="109">
        <v>4890</v>
      </c>
      <c r="G480" s="109">
        <v>5015</v>
      </c>
      <c r="H480" s="109">
        <v>5170</v>
      </c>
      <c r="I480" s="110">
        <v>5360</v>
      </c>
      <c r="J480" s="110">
        <v>6900</v>
      </c>
      <c r="K480" s="67"/>
      <c r="L480" s="68">
        <f>IF($F$4="mayorista2",K480*I480,IF($F$4="Mayorista1",K480*H480,IF($F$4="Hipermayorista",K480*G480,IF($F$4="Distribuidor",K480*F480))))*(1)</f>
        <v>0</v>
      </c>
      <c r="M480" s="4"/>
      <c r="N480" s="2">
        <f>+K480*I480</f>
        <v>0</v>
      </c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4.25" customHeight="1" x14ac:dyDescent="0.25">
      <c r="A481" s="224">
        <v>170</v>
      </c>
      <c r="B481" s="108" t="s">
        <v>1449</v>
      </c>
      <c r="C481" s="109" t="s">
        <v>372</v>
      </c>
      <c r="D481" s="109" t="s">
        <v>32</v>
      </c>
      <c r="E481" s="109" t="s">
        <v>383</v>
      </c>
      <c r="F481" s="109">
        <v>4725</v>
      </c>
      <c r="G481" s="109">
        <v>4845</v>
      </c>
      <c r="H481" s="109">
        <v>4995</v>
      </c>
      <c r="I481" s="110">
        <v>5175</v>
      </c>
      <c r="J481" s="110">
        <v>7200</v>
      </c>
      <c r="K481" s="67"/>
      <c r="L481" s="68">
        <f>IF($F$4="mayorista2",K481*I481,IF($F$4="Mayorista1",K481*H481,IF($F$4="Hipermayorista",K481*G481,IF($F$4="Distribuidor",K481*F481))))*(1)</f>
        <v>0</v>
      </c>
      <c r="M481" s="4"/>
      <c r="N481" s="2">
        <f>+K481*I481</f>
        <v>0</v>
      </c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4.25" customHeight="1" x14ac:dyDescent="0.25">
      <c r="A482" s="224">
        <v>3736</v>
      </c>
      <c r="B482" s="108" t="s">
        <v>1449</v>
      </c>
      <c r="C482" s="109" t="s">
        <v>372</v>
      </c>
      <c r="D482" s="109" t="s">
        <v>32</v>
      </c>
      <c r="E482" s="109" t="s">
        <v>381</v>
      </c>
      <c r="F482" s="109">
        <v>4725</v>
      </c>
      <c r="G482" s="109">
        <v>4845</v>
      </c>
      <c r="H482" s="109">
        <v>4995</v>
      </c>
      <c r="I482" s="110">
        <v>5175</v>
      </c>
      <c r="J482" s="110">
        <v>6650</v>
      </c>
      <c r="K482" s="67"/>
      <c r="L482" s="68">
        <f>IF($F$4="mayorista2",K482*I482,IF($F$4="Mayorista1",K482*H482,IF($F$4="Hipermayorista",K482*G482,IF($F$4="Distribuidor",K482*F482))))*(1)</f>
        <v>0</v>
      </c>
      <c r="M482" s="4"/>
      <c r="N482" s="2">
        <f>+K482*I482</f>
        <v>0</v>
      </c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4.25" customHeight="1" x14ac:dyDescent="0.25">
      <c r="A483" s="224">
        <v>3575</v>
      </c>
      <c r="B483" s="108" t="s">
        <v>1449</v>
      </c>
      <c r="C483" s="109" t="s">
        <v>372</v>
      </c>
      <c r="D483" s="109" t="s">
        <v>32</v>
      </c>
      <c r="E483" s="109" t="s">
        <v>384</v>
      </c>
      <c r="F483" s="109">
        <v>4725</v>
      </c>
      <c r="G483" s="109">
        <v>4845</v>
      </c>
      <c r="H483" s="109">
        <v>4995</v>
      </c>
      <c r="I483" s="110">
        <v>5175</v>
      </c>
      <c r="J483" s="110">
        <v>7200</v>
      </c>
      <c r="K483" s="67"/>
      <c r="L483" s="68">
        <f>IF($F$4="mayorista2",K483*I483,IF($F$4="Mayorista1",K483*H483,IF($F$4="Hipermayorista",K483*G483,IF($F$4="Distribuidor",K483*F483))))*(1)</f>
        <v>0</v>
      </c>
      <c r="M483" s="4"/>
      <c r="N483" s="2">
        <f>+K483*I483</f>
        <v>0</v>
      </c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4.25" customHeight="1" x14ac:dyDescent="0.25">
      <c r="A484" s="224">
        <v>171</v>
      </c>
      <c r="B484" s="108" t="s">
        <v>1449</v>
      </c>
      <c r="C484" s="109" t="s">
        <v>372</v>
      </c>
      <c r="D484" s="109" t="s">
        <v>26</v>
      </c>
      <c r="E484" s="109" t="s">
        <v>385</v>
      </c>
      <c r="F484" s="109">
        <v>2400</v>
      </c>
      <c r="G484" s="109">
        <v>2460</v>
      </c>
      <c r="H484" s="109">
        <v>2535</v>
      </c>
      <c r="I484" s="110">
        <v>2625</v>
      </c>
      <c r="J484" s="110">
        <v>3150</v>
      </c>
      <c r="K484" s="67"/>
      <c r="L484" s="68">
        <f>IF($F$4="mayorista2",K484*I484,IF($F$4="Mayorista1",K484*H484,IF($F$4="Hipermayorista",K484*G484,IF($F$4="Distribuidor",K484*F484))))*(1)</f>
        <v>0</v>
      </c>
      <c r="M484" s="4"/>
      <c r="N484" s="2">
        <f>+K484*I484</f>
        <v>0</v>
      </c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4.25" customHeight="1" x14ac:dyDescent="0.25">
      <c r="A485" s="224">
        <v>153</v>
      </c>
      <c r="B485" s="108" t="s">
        <v>1449</v>
      </c>
      <c r="C485" s="109" t="s">
        <v>372</v>
      </c>
      <c r="D485" s="109" t="s">
        <v>55</v>
      </c>
      <c r="E485" s="109" t="s">
        <v>386</v>
      </c>
      <c r="F485" s="109">
        <v>0</v>
      </c>
      <c r="G485" s="109">
        <v>0</v>
      </c>
      <c r="H485" s="109">
        <v>0</v>
      </c>
      <c r="I485" s="110">
        <v>0</v>
      </c>
      <c r="J485" s="110">
        <v>0</v>
      </c>
      <c r="K485" s="67"/>
      <c r="L485" s="68">
        <f>IF($F$4="mayorista2",K485*I485,IF($F$4="Mayorista1",K485*H485,IF($F$4="Hipermayorista",K485*G485,IF($F$4="Distribuidor",K485*F485))))*(1)</f>
        <v>0</v>
      </c>
      <c r="M485" s="4"/>
      <c r="N485" s="2">
        <f>+K485*I485</f>
        <v>0</v>
      </c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4.25" customHeight="1" x14ac:dyDescent="0.25">
      <c r="A486" s="224" t="s">
        <v>2115</v>
      </c>
      <c r="B486" s="108" t="s">
        <v>1449</v>
      </c>
      <c r="C486" s="109" t="s">
        <v>372</v>
      </c>
      <c r="D486" s="109" t="s">
        <v>50</v>
      </c>
      <c r="E486" s="109" t="s">
        <v>1873</v>
      </c>
      <c r="F486" s="109">
        <v>1805</v>
      </c>
      <c r="G486" s="109">
        <v>1850</v>
      </c>
      <c r="H486" s="109">
        <v>1905</v>
      </c>
      <c r="I486" s="110">
        <v>1975</v>
      </c>
      <c r="J486" s="110">
        <v>2350</v>
      </c>
      <c r="K486" s="67"/>
      <c r="L486" s="68">
        <f>IF($F$4="mayorista2",K486*I486,IF($F$4="Mayorista1",K486*H486,IF($F$4="Hipermayorista",K486*G486,IF($F$4="Distribuidor",K486*F486))))*(1)</f>
        <v>0</v>
      </c>
      <c r="M486" s="4"/>
      <c r="N486" s="2">
        <f>+K486*I486</f>
        <v>0</v>
      </c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4.25" customHeight="1" x14ac:dyDescent="0.25">
      <c r="A487" s="224" t="s">
        <v>2116</v>
      </c>
      <c r="B487" s="108" t="s">
        <v>1449</v>
      </c>
      <c r="C487" s="109" t="s">
        <v>372</v>
      </c>
      <c r="D487" s="109" t="s">
        <v>50</v>
      </c>
      <c r="E487" s="109" t="s">
        <v>1874</v>
      </c>
      <c r="F487" s="109">
        <v>1805</v>
      </c>
      <c r="G487" s="109">
        <v>1850</v>
      </c>
      <c r="H487" s="109">
        <v>1905</v>
      </c>
      <c r="I487" s="110">
        <v>1975</v>
      </c>
      <c r="J487" s="110">
        <v>2350</v>
      </c>
      <c r="K487" s="67"/>
      <c r="L487" s="68">
        <f>IF($F$4="mayorista2",K487*I487,IF($F$4="Mayorista1",K487*H487,IF($F$4="Hipermayorista",K487*G487,IF($F$4="Distribuidor",K487*F487))))*(1)</f>
        <v>0</v>
      </c>
      <c r="M487" s="4"/>
      <c r="N487" s="2">
        <f>+K487*I487</f>
        <v>0</v>
      </c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4.25" customHeight="1" x14ac:dyDescent="0.25">
      <c r="A488" s="224">
        <v>3595</v>
      </c>
      <c r="B488" s="108" t="s">
        <v>1449</v>
      </c>
      <c r="C488" s="109" t="s">
        <v>372</v>
      </c>
      <c r="D488" s="109" t="s">
        <v>50</v>
      </c>
      <c r="E488" s="109" t="s">
        <v>387</v>
      </c>
      <c r="F488" s="109">
        <v>1805</v>
      </c>
      <c r="G488" s="109">
        <v>1850</v>
      </c>
      <c r="H488" s="109">
        <v>1905</v>
      </c>
      <c r="I488" s="110">
        <v>1975</v>
      </c>
      <c r="J488" s="110">
        <v>2350</v>
      </c>
      <c r="K488" s="67"/>
      <c r="L488" s="68">
        <f>IF($F$4="mayorista2",K488*I488,IF($F$4="Mayorista1",K488*H488,IF($F$4="Hipermayorista",K488*G488,IF($F$4="Distribuidor",K488*F488))))*(1)</f>
        <v>0</v>
      </c>
      <c r="M488" s="4"/>
      <c r="N488" s="2">
        <f>+K488*I488</f>
        <v>0</v>
      </c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4.25" customHeight="1" x14ac:dyDescent="0.25">
      <c r="A489" s="224">
        <v>3596</v>
      </c>
      <c r="B489" s="108" t="s">
        <v>1449</v>
      </c>
      <c r="C489" s="109" t="s">
        <v>372</v>
      </c>
      <c r="D489" s="109" t="s">
        <v>50</v>
      </c>
      <c r="E489" s="109" t="s">
        <v>388</v>
      </c>
      <c r="F489" s="109">
        <v>1805</v>
      </c>
      <c r="G489" s="109">
        <v>1850</v>
      </c>
      <c r="H489" s="109">
        <v>1905</v>
      </c>
      <c r="I489" s="110">
        <v>1975</v>
      </c>
      <c r="J489" s="110">
        <v>2350</v>
      </c>
      <c r="K489" s="67"/>
      <c r="L489" s="68">
        <f>IF($F$4="mayorista2",K489*I489,IF($F$4="Mayorista1",K489*H489,IF($F$4="Hipermayorista",K489*G489,IF($F$4="Distribuidor",K489*F489))))*(1)</f>
        <v>0</v>
      </c>
      <c r="M489" s="4"/>
      <c r="N489" s="2">
        <f>+K489*I489</f>
        <v>0</v>
      </c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4.25" customHeight="1" x14ac:dyDescent="0.25">
      <c r="A490" s="224">
        <v>160</v>
      </c>
      <c r="B490" s="108" t="s">
        <v>1449</v>
      </c>
      <c r="C490" s="109" t="s">
        <v>372</v>
      </c>
      <c r="D490" s="109" t="s">
        <v>50</v>
      </c>
      <c r="E490" s="109" t="s">
        <v>389</v>
      </c>
      <c r="F490" s="109">
        <v>1805</v>
      </c>
      <c r="G490" s="109">
        <v>1850</v>
      </c>
      <c r="H490" s="109">
        <v>1905</v>
      </c>
      <c r="I490" s="110">
        <v>1975</v>
      </c>
      <c r="J490" s="110">
        <v>2350</v>
      </c>
      <c r="K490" s="67"/>
      <c r="L490" s="68">
        <f>IF($F$4="mayorista2",K490*I490,IF($F$4="Mayorista1",K490*H490,IF($F$4="Hipermayorista",K490*G490,IF($F$4="Distribuidor",K490*F490))))*(1)</f>
        <v>0</v>
      </c>
      <c r="M490" s="4"/>
      <c r="N490" s="2">
        <f>+K490*I490</f>
        <v>0</v>
      </c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4.25" customHeight="1" x14ac:dyDescent="0.25">
      <c r="A491" s="224">
        <v>3574</v>
      </c>
      <c r="B491" s="108" t="s">
        <v>1449</v>
      </c>
      <c r="C491" s="109" t="s">
        <v>372</v>
      </c>
      <c r="D491" s="109" t="s">
        <v>50</v>
      </c>
      <c r="E491" s="109" t="s">
        <v>390</v>
      </c>
      <c r="F491" s="109">
        <v>4405</v>
      </c>
      <c r="G491" s="109">
        <v>4520</v>
      </c>
      <c r="H491" s="109">
        <v>4660</v>
      </c>
      <c r="I491" s="110">
        <v>4830</v>
      </c>
      <c r="J491" s="110">
        <v>6200</v>
      </c>
      <c r="K491" s="67"/>
      <c r="L491" s="68">
        <f>IF($F$4="mayorista2",K491*I491,IF($F$4="Mayorista1",K491*H491,IF($F$4="Hipermayorista",K491*G491,IF($F$4="Distribuidor",K491*F491))))*(1)</f>
        <v>0</v>
      </c>
      <c r="M491" s="4"/>
      <c r="N491" s="2">
        <f>+K491*I491</f>
        <v>0</v>
      </c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4.25" customHeight="1" x14ac:dyDescent="0.25">
      <c r="A492" s="224">
        <v>161</v>
      </c>
      <c r="B492" s="108" t="s">
        <v>1449</v>
      </c>
      <c r="C492" s="109" t="s">
        <v>372</v>
      </c>
      <c r="D492" s="109" t="s">
        <v>50</v>
      </c>
      <c r="E492" s="109" t="s">
        <v>391</v>
      </c>
      <c r="F492" s="109">
        <v>4405</v>
      </c>
      <c r="G492" s="109">
        <v>4520</v>
      </c>
      <c r="H492" s="109">
        <v>4660</v>
      </c>
      <c r="I492" s="110">
        <v>4830</v>
      </c>
      <c r="J492" s="110">
        <v>6200</v>
      </c>
      <c r="K492" s="67"/>
      <c r="L492" s="68">
        <f>IF($F$4="mayorista2",K492*I492,IF($F$4="Mayorista1",K492*H492,IF($F$4="Hipermayorista",K492*G492,IF($F$4="Distribuidor",K492*F492))))*(1)</f>
        <v>0</v>
      </c>
      <c r="M492" s="4"/>
      <c r="N492" s="2">
        <f>+K492*I492</f>
        <v>0</v>
      </c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4.25" customHeight="1" x14ac:dyDescent="0.25">
      <c r="A493" s="224">
        <v>162</v>
      </c>
      <c r="B493" s="108" t="s">
        <v>1449</v>
      </c>
      <c r="C493" s="109" t="s">
        <v>372</v>
      </c>
      <c r="D493" s="109" t="s">
        <v>60</v>
      </c>
      <c r="E493" s="109" t="s">
        <v>392</v>
      </c>
      <c r="F493" s="109">
        <v>2800</v>
      </c>
      <c r="G493" s="109">
        <v>2870</v>
      </c>
      <c r="H493" s="109">
        <v>2960</v>
      </c>
      <c r="I493" s="110">
        <v>3065</v>
      </c>
      <c r="J493" s="110">
        <v>3650</v>
      </c>
      <c r="K493" s="67"/>
      <c r="L493" s="68">
        <f>IF($F$4="mayorista2",K493*I493,IF($F$4="Mayorista1",K493*H493,IF($F$4="Hipermayorista",K493*G493,IF($F$4="Distribuidor",K493*F493))))*(1)</f>
        <v>0</v>
      </c>
      <c r="M493" s="4"/>
      <c r="N493" s="2">
        <f>+K493*I493</f>
        <v>0</v>
      </c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4.25" customHeight="1" x14ac:dyDescent="0.25">
      <c r="A494" s="224">
        <v>151</v>
      </c>
      <c r="B494" s="108" t="s">
        <v>1449</v>
      </c>
      <c r="C494" s="109" t="s">
        <v>372</v>
      </c>
      <c r="D494" s="109" t="s">
        <v>70</v>
      </c>
      <c r="E494" s="109" t="s">
        <v>393</v>
      </c>
      <c r="F494" s="109">
        <v>1520</v>
      </c>
      <c r="G494" s="109">
        <v>1560</v>
      </c>
      <c r="H494" s="109">
        <v>1610</v>
      </c>
      <c r="I494" s="110">
        <v>1670</v>
      </c>
      <c r="J494" s="110">
        <v>2000</v>
      </c>
      <c r="K494" s="67"/>
      <c r="L494" s="68">
        <f>IF($F$4="mayorista2",K494*I494,IF($F$4="Mayorista1",K494*H494,IF($F$4="Hipermayorista",K494*G494,IF($F$4="Distribuidor",K494*F494))))*(1)</f>
        <v>0</v>
      </c>
      <c r="M494" s="4"/>
      <c r="N494" s="2">
        <f>+K494*I494</f>
        <v>0</v>
      </c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4.25" customHeight="1" x14ac:dyDescent="0.25">
      <c r="A495" s="224">
        <v>172</v>
      </c>
      <c r="B495" s="108" t="s">
        <v>1449</v>
      </c>
      <c r="C495" s="109" t="s">
        <v>372</v>
      </c>
      <c r="D495" s="109" t="s">
        <v>1451</v>
      </c>
      <c r="E495" s="109" t="s">
        <v>394</v>
      </c>
      <c r="F495" s="109">
        <v>3335</v>
      </c>
      <c r="G495" s="109">
        <v>3420</v>
      </c>
      <c r="H495" s="109">
        <v>3525</v>
      </c>
      <c r="I495" s="110">
        <v>3655</v>
      </c>
      <c r="J495" s="110">
        <v>4350</v>
      </c>
      <c r="K495" s="67"/>
      <c r="L495" s="68">
        <f>IF($F$4="mayorista2",K495*I495,IF($F$4="Mayorista1",K495*H495,IF($F$4="Hipermayorista",K495*G495,IF($F$4="Distribuidor",K495*F495))))*(1)</f>
        <v>0</v>
      </c>
      <c r="M495" s="4"/>
      <c r="N495" s="2">
        <f>+K495*I495</f>
        <v>0</v>
      </c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4.25" customHeight="1" x14ac:dyDescent="0.25">
      <c r="A496" s="224">
        <v>152</v>
      </c>
      <c r="B496" s="108" t="s">
        <v>1449</v>
      </c>
      <c r="C496" s="109" t="s">
        <v>372</v>
      </c>
      <c r="D496" s="109" t="s">
        <v>173</v>
      </c>
      <c r="E496" s="109" t="s">
        <v>395</v>
      </c>
      <c r="F496" s="109">
        <v>1350</v>
      </c>
      <c r="G496" s="109">
        <v>1385</v>
      </c>
      <c r="H496" s="109">
        <v>1430</v>
      </c>
      <c r="I496" s="110">
        <v>1480</v>
      </c>
      <c r="J496" s="110">
        <v>1750</v>
      </c>
      <c r="K496" s="67"/>
      <c r="L496" s="68">
        <f>IF($F$4="mayorista2",K496*I496,IF($F$4="Mayorista1",K496*H496,IF($F$4="Hipermayorista",K496*G496,IF($F$4="Distribuidor",K496*F496))))*(1)</f>
        <v>0</v>
      </c>
      <c r="M496" s="4"/>
      <c r="N496" s="2">
        <f>+K496*I496</f>
        <v>0</v>
      </c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4.25" customHeight="1" x14ac:dyDescent="0.25">
      <c r="A497" s="224">
        <v>163</v>
      </c>
      <c r="B497" s="108" t="s">
        <v>1449</v>
      </c>
      <c r="C497" s="109" t="s">
        <v>372</v>
      </c>
      <c r="D497" s="109" t="s">
        <v>79</v>
      </c>
      <c r="E497" s="109" t="s">
        <v>396</v>
      </c>
      <c r="F497" s="109">
        <v>2225</v>
      </c>
      <c r="G497" s="109">
        <v>2280</v>
      </c>
      <c r="H497" s="109">
        <v>2350</v>
      </c>
      <c r="I497" s="110">
        <v>2435</v>
      </c>
      <c r="J497" s="110">
        <v>2900</v>
      </c>
      <c r="K497" s="67"/>
      <c r="L497" s="68">
        <f>IF($F$4="mayorista2",K497*I497,IF($F$4="Mayorista1",K497*H497,IF($F$4="Hipermayorista",K497*G497,IF($F$4="Distribuidor",K497*F497))))*(1)</f>
        <v>0</v>
      </c>
      <c r="M497" s="4"/>
      <c r="N497" s="2">
        <f>+K497*I497</f>
        <v>0</v>
      </c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4.25" customHeight="1" x14ac:dyDescent="0.25">
      <c r="A498" s="224">
        <v>168</v>
      </c>
      <c r="B498" s="108" t="s">
        <v>1449</v>
      </c>
      <c r="C498" s="109" t="s">
        <v>372</v>
      </c>
      <c r="D498" s="109" t="s">
        <v>26</v>
      </c>
      <c r="E498" s="109" t="s">
        <v>397</v>
      </c>
      <c r="F498" s="109">
        <v>2705</v>
      </c>
      <c r="G498" s="109">
        <v>2775</v>
      </c>
      <c r="H498" s="109">
        <v>2860</v>
      </c>
      <c r="I498" s="110">
        <v>2965</v>
      </c>
      <c r="J498" s="110">
        <v>3550</v>
      </c>
      <c r="K498" s="67"/>
      <c r="L498" s="68">
        <f>IF($F$4="mayorista2",K498*I498,IF($F$4="Mayorista1",K498*H498,IF($F$4="Hipermayorista",K498*G498,IF($F$4="Distribuidor",K498*F498))))*(1)</f>
        <v>0</v>
      </c>
      <c r="M498" s="4"/>
      <c r="N498" s="2">
        <f>+K498*I498</f>
        <v>0</v>
      </c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4.25" customHeight="1" x14ac:dyDescent="0.25">
      <c r="A499" s="224">
        <v>164</v>
      </c>
      <c r="B499" s="108" t="s">
        <v>1449</v>
      </c>
      <c r="C499" s="109" t="s">
        <v>372</v>
      </c>
      <c r="D499" s="109" t="s">
        <v>173</v>
      </c>
      <c r="E499" s="109" t="s">
        <v>398</v>
      </c>
      <c r="F499" s="109">
        <v>2100</v>
      </c>
      <c r="G499" s="109">
        <v>2155</v>
      </c>
      <c r="H499" s="109">
        <v>2220</v>
      </c>
      <c r="I499" s="110">
        <v>2300</v>
      </c>
      <c r="J499" s="110">
        <v>2750</v>
      </c>
      <c r="K499" s="67"/>
      <c r="L499" s="68">
        <f>IF($F$4="mayorista2",K499*I499,IF($F$4="Mayorista1",K499*H499,IF($F$4="Hipermayorista",K499*G499,IF($F$4="Distribuidor",K499*F499))))*(1)</f>
        <v>0</v>
      </c>
      <c r="M499" s="4"/>
      <c r="N499" s="2">
        <f>+K499*I499</f>
        <v>0</v>
      </c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4.25" customHeight="1" x14ac:dyDescent="0.25">
      <c r="A500" s="224">
        <v>165</v>
      </c>
      <c r="B500" s="108" t="s">
        <v>1449</v>
      </c>
      <c r="C500" s="109" t="s">
        <v>372</v>
      </c>
      <c r="D500" s="109" t="s">
        <v>48</v>
      </c>
      <c r="E500" s="109" t="s">
        <v>399</v>
      </c>
      <c r="F500" s="109">
        <v>2100</v>
      </c>
      <c r="G500" s="109">
        <v>2155</v>
      </c>
      <c r="H500" s="109">
        <v>2220</v>
      </c>
      <c r="I500" s="110">
        <v>2300</v>
      </c>
      <c r="J500" s="110">
        <v>2750</v>
      </c>
      <c r="K500" s="67"/>
      <c r="L500" s="68">
        <f>IF($F$4="mayorista2",K500*I500,IF($F$4="Mayorista1",K500*H500,IF($F$4="Hipermayorista",K500*G500,IF($F$4="Distribuidor",K500*F500))))*(1)</f>
        <v>0</v>
      </c>
      <c r="M500" s="4"/>
      <c r="N500" s="2">
        <f>+K500*I500</f>
        <v>0</v>
      </c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4.25" customHeight="1" x14ac:dyDescent="0.25">
      <c r="A501" s="224">
        <v>3728</v>
      </c>
      <c r="B501" s="108" t="s">
        <v>1449</v>
      </c>
      <c r="C501" s="109" t="s">
        <v>372</v>
      </c>
      <c r="D501" s="109" t="s">
        <v>32</v>
      </c>
      <c r="E501" s="109" t="s">
        <v>400</v>
      </c>
      <c r="F501" s="109">
        <v>2940</v>
      </c>
      <c r="G501" s="109">
        <v>3015</v>
      </c>
      <c r="H501" s="109">
        <v>3110</v>
      </c>
      <c r="I501" s="110">
        <v>3225</v>
      </c>
      <c r="J501" s="110">
        <v>3850</v>
      </c>
      <c r="K501" s="67"/>
      <c r="L501" s="68">
        <f>IF($F$4="mayorista2",K501*I501,IF($F$4="Mayorista1",K501*H501,IF($F$4="Hipermayorista",K501*G501,IF($F$4="Distribuidor",K501*F501))))*(1)</f>
        <v>0</v>
      </c>
      <c r="M501" s="4"/>
      <c r="N501" s="2">
        <f>+K501*I501</f>
        <v>0</v>
      </c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4.25" customHeight="1" x14ac:dyDescent="0.25">
      <c r="A502" s="224">
        <v>3727</v>
      </c>
      <c r="B502" s="108" t="s">
        <v>1449</v>
      </c>
      <c r="C502" s="109" t="s">
        <v>372</v>
      </c>
      <c r="D502" s="109" t="s">
        <v>32</v>
      </c>
      <c r="E502" s="109" t="s">
        <v>401</v>
      </c>
      <c r="F502" s="109">
        <v>2940</v>
      </c>
      <c r="G502" s="109">
        <v>3015</v>
      </c>
      <c r="H502" s="109">
        <v>3110</v>
      </c>
      <c r="I502" s="110">
        <v>3225</v>
      </c>
      <c r="J502" s="110">
        <v>3850</v>
      </c>
      <c r="K502" s="67"/>
      <c r="L502" s="68">
        <f>IF($F$4="mayorista2",K502*I502,IF($F$4="Mayorista1",K502*H502,IF($F$4="Hipermayorista",K502*G502,IF($F$4="Distribuidor",K502*F502))))*(1)</f>
        <v>0</v>
      </c>
      <c r="M502" s="4"/>
      <c r="N502" s="2">
        <f>+K502*I502</f>
        <v>0</v>
      </c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4.25" customHeight="1" x14ac:dyDescent="0.25">
      <c r="A503" s="224">
        <v>3730</v>
      </c>
      <c r="B503" s="108" t="s">
        <v>1449</v>
      </c>
      <c r="C503" s="109" t="s">
        <v>372</v>
      </c>
      <c r="D503" s="109" t="s">
        <v>32</v>
      </c>
      <c r="E503" s="109" t="s">
        <v>402</v>
      </c>
      <c r="F503" s="109">
        <v>2940</v>
      </c>
      <c r="G503" s="109">
        <v>3015</v>
      </c>
      <c r="H503" s="109">
        <v>3110</v>
      </c>
      <c r="I503" s="110">
        <v>3225</v>
      </c>
      <c r="J503" s="110">
        <v>3850</v>
      </c>
      <c r="K503" s="67"/>
      <c r="L503" s="68">
        <f>IF($F$4="mayorista2",K503*I503,IF($F$4="Mayorista1",K503*H503,IF($F$4="Hipermayorista",K503*G503,IF($F$4="Distribuidor",K503*F503))))*(1)</f>
        <v>0</v>
      </c>
      <c r="M503" s="4"/>
      <c r="N503" s="2">
        <f>+K503*I503</f>
        <v>0</v>
      </c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4.25" customHeight="1" x14ac:dyDescent="0.25">
      <c r="A504" s="224">
        <v>3729</v>
      </c>
      <c r="B504" s="108" t="s">
        <v>1449</v>
      </c>
      <c r="C504" s="109" t="s">
        <v>372</v>
      </c>
      <c r="D504" s="109" t="s">
        <v>32</v>
      </c>
      <c r="E504" s="109" t="s">
        <v>403</v>
      </c>
      <c r="F504" s="109">
        <v>2940</v>
      </c>
      <c r="G504" s="109">
        <v>3015</v>
      </c>
      <c r="H504" s="109">
        <v>3110</v>
      </c>
      <c r="I504" s="110">
        <v>3225</v>
      </c>
      <c r="J504" s="110">
        <v>3850</v>
      </c>
      <c r="K504" s="67"/>
      <c r="L504" s="68">
        <f>IF($F$4="mayorista2",K504*I504,IF($F$4="Mayorista1",K504*H504,IF($F$4="Hipermayorista",K504*G504,IF($F$4="Distribuidor",K504*F504))))*(1)</f>
        <v>0</v>
      </c>
      <c r="M504" s="4"/>
      <c r="N504" s="2">
        <f>+K504*I504</f>
        <v>0</v>
      </c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4.25" customHeight="1" x14ac:dyDescent="0.25">
      <c r="A505" s="224">
        <v>158</v>
      </c>
      <c r="B505" s="108" t="s">
        <v>1449</v>
      </c>
      <c r="C505" s="109" t="s">
        <v>372</v>
      </c>
      <c r="D505" s="109" t="s">
        <v>32</v>
      </c>
      <c r="E505" s="109" t="s">
        <v>404</v>
      </c>
      <c r="F505" s="109">
        <v>2940</v>
      </c>
      <c r="G505" s="109">
        <v>3015</v>
      </c>
      <c r="H505" s="109">
        <v>3110</v>
      </c>
      <c r="I505" s="110">
        <v>3225</v>
      </c>
      <c r="J505" s="110">
        <v>3850</v>
      </c>
      <c r="K505" s="67"/>
      <c r="L505" s="68">
        <f>IF($F$4="mayorista2",K505*I505,IF($F$4="Mayorista1",K505*H505,IF($F$4="Hipermayorista",K505*G505,IF($F$4="Distribuidor",K505*F505))))*(1)</f>
        <v>0</v>
      </c>
      <c r="M505" s="4"/>
      <c r="N505" s="2">
        <f>+K505*I505</f>
        <v>0</v>
      </c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4.25" customHeight="1" x14ac:dyDescent="0.25">
      <c r="A506" s="224">
        <v>3731</v>
      </c>
      <c r="B506" s="108" t="s">
        <v>1449</v>
      </c>
      <c r="C506" s="109" t="s">
        <v>372</v>
      </c>
      <c r="D506" s="109" t="s">
        <v>32</v>
      </c>
      <c r="E506" s="109" t="s">
        <v>405</v>
      </c>
      <c r="F506" s="109">
        <v>7870</v>
      </c>
      <c r="G506" s="109">
        <v>8070</v>
      </c>
      <c r="H506" s="109">
        <v>8320</v>
      </c>
      <c r="I506" s="110">
        <v>8620</v>
      </c>
      <c r="J506" s="110">
        <v>10300</v>
      </c>
      <c r="K506" s="67"/>
      <c r="L506" s="68">
        <f>IF($F$4="mayorista2",K506*I506,IF($F$4="Mayorista1",K506*H506,IF($F$4="Hipermayorista",K506*G506,IF($F$4="Distribuidor",K506*F506))))*(1)</f>
        <v>0</v>
      </c>
      <c r="M506" s="4"/>
      <c r="N506" s="2">
        <f>+K506*I506</f>
        <v>0</v>
      </c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4.25" customHeight="1" x14ac:dyDescent="0.25">
      <c r="A507" s="224">
        <v>3733</v>
      </c>
      <c r="B507" s="108" t="s">
        <v>1449</v>
      </c>
      <c r="C507" s="109" t="s">
        <v>372</v>
      </c>
      <c r="D507" s="109" t="s">
        <v>32</v>
      </c>
      <c r="E507" s="109" t="s">
        <v>406</v>
      </c>
      <c r="F507" s="109">
        <v>7870</v>
      </c>
      <c r="G507" s="109">
        <v>8070</v>
      </c>
      <c r="H507" s="109">
        <v>8320</v>
      </c>
      <c r="I507" s="110">
        <v>8620</v>
      </c>
      <c r="J507" s="110">
        <v>10300</v>
      </c>
      <c r="K507" s="67"/>
      <c r="L507" s="68">
        <f>IF($F$4="mayorista2",K507*I507,IF($F$4="Mayorista1",K507*H507,IF($F$4="Hipermayorista",K507*G507,IF($F$4="Distribuidor",K507*F507))))*(1)</f>
        <v>0</v>
      </c>
      <c r="M507" s="4"/>
      <c r="N507" s="2">
        <f>+K507*I507</f>
        <v>0</v>
      </c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4.25" customHeight="1" x14ac:dyDescent="0.25">
      <c r="A508" s="224">
        <v>3735</v>
      </c>
      <c r="B508" s="108" t="s">
        <v>1449</v>
      </c>
      <c r="C508" s="109" t="s">
        <v>372</v>
      </c>
      <c r="D508" s="109" t="s">
        <v>32</v>
      </c>
      <c r="E508" s="109" t="s">
        <v>407</v>
      </c>
      <c r="F508" s="109">
        <v>7870</v>
      </c>
      <c r="G508" s="109">
        <v>8070</v>
      </c>
      <c r="H508" s="109">
        <v>8320</v>
      </c>
      <c r="I508" s="110">
        <v>8620</v>
      </c>
      <c r="J508" s="110">
        <v>10300</v>
      </c>
      <c r="K508" s="67"/>
      <c r="L508" s="68">
        <f>IF($F$4="mayorista2",K508*I508,IF($F$4="Mayorista1",K508*H508,IF($F$4="Hipermayorista",K508*G508,IF($F$4="Distribuidor",K508*F508))))*(1)</f>
        <v>0</v>
      </c>
      <c r="M508" s="4"/>
      <c r="N508" s="2">
        <f>+K508*I508</f>
        <v>0</v>
      </c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4.25" customHeight="1" x14ac:dyDescent="0.25">
      <c r="A509" s="224" t="s">
        <v>2117</v>
      </c>
      <c r="B509" s="108" t="s">
        <v>1449</v>
      </c>
      <c r="C509" s="109" t="s">
        <v>372</v>
      </c>
      <c r="D509" s="109" t="s">
        <v>352</v>
      </c>
      <c r="E509" s="109" t="s">
        <v>1875</v>
      </c>
      <c r="F509" s="109">
        <v>745</v>
      </c>
      <c r="G509" s="109">
        <v>765</v>
      </c>
      <c r="H509" s="109">
        <v>790</v>
      </c>
      <c r="I509" s="110">
        <v>820</v>
      </c>
      <c r="J509" s="110">
        <v>960</v>
      </c>
      <c r="K509" s="67"/>
      <c r="L509" s="68">
        <f>IF($F$4="mayorista2",K509*I509,IF($F$4="Mayorista1",K509*H509,IF($F$4="Hipermayorista",K509*G509,IF($F$4="Distribuidor",K509*F509))))*(1)</f>
        <v>0</v>
      </c>
      <c r="M509" s="4"/>
      <c r="N509" s="2">
        <f>+K509*I509</f>
        <v>0</v>
      </c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4.25" customHeight="1" x14ac:dyDescent="0.25">
      <c r="A510" s="224" t="s">
        <v>2118</v>
      </c>
      <c r="B510" s="108" t="s">
        <v>1449</v>
      </c>
      <c r="C510" s="109" t="s">
        <v>372</v>
      </c>
      <c r="D510" s="109" t="s">
        <v>352</v>
      </c>
      <c r="E510" s="109" t="s">
        <v>1876</v>
      </c>
      <c r="F510" s="109">
        <v>980</v>
      </c>
      <c r="G510" s="109">
        <v>1005</v>
      </c>
      <c r="H510" s="109">
        <v>1035</v>
      </c>
      <c r="I510" s="110">
        <v>1075</v>
      </c>
      <c r="J510" s="110">
        <v>1250</v>
      </c>
      <c r="K510" s="67"/>
      <c r="L510" s="68">
        <f>IF($F$4="mayorista2",K510*I510,IF($F$4="Mayorista1",K510*H510,IF($F$4="Hipermayorista",K510*G510,IF($F$4="Distribuidor",K510*F510))))*(1)</f>
        <v>0</v>
      </c>
      <c r="M510" s="4"/>
      <c r="N510" s="2">
        <f>+K510*I510</f>
        <v>0</v>
      </c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4.25" customHeight="1" x14ac:dyDescent="0.25">
      <c r="A511" s="224">
        <v>159</v>
      </c>
      <c r="B511" s="108" t="s">
        <v>1449</v>
      </c>
      <c r="C511" s="109" t="s">
        <v>372</v>
      </c>
      <c r="D511" s="109" t="s">
        <v>32</v>
      </c>
      <c r="E511" s="109" t="s">
        <v>408</v>
      </c>
      <c r="F511" s="109">
        <v>7870</v>
      </c>
      <c r="G511" s="109">
        <v>8070</v>
      </c>
      <c r="H511" s="109">
        <v>8320</v>
      </c>
      <c r="I511" s="110">
        <v>8620</v>
      </c>
      <c r="J511" s="110">
        <v>10300</v>
      </c>
      <c r="K511" s="67"/>
      <c r="L511" s="68">
        <f>IF($F$4="mayorista2",K511*I511,IF($F$4="Mayorista1",K511*H511,IF($F$4="Hipermayorista",K511*G511,IF($F$4="Distribuidor",K511*F511))))*(1)</f>
        <v>0</v>
      </c>
      <c r="M511" s="4"/>
      <c r="N511" s="2">
        <f>+K511*I511</f>
        <v>0</v>
      </c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4.25" customHeight="1" x14ac:dyDescent="0.25">
      <c r="A512" s="224">
        <v>169</v>
      </c>
      <c r="B512" s="108" t="s">
        <v>1449</v>
      </c>
      <c r="C512" s="109" t="s">
        <v>372</v>
      </c>
      <c r="D512" s="109" t="s">
        <v>26</v>
      </c>
      <c r="E512" s="109" t="s">
        <v>409</v>
      </c>
      <c r="F512" s="109">
        <v>1640</v>
      </c>
      <c r="G512" s="109">
        <v>1680</v>
      </c>
      <c r="H512" s="109">
        <v>1730</v>
      </c>
      <c r="I512" s="110">
        <v>1795</v>
      </c>
      <c r="J512" s="110">
        <v>2150</v>
      </c>
      <c r="K512" s="67"/>
      <c r="L512" s="68">
        <f>IF($F$4="mayorista2",K512*I512,IF($F$4="Mayorista1",K512*H512,IF($F$4="Hipermayorista",K512*G512,IF($F$4="Distribuidor",K512*F512))))*(1)</f>
        <v>0</v>
      </c>
      <c r="M512" s="4"/>
      <c r="N512" s="2">
        <f>+K512*I512</f>
        <v>0</v>
      </c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4.25" customHeight="1" x14ac:dyDescent="0.25">
      <c r="A513" s="224" t="s">
        <v>2119</v>
      </c>
      <c r="B513" s="108" t="s">
        <v>1449</v>
      </c>
      <c r="C513" s="109" t="s">
        <v>372</v>
      </c>
      <c r="D513" s="109" t="s">
        <v>57</v>
      </c>
      <c r="E513" s="109" t="s">
        <v>1877</v>
      </c>
      <c r="F513" s="109">
        <v>830</v>
      </c>
      <c r="G513" s="109">
        <v>850</v>
      </c>
      <c r="H513" s="109">
        <v>875</v>
      </c>
      <c r="I513" s="110">
        <v>905</v>
      </c>
      <c r="J513" s="110">
        <v>1150</v>
      </c>
      <c r="K513" s="67"/>
      <c r="L513" s="68">
        <f>IF($F$4="mayorista2",K513*I513,IF($F$4="Mayorista1",K513*H513,IF($F$4="Hipermayorista",K513*G513,IF($F$4="Distribuidor",K513*F513))))*(1)</f>
        <v>0</v>
      </c>
      <c r="M513" s="4"/>
      <c r="N513" s="2">
        <f>+K513*I513</f>
        <v>0</v>
      </c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4.25" customHeight="1" x14ac:dyDescent="0.25">
      <c r="A514" s="224" t="s">
        <v>2120</v>
      </c>
      <c r="B514" s="108" t="s">
        <v>1449</v>
      </c>
      <c r="C514" s="109" t="s">
        <v>372</v>
      </c>
      <c r="D514" s="109" t="s">
        <v>57</v>
      </c>
      <c r="E514" s="109" t="s">
        <v>1878</v>
      </c>
      <c r="F514" s="109">
        <v>3960</v>
      </c>
      <c r="G514" s="109">
        <v>4060</v>
      </c>
      <c r="H514" s="109">
        <v>4185</v>
      </c>
      <c r="I514" s="110">
        <v>4335</v>
      </c>
      <c r="J514" s="110">
        <v>5550</v>
      </c>
      <c r="K514" s="67"/>
      <c r="L514" s="68">
        <f>IF($F$4="mayorista2",K514*I514,IF($F$4="Mayorista1",K514*H514,IF($F$4="Hipermayorista",K514*G514,IF($F$4="Distribuidor",K514*F514))))*(1)</f>
        <v>0</v>
      </c>
      <c r="M514" s="4"/>
      <c r="N514" s="2">
        <f>+K514*I514</f>
        <v>0</v>
      </c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4.25" customHeight="1" x14ac:dyDescent="0.25">
      <c r="A515" s="224" t="s">
        <v>2121</v>
      </c>
      <c r="B515" s="108" t="s">
        <v>1449</v>
      </c>
      <c r="C515" s="109" t="s">
        <v>372</v>
      </c>
      <c r="D515" s="109" t="s">
        <v>57</v>
      </c>
      <c r="E515" s="109" t="s">
        <v>1879</v>
      </c>
      <c r="F515" s="109">
        <v>1565</v>
      </c>
      <c r="G515" s="109">
        <v>1605</v>
      </c>
      <c r="H515" s="109">
        <v>1655</v>
      </c>
      <c r="I515" s="110">
        <v>1715</v>
      </c>
      <c r="J515" s="110">
        <v>2200</v>
      </c>
      <c r="K515" s="67"/>
      <c r="L515" s="68">
        <f>IF($F$4="mayorista2",K515*I515,IF($F$4="Mayorista1",K515*H515,IF($F$4="Hipermayorista",K515*G515,IF($F$4="Distribuidor",K515*F515))))*(1)</f>
        <v>0</v>
      </c>
      <c r="M515" s="4"/>
      <c r="N515" s="2">
        <f>+K515*I515</f>
        <v>0</v>
      </c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4.25" customHeight="1" x14ac:dyDescent="0.25">
      <c r="A516" s="224" t="s">
        <v>2122</v>
      </c>
      <c r="B516" s="108" t="s">
        <v>1449</v>
      </c>
      <c r="C516" s="109" t="s">
        <v>372</v>
      </c>
      <c r="D516" s="109" t="s">
        <v>57</v>
      </c>
      <c r="E516" s="109" t="s">
        <v>1880</v>
      </c>
      <c r="F516" s="109">
        <v>1825</v>
      </c>
      <c r="G516" s="109">
        <v>1870</v>
      </c>
      <c r="H516" s="109">
        <v>1930</v>
      </c>
      <c r="I516" s="110">
        <v>2000</v>
      </c>
      <c r="J516" s="110">
        <v>2550</v>
      </c>
      <c r="K516" s="67"/>
      <c r="L516" s="68">
        <f>IF($F$4="mayorista2",K516*I516,IF($F$4="Mayorista1",K516*H516,IF($F$4="Hipermayorista",K516*G516,IF($F$4="Distribuidor",K516*F516))))*(1)</f>
        <v>0</v>
      </c>
      <c r="M516" s="4"/>
      <c r="N516" s="2">
        <f>+K516*I516</f>
        <v>0</v>
      </c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4.25" customHeight="1" x14ac:dyDescent="0.25">
      <c r="A517" s="224" t="s">
        <v>2123</v>
      </c>
      <c r="B517" s="108" t="s">
        <v>1449</v>
      </c>
      <c r="C517" s="109" t="s">
        <v>372</v>
      </c>
      <c r="D517" s="109" t="s">
        <v>57</v>
      </c>
      <c r="E517" s="109" t="s">
        <v>1881</v>
      </c>
      <c r="F517" s="109">
        <v>2060</v>
      </c>
      <c r="G517" s="109">
        <v>2115</v>
      </c>
      <c r="H517" s="109">
        <v>2180</v>
      </c>
      <c r="I517" s="110">
        <v>2260</v>
      </c>
      <c r="J517" s="110">
        <v>2900</v>
      </c>
      <c r="K517" s="67"/>
      <c r="L517" s="68">
        <f>IF($F$4="mayorista2",K517*I517,IF($F$4="Mayorista1",K517*H517,IF($F$4="Hipermayorista",K517*G517,IF($F$4="Distribuidor",K517*F517))))*(1)</f>
        <v>0</v>
      </c>
      <c r="M517" s="4"/>
      <c r="N517" s="2">
        <f>+K517*I517</f>
        <v>0</v>
      </c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4.25" customHeight="1" x14ac:dyDescent="0.25">
      <c r="A518" s="224" t="s">
        <v>2124</v>
      </c>
      <c r="B518" s="108" t="s">
        <v>1449</v>
      </c>
      <c r="C518" s="109" t="s">
        <v>372</v>
      </c>
      <c r="D518" s="109" t="s">
        <v>57</v>
      </c>
      <c r="E518" s="109" t="s">
        <v>1882</v>
      </c>
      <c r="F518" s="109">
        <v>2180</v>
      </c>
      <c r="G518" s="109">
        <v>2235</v>
      </c>
      <c r="H518" s="109">
        <v>2305</v>
      </c>
      <c r="I518" s="110">
        <v>2390</v>
      </c>
      <c r="J518" s="110">
        <v>3050</v>
      </c>
      <c r="K518" s="67"/>
      <c r="L518" s="68">
        <f>IF($F$4="mayorista2",K518*I518,IF($F$4="Mayorista1",K518*H518,IF($F$4="Hipermayorista",K518*G518,IF($F$4="Distribuidor",K518*F518))))*(1)</f>
        <v>0</v>
      </c>
      <c r="M518" s="4"/>
      <c r="N518" s="2">
        <f>+K518*I518</f>
        <v>0</v>
      </c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4.25" customHeight="1" x14ac:dyDescent="0.25">
      <c r="A519" s="224" t="s">
        <v>2125</v>
      </c>
      <c r="B519" s="108" t="s">
        <v>1449</v>
      </c>
      <c r="C519" s="109" t="s">
        <v>372</v>
      </c>
      <c r="D519" s="109" t="s">
        <v>57</v>
      </c>
      <c r="E519" s="109" t="s">
        <v>1883</v>
      </c>
      <c r="F519" s="109">
        <v>2560</v>
      </c>
      <c r="G519" s="109">
        <v>2625</v>
      </c>
      <c r="H519" s="109">
        <v>2705</v>
      </c>
      <c r="I519" s="110">
        <v>2805</v>
      </c>
      <c r="J519" s="110">
        <v>3600</v>
      </c>
      <c r="K519" s="67"/>
      <c r="L519" s="68">
        <f>IF($F$4="mayorista2",K519*I519,IF($F$4="Mayorista1",K519*H519,IF($F$4="Hipermayorista",K519*G519,IF($F$4="Distribuidor",K519*F519))))*(1)</f>
        <v>0</v>
      </c>
      <c r="M519" s="4"/>
      <c r="N519" s="2">
        <f>+K519*I519</f>
        <v>0</v>
      </c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4.25" customHeight="1" x14ac:dyDescent="0.25">
      <c r="A520" s="224">
        <v>181</v>
      </c>
      <c r="B520" s="108" t="s">
        <v>1449</v>
      </c>
      <c r="C520" s="109" t="s">
        <v>410</v>
      </c>
      <c r="D520" s="109" t="s">
        <v>57</v>
      </c>
      <c r="E520" s="109" t="s">
        <v>411</v>
      </c>
      <c r="F520" s="109">
        <v>1930</v>
      </c>
      <c r="G520" s="109">
        <v>1980</v>
      </c>
      <c r="H520" s="109">
        <v>2040</v>
      </c>
      <c r="I520" s="110">
        <v>2115</v>
      </c>
      <c r="J520" s="110">
        <v>2550</v>
      </c>
      <c r="K520" s="67"/>
      <c r="L520" s="68">
        <f>IF($F$4="mayorista2",K520*I520,IF($F$4="Mayorista1",K520*H520,IF($F$4="Hipermayorista",K520*G520,IF($F$4="Distribuidor",K520*F520))))*(1)</f>
        <v>0</v>
      </c>
      <c r="M520" s="4"/>
      <c r="N520" s="2">
        <f>+K520*I520</f>
        <v>0</v>
      </c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4.25" customHeight="1" x14ac:dyDescent="0.25">
      <c r="A521" s="224">
        <v>178</v>
      </c>
      <c r="B521" s="108" t="s">
        <v>1449</v>
      </c>
      <c r="C521" s="109" t="s">
        <v>410</v>
      </c>
      <c r="D521" s="109" t="s">
        <v>43</v>
      </c>
      <c r="E521" s="109" t="s">
        <v>412</v>
      </c>
      <c r="F521" s="109">
        <v>2290</v>
      </c>
      <c r="G521" s="109">
        <v>2350</v>
      </c>
      <c r="H521" s="109">
        <v>2425</v>
      </c>
      <c r="I521" s="110">
        <v>2515</v>
      </c>
      <c r="J521" s="110">
        <v>3000</v>
      </c>
      <c r="K521" s="67"/>
      <c r="L521" s="68">
        <f>IF($F$4="mayorista2",K521*I521,IF($F$4="Mayorista1",K521*H521,IF($F$4="Hipermayorista",K521*G521,IF($F$4="Distribuidor",K521*F521))))*(1)</f>
        <v>0</v>
      </c>
      <c r="M521" s="4"/>
      <c r="N521" s="2">
        <f>+K521*I521</f>
        <v>0</v>
      </c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4.25" customHeight="1" x14ac:dyDescent="0.25">
      <c r="A522" s="224" t="s">
        <v>2126</v>
      </c>
      <c r="B522" s="108" t="s">
        <v>1449</v>
      </c>
      <c r="C522" s="109" t="s">
        <v>410</v>
      </c>
      <c r="D522" s="109" t="s">
        <v>43</v>
      </c>
      <c r="E522" s="109" t="s">
        <v>413</v>
      </c>
      <c r="F522" s="109">
        <v>2290</v>
      </c>
      <c r="G522" s="109">
        <v>2350</v>
      </c>
      <c r="H522" s="109">
        <v>2425</v>
      </c>
      <c r="I522" s="110">
        <v>2515</v>
      </c>
      <c r="J522" s="110">
        <v>3000</v>
      </c>
      <c r="K522" s="67"/>
      <c r="L522" s="68">
        <f>IF($F$4="mayorista2",K522*I522,IF($F$4="Mayorista1",K522*H522,IF($F$4="Hipermayorista",K522*G522,IF($F$4="Distribuidor",K522*F522))))*(1)</f>
        <v>0</v>
      </c>
      <c r="M522" s="4"/>
      <c r="N522" s="2">
        <f>+K522*I522</f>
        <v>0</v>
      </c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4.25" customHeight="1" x14ac:dyDescent="0.25">
      <c r="A523" s="224">
        <v>5456</v>
      </c>
      <c r="B523" s="108" t="s">
        <v>1449</v>
      </c>
      <c r="C523" s="109" t="s">
        <v>410</v>
      </c>
      <c r="D523" s="109" t="s">
        <v>60</v>
      </c>
      <c r="E523" s="109" t="s">
        <v>414</v>
      </c>
      <c r="F523" s="109">
        <v>1800</v>
      </c>
      <c r="G523" s="109">
        <v>1845</v>
      </c>
      <c r="H523" s="109">
        <v>1900</v>
      </c>
      <c r="I523" s="110">
        <v>1970</v>
      </c>
      <c r="J523" s="110">
        <v>2350</v>
      </c>
      <c r="K523" s="67"/>
      <c r="L523" s="68">
        <f>IF($F$4="mayorista2",K523*I523,IF($F$4="Mayorista1",K523*H523,IF($F$4="Hipermayorista",K523*G523,IF($F$4="Distribuidor",K523*F523))))*(1)</f>
        <v>0</v>
      </c>
      <c r="M523" s="4"/>
      <c r="N523" s="2">
        <f>+K523*I523</f>
        <v>0</v>
      </c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4.25" customHeight="1" x14ac:dyDescent="0.25">
      <c r="A524" s="224">
        <v>174</v>
      </c>
      <c r="B524" s="108" t="s">
        <v>1449</v>
      </c>
      <c r="C524" s="109" t="s">
        <v>410</v>
      </c>
      <c r="D524" s="109" t="s">
        <v>55</v>
      </c>
      <c r="E524" s="109" t="s">
        <v>415</v>
      </c>
      <c r="F524" s="109">
        <v>0</v>
      </c>
      <c r="G524" s="109">
        <v>0</v>
      </c>
      <c r="H524" s="109">
        <v>0</v>
      </c>
      <c r="I524" s="110">
        <v>0</v>
      </c>
      <c r="J524" s="110">
        <v>0</v>
      </c>
      <c r="K524" s="67"/>
      <c r="L524" s="68">
        <f>IF($F$4="mayorista2",K524*I524,IF($F$4="Mayorista1",K524*H524,IF($F$4="Hipermayorista",K524*G524,IF($F$4="Distribuidor",K524*F524))))*(1)</f>
        <v>0</v>
      </c>
      <c r="M524" s="4"/>
      <c r="N524" s="2">
        <f>+K524*I524</f>
        <v>0</v>
      </c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4.25" customHeight="1" x14ac:dyDescent="0.25">
      <c r="A525" s="224">
        <v>6001</v>
      </c>
      <c r="B525" s="108" t="s">
        <v>1449</v>
      </c>
      <c r="C525" s="109" t="s">
        <v>410</v>
      </c>
      <c r="D525" s="109" t="s">
        <v>55</v>
      </c>
      <c r="E525" s="109" t="s">
        <v>416</v>
      </c>
      <c r="F525" s="109">
        <v>0</v>
      </c>
      <c r="G525" s="109">
        <v>0</v>
      </c>
      <c r="H525" s="109">
        <v>0</v>
      </c>
      <c r="I525" s="110">
        <v>0</v>
      </c>
      <c r="J525" s="110">
        <v>0</v>
      </c>
      <c r="K525" s="67"/>
      <c r="L525" s="68">
        <f>IF($F$4="mayorista2",K525*I525,IF($F$4="Mayorista1",K525*H525,IF($F$4="Hipermayorista",K525*G525,IF($F$4="Distribuidor",K525*F525))))*(1)</f>
        <v>0</v>
      </c>
      <c r="M525" s="4"/>
      <c r="N525" s="2">
        <f>+K525*I525</f>
        <v>0</v>
      </c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4.25" customHeight="1" x14ac:dyDescent="0.25">
      <c r="A526" s="224" t="s">
        <v>2127</v>
      </c>
      <c r="B526" s="108" t="s">
        <v>1449</v>
      </c>
      <c r="C526" s="109" t="s">
        <v>410</v>
      </c>
      <c r="D526" s="109" t="s">
        <v>173</v>
      </c>
      <c r="E526" s="109" t="s">
        <v>417</v>
      </c>
      <c r="F526" s="109">
        <v>1165</v>
      </c>
      <c r="G526" s="109">
        <v>1195</v>
      </c>
      <c r="H526" s="109">
        <v>1230</v>
      </c>
      <c r="I526" s="110">
        <v>1275</v>
      </c>
      <c r="J526" s="110">
        <v>1550</v>
      </c>
      <c r="K526" s="67"/>
      <c r="L526" s="68">
        <f>IF($F$4="mayorista2",K526*I526,IF($F$4="Mayorista1",K526*H526,IF($F$4="Hipermayorista",K526*G526,IF($F$4="Distribuidor",K526*F526))))*(1)</f>
        <v>0</v>
      </c>
      <c r="M526" s="4"/>
      <c r="N526" s="2">
        <f>+K526*I526</f>
        <v>0</v>
      </c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4.25" customHeight="1" x14ac:dyDescent="0.25">
      <c r="A527" s="224">
        <v>175</v>
      </c>
      <c r="B527" s="108" t="s">
        <v>1449</v>
      </c>
      <c r="C527" s="109" t="s">
        <v>410</v>
      </c>
      <c r="D527" s="109" t="s">
        <v>70</v>
      </c>
      <c r="E527" s="109" t="s">
        <v>418</v>
      </c>
      <c r="F527" s="109">
        <v>1770</v>
      </c>
      <c r="G527" s="109">
        <v>1815</v>
      </c>
      <c r="H527" s="109">
        <v>1870</v>
      </c>
      <c r="I527" s="110">
        <v>1940</v>
      </c>
      <c r="J527" s="110">
        <v>2300</v>
      </c>
      <c r="K527" s="67"/>
      <c r="L527" s="68">
        <f>IF($F$4="mayorista2",K527*I527,IF($F$4="Mayorista1",K527*H527,IF($F$4="Hipermayorista",K527*G527,IF($F$4="Distribuidor",K527*F527))))*(1)</f>
        <v>0</v>
      </c>
      <c r="M527" s="4"/>
      <c r="N527" s="2">
        <f>+K527*I527</f>
        <v>0</v>
      </c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4.25" customHeight="1" x14ac:dyDescent="0.25">
      <c r="A528" s="224">
        <v>176</v>
      </c>
      <c r="B528" s="108" t="s">
        <v>1449</v>
      </c>
      <c r="C528" s="109" t="s">
        <v>410</v>
      </c>
      <c r="D528" s="109" t="s">
        <v>79</v>
      </c>
      <c r="E528" s="109" t="s">
        <v>419</v>
      </c>
      <c r="F528" s="109">
        <v>1495</v>
      </c>
      <c r="G528" s="109">
        <v>1535</v>
      </c>
      <c r="H528" s="109">
        <v>1580</v>
      </c>
      <c r="I528" s="110">
        <v>1635</v>
      </c>
      <c r="J528" s="110">
        <v>1950</v>
      </c>
      <c r="K528" s="67"/>
      <c r="L528" s="68">
        <f>IF($F$4="mayorista2",K528*I528,IF($F$4="Mayorista1",K528*H528,IF($F$4="Hipermayorista",K528*G528,IF($F$4="Distribuidor",K528*F528))))*(1)</f>
        <v>0</v>
      </c>
      <c r="M528" s="4"/>
      <c r="N528" s="2">
        <f>+K528*I528</f>
        <v>0</v>
      </c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4.25" customHeight="1" x14ac:dyDescent="0.25">
      <c r="A529" s="224">
        <v>182</v>
      </c>
      <c r="B529" s="108" t="s">
        <v>1449</v>
      </c>
      <c r="C529" s="109" t="s">
        <v>410</v>
      </c>
      <c r="D529" s="109" t="s">
        <v>157</v>
      </c>
      <c r="E529" s="109" t="s">
        <v>420</v>
      </c>
      <c r="F529" s="109">
        <v>490</v>
      </c>
      <c r="G529" s="109">
        <v>505</v>
      </c>
      <c r="H529" s="109">
        <v>520</v>
      </c>
      <c r="I529" s="110">
        <v>540</v>
      </c>
      <c r="J529" s="110">
        <v>740</v>
      </c>
      <c r="K529" s="67"/>
      <c r="L529" s="68">
        <f>IF($F$4="mayorista2",K529*I529,IF($F$4="Mayorista1",K529*H529,IF($F$4="Hipermayorista",K529*G529,IF($F$4="Distribuidor",K529*F529))))*(1)</f>
        <v>0</v>
      </c>
      <c r="M529" s="4"/>
      <c r="N529" s="2">
        <f>+K529*I529</f>
        <v>0</v>
      </c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4.25" customHeight="1" x14ac:dyDescent="0.25">
      <c r="A530" s="224">
        <v>3737</v>
      </c>
      <c r="B530" s="108" t="s">
        <v>1449</v>
      </c>
      <c r="C530" s="109" t="s">
        <v>410</v>
      </c>
      <c r="D530" s="109" t="s">
        <v>1450</v>
      </c>
      <c r="E530" s="109" t="s">
        <v>421</v>
      </c>
      <c r="F530" s="109">
        <v>2830</v>
      </c>
      <c r="G530" s="109">
        <v>2905</v>
      </c>
      <c r="H530" s="109">
        <v>2995</v>
      </c>
      <c r="I530" s="110">
        <v>3105</v>
      </c>
      <c r="J530" s="110">
        <v>3700</v>
      </c>
      <c r="K530" s="67"/>
      <c r="L530" s="68">
        <f>IF($F$4="mayorista2",K530*I530,IF($F$4="Mayorista1",K530*H530,IF($F$4="Hipermayorista",K530*G530,IF($F$4="Distribuidor",K530*F530))))*(1)</f>
        <v>0</v>
      </c>
      <c r="M530" s="4"/>
      <c r="N530" s="2">
        <f>+K530*I530</f>
        <v>0</v>
      </c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4.25" customHeight="1" x14ac:dyDescent="0.25">
      <c r="A531" s="224">
        <v>173</v>
      </c>
      <c r="B531" s="108" t="s">
        <v>1449</v>
      </c>
      <c r="C531" s="109" t="s">
        <v>410</v>
      </c>
      <c r="D531" s="109" t="s">
        <v>1450</v>
      </c>
      <c r="E531" s="109" t="s">
        <v>422</v>
      </c>
      <c r="F531" s="109">
        <v>2830</v>
      </c>
      <c r="G531" s="109">
        <v>2905</v>
      </c>
      <c r="H531" s="109">
        <v>2995</v>
      </c>
      <c r="I531" s="110">
        <v>3105</v>
      </c>
      <c r="J531" s="110">
        <v>3700</v>
      </c>
      <c r="K531" s="67"/>
      <c r="L531" s="68">
        <f>IF($F$4="mayorista2",K531*I531,IF($F$4="Mayorista1",K531*H531,IF($F$4="Hipermayorista",K531*G531,IF($F$4="Distribuidor",K531*F531))))*(1)</f>
        <v>0</v>
      </c>
      <c r="M531" s="4"/>
      <c r="N531" s="2">
        <f>+K531*I531</f>
        <v>0</v>
      </c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4.25" customHeight="1" x14ac:dyDescent="0.25">
      <c r="A532" s="224">
        <v>180</v>
      </c>
      <c r="B532" s="108" t="s">
        <v>1449</v>
      </c>
      <c r="C532" s="109" t="s">
        <v>410</v>
      </c>
      <c r="D532" s="109" t="s">
        <v>57</v>
      </c>
      <c r="E532" s="109" t="s">
        <v>423</v>
      </c>
      <c r="F532" s="109">
        <v>1065</v>
      </c>
      <c r="G532" s="109">
        <v>1090</v>
      </c>
      <c r="H532" s="109">
        <v>1125</v>
      </c>
      <c r="I532" s="110">
        <v>1165</v>
      </c>
      <c r="J532" s="110">
        <v>1400</v>
      </c>
      <c r="K532" s="67"/>
      <c r="L532" s="68">
        <f>IF($F$4="mayorista2",K532*I532,IF($F$4="Mayorista1",K532*H532,IF($F$4="Hipermayorista",K532*G532,IF($F$4="Distribuidor",K532*F532))))*(1)</f>
        <v>0</v>
      </c>
      <c r="M532" s="4"/>
      <c r="N532" s="2">
        <f>+K532*I532</f>
        <v>0</v>
      </c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4.25" customHeight="1" x14ac:dyDescent="0.25">
      <c r="A533" s="224">
        <v>179</v>
      </c>
      <c r="B533" s="108" t="s">
        <v>1449</v>
      </c>
      <c r="C533" s="109" t="s">
        <v>410</v>
      </c>
      <c r="D533" s="109" t="s">
        <v>48</v>
      </c>
      <c r="E533" s="109" t="s">
        <v>424</v>
      </c>
      <c r="F533" s="109">
        <v>1535</v>
      </c>
      <c r="G533" s="109">
        <v>1575</v>
      </c>
      <c r="H533" s="109">
        <v>1625</v>
      </c>
      <c r="I533" s="110">
        <v>1685</v>
      </c>
      <c r="J533" s="110">
        <v>2000</v>
      </c>
      <c r="K533" s="67"/>
      <c r="L533" s="68">
        <f>IF($F$4="mayorista2",K533*I533,IF($F$4="Mayorista1",K533*H533,IF($F$4="Hipermayorista",K533*G533,IF($F$4="Distribuidor",K533*F533))))*(1)</f>
        <v>0</v>
      </c>
      <c r="M533" s="4"/>
      <c r="N533" s="2">
        <f>+K533*I533</f>
        <v>0</v>
      </c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4.25" customHeight="1" x14ac:dyDescent="0.25">
      <c r="A534" s="224" t="s">
        <v>2128</v>
      </c>
      <c r="B534" s="108" t="s">
        <v>1449</v>
      </c>
      <c r="C534" s="109" t="s">
        <v>410</v>
      </c>
      <c r="D534" s="109" t="s">
        <v>32</v>
      </c>
      <c r="E534" s="109" t="s">
        <v>425</v>
      </c>
      <c r="F534" s="109">
        <v>4675</v>
      </c>
      <c r="G534" s="109">
        <v>4795</v>
      </c>
      <c r="H534" s="109">
        <v>4945</v>
      </c>
      <c r="I534" s="110">
        <v>5125</v>
      </c>
      <c r="J534" s="110">
        <v>6600</v>
      </c>
      <c r="K534" s="67"/>
      <c r="L534" s="68">
        <f>IF($F$4="mayorista2",K534*I534,IF($F$4="Mayorista1",K534*H534,IF($F$4="Hipermayorista",K534*G534,IF($F$4="Distribuidor",K534*F534))))*(1)</f>
        <v>0</v>
      </c>
      <c r="M534" s="4"/>
      <c r="N534" s="2">
        <f>+K534*I534</f>
        <v>0</v>
      </c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4.25" customHeight="1" x14ac:dyDescent="0.25">
      <c r="A535" s="224" t="s">
        <v>2129</v>
      </c>
      <c r="B535" s="108" t="s">
        <v>1449</v>
      </c>
      <c r="C535" s="109" t="s">
        <v>410</v>
      </c>
      <c r="D535" s="109" t="s">
        <v>32</v>
      </c>
      <c r="E535" s="109" t="s">
        <v>426</v>
      </c>
      <c r="F535" s="109">
        <v>4675</v>
      </c>
      <c r="G535" s="109">
        <v>4795</v>
      </c>
      <c r="H535" s="109">
        <v>4945</v>
      </c>
      <c r="I535" s="110">
        <v>5125</v>
      </c>
      <c r="J535" s="110">
        <v>6600</v>
      </c>
      <c r="K535" s="67"/>
      <c r="L535" s="68">
        <f>IF($F$4="mayorista2",K535*I535,IF($F$4="Mayorista1",K535*H535,IF($F$4="Hipermayorista",K535*G535,IF($F$4="Distribuidor",K535*F535))))*(1)</f>
        <v>0</v>
      </c>
      <c r="M535" s="4"/>
      <c r="N535" s="2">
        <f>+K535*I535</f>
        <v>0</v>
      </c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4.25" customHeight="1" x14ac:dyDescent="0.25">
      <c r="A536" s="224" t="s">
        <v>2130</v>
      </c>
      <c r="B536" s="108" t="s">
        <v>1449</v>
      </c>
      <c r="C536" s="109" t="s">
        <v>410</v>
      </c>
      <c r="D536" s="109" t="s">
        <v>32</v>
      </c>
      <c r="E536" s="109" t="s">
        <v>427</v>
      </c>
      <c r="F536" s="109">
        <v>4675</v>
      </c>
      <c r="G536" s="109">
        <v>4795</v>
      </c>
      <c r="H536" s="109">
        <v>4945</v>
      </c>
      <c r="I536" s="110">
        <v>5125</v>
      </c>
      <c r="J536" s="110">
        <v>6600</v>
      </c>
      <c r="K536" s="67"/>
      <c r="L536" s="68">
        <f>IF($F$4="mayorista2",K536*I536,IF($F$4="Mayorista1",K536*H536,IF($F$4="Hipermayorista",K536*G536,IF($F$4="Distribuidor",K536*F536))))*(1)</f>
        <v>0</v>
      </c>
      <c r="M536" s="4"/>
      <c r="N536" s="2">
        <f>+K536*I536</f>
        <v>0</v>
      </c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4.25" customHeight="1" x14ac:dyDescent="0.25">
      <c r="A537" s="224">
        <v>3509</v>
      </c>
      <c r="B537" s="108" t="s">
        <v>1448</v>
      </c>
      <c r="C537" s="109" t="s">
        <v>428</v>
      </c>
      <c r="D537" s="109" t="s">
        <v>173</v>
      </c>
      <c r="E537" s="109" t="s">
        <v>429</v>
      </c>
      <c r="F537" s="109">
        <v>5900</v>
      </c>
      <c r="G537" s="109">
        <v>6050</v>
      </c>
      <c r="H537" s="109">
        <v>6235</v>
      </c>
      <c r="I537" s="110">
        <v>6460</v>
      </c>
      <c r="J537" s="110">
        <v>8300</v>
      </c>
      <c r="K537" s="67"/>
      <c r="L537" s="68">
        <f>IF($F$4="mayorista2",K537*I537,IF($F$4="Mayorista1",K537*H537,IF($F$4="Hipermayorista",K537*G537,IF($F$4="Distribuidor",K537*F537))))*(1)</f>
        <v>0</v>
      </c>
      <c r="M537" s="4"/>
      <c r="N537" s="2">
        <f>+K537*I537</f>
        <v>0</v>
      </c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4.25" customHeight="1" x14ac:dyDescent="0.25">
      <c r="A538" s="224" t="s">
        <v>2131</v>
      </c>
      <c r="B538" s="108" t="s">
        <v>1448</v>
      </c>
      <c r="C538" s="109" t="s">
        <v>428</v>
      </c>
      <c r="D538" s="109" t="s">
        <v>173</v>
      </c>
      <c r="E538" s="109" t="s">
        <v>430</v>
      </c>
      <c r="F538" s="109">
        <v>5900</v>
      </c>
      <c r="G538" s="109">
        <v>6050</v>
      </c>
      <c r="H538" s="109">
        <v>6235</v>
      </c>
      <c r="I538" s="110">
        <v>6460</v>
      </c>
      <c r="J538" s="110">
        <v>8300</v>
      </c>
      <c r="K538" s="67"/>
      <c r="L538" s="68">
        <f>IF($F$4="mayorista2",K538*I538,IF($F$4="Mayorista1",K538*H538,IF($F$4="Hipermayorista",K538*G538,IF($F$4="Distribuidor",K538*F538))))*(1)</f>
        <v>0</v>
      </c>
      <c r="M538" s="4"/>
      <c r="N538" s="2">
        <f>+K538*I538</f>
        <v>0</v>
      </c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4.25" customHeight="1" x14ac:dyDescent="0.25">
      <c r="A539" s="224">
        <v>5364567</v>
      </c>
      <c r="B539" s="108" t="s">
        <v>1448</v>
      </c>
      <c r="C539" s="109" t="s">
        <v>431</v>
      </c>
      <c r="D539" s="109" t="s">
        <v>60</v>
      </c>
      <c r="E539" s="109" t="s">
        <v>1452</v>
      </c>
      <c r="F539" s="109">
        <v>12785</v>
      </c>
      <c r="G539" s="109">
        <v>13115</v>
      </c>
      <c r="H539" s="109">
        <v>13520</v>
      </c>
      <c r="I539" s="110">
        <v>14010</v>
      </c>
      <c r="J539" s="110">
        <v>16700</v>
      </c>
      <c r="K539" s="67"/>
      <c r="L539" s="68">
        <f>IF($F$4="mayorista2",K539*I539,IF($F$4="Mayorista1",K539*H539,IF($F$4="Hipermayorista",K539*G539,IF($F$4="Distribuidor",K539*F539))))*(1)</f>
        <v>0</v>
      </c>
      <c r="M539" s="4"/>
      <c r="N539" s="2">
        <f>+K539*I539</f>
        <v>0</v>
      </c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4.25" customHeight="1" x14ac:dyDescent="0.25">
      <c r="A540" s="224" t="s">
        <v>2132</v>
      </c>
      <c r="B540" s="108" t="s">
        <v>1448</v>
      </c>
      <c r="C540" s="109" t="s">
        <v>432</v>
      </c>
      <c r="D540" s="109" t="s">
        <v>184</v>
      </c>
      <c r="E540" s="109" t="s">
        <v>433</v>
      </c>
      <c r="F540" s="109">
        <v>6230</v>
      </c>
      <c r="G540" s="109">
        <v>6390</v>
      </c>
      <c r="H540" s="109">
        <v>6590</v>
      </c>
      <c r="I540" s="110">
        <v>6830</v>
      </c>
      <c r="J540" s="110">
        <v>8750</v>
      </c>
      <c r="K540" s="67"/>
      <c r="L540" s="68">
        <f>IF($F$4="mayorista2",K540*I540,IF($F$4="Mayorista1",K540*H540,IF($F$4="Hipermayorista",K540*G540,IF($F$4="Distribuidor",K540*F540))))*(1)</f>
        <v>0</v>
      </c>
      <c r="M540" s="4"/>
      <c r="N540" s="2">
        <f>+K540*I540</f>
        <v>0</v>
      </c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4.25" customHeight="1" x14ac:dyDescent="0.25">
      <c r="A541" s="224">
        <v>207</v>
      </c>
      <c r="B541" s="108" t="s">
        <v>1449</v>
      </c>
      <c r="C541" s="109" t="s">
        <v>434</v>
      </c>
      <c r="D541" s="109" t="s">
        <v>43</v>
      </c>
      <c r="E541" s="109" t="s">
        <v>435</v>
      </c>
      <c r="F541" s="109">
        <v>1450</v>
      </c>
      <c r="G541" s="109">
        <v>1485</v>
      </c>
      <c r="H541" s="109">
        <v>1530</v>
      </c>
      <c r="I541" s="110">
        <v>1585</v>
      </c>
      <c r="J541" s="110">
        <v>1900</v>
      </c>
      <c r="K541" s="67"/>
      <c r="L541" s="68">
        <f>IF($F$4="mayorista2",K541*I541,IF($F$4="Mayorista1",K541*H541,IF($F$4="Hipermayorista",K541*G541,IF($F$4="Distribuidor",K541*F541))))*(1)</f>
        <v>0</v>
      </c>
      <c r="M541" s="4"/>
      <c r="N541" s="2">
        <f>+K541*I541</f>
        <v>0</v>
      </c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4.25" customHeight="1" x14ac:dyDescent="0.25">
      <c r="A542" s="224">
        <v>220</v>
      </c>
      <c r="B542" s="108" t="s">
        <v>1449</v>
      </c>
      <c r="C542" s="109" t="s">
        <v>434</v>
      </c>
      <c r="D542" s="109" t="s">
        <v>157</v>
      </c>
      <c r="E542" s="109" t="s">
        <v>436</v>
      </c>
      <c r="F542" s="109">
        <v>670</v>
      </c>
      <c r="G542" s="109">
        <v>685</v>
      </c>
      <c r="H542" s="109">
        <v>705</v>
      </c>
      <c r="I542" s="110">
        <v>730</v>
      </c>
      <c r="J542" s="110">
        <v>930</v>
      </c>
      <c r="K542" s="67"/>
      <c r="L542" s="68">
        <f>IF($F$4="mayorista2",K542*I542,IF($F$4="Mayorista1",K542*H542,IF($F$4="Hipermayorista",K542*G542,IF($F$4="Distribuidor",K542*F542))))*(1)</f>
        <v>0</v>
      </c>
      <c r="M542" s="4"/>
      <c r="N542" s="2">
        <f>+K542*I542</f>
        <v>0</v>
      </c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4.25" customHeight="1" x14ac:dyDescent="0.25">
      <c r="A543" s="224">
        <v>209</v>
      </c>
      <c r="B543" s="108" t="s">
        <v>1449</v>
      </c>
      <c r="C543" s="109" t="s">
        <v>434</v>
      </c>
      <c r="D543" s="109" t="s">
        <v>171</v>
      </c>
      <c r="E543" s="109" t="s">
        <v>437</v>
      </c>
      <c r="F543" s="109">
        <v>1270</v>
      </c>
      <c r="G543" s="109">
        <v>1305</v>
      </c>
      <c r="H543" s="109">
        <v>1345</v>
      </c>
      <c r="I543" s="110">
        <v>1395</v>
      </c>
      <c r="J543" s="110">
        <v>1650</v>
      </c>
      <c r="K543" s="67"/>
      <c r="L543" s="68">
        <f>IF($F$4="mayorista2",K543*I543,IF($F$4="Mayorista1",K543*H543,IF($F$4="Hipermayorista",K543*G543,IF($F$4="Distribuidor",K543*F543))))*(1)</f>
        <v>0</v>
      </c>
      <c r="M543" s="4"/>
      <c r="N543" s="2">
        <f>+K543*I543</f>
        <v>0</v>
      </c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4.25" customHeight="1" x14ac:dyDescent="0.25">
      <c r="A544" s="224">
        <v>206</v>
      </c>
      <c r="B544" s="108" t="s">
        <v>1449</v>
      </c>
      <c r="C544" s="109" t="s">
        <v>434</v>
      </c>
      <c r="D544" s="109" t="s">
        <v>55</v>
      </c>
      <c r="E544" s="109" t="s">
        <v>438</v>
      </c>
      <c r="F544" s="109">
        <v>0</v>
      </c>
      <c r="G544" s="109">
        <v>0</v>
      </c>
      <c r="H544" s="109">
        <v>0</v>
      </c>
      <c r="I544" s="110">
        <v>0</v>
      </c>
      <c r="J544" s="110">
        <v>0</v>
      </c>
      <c r="K544" s="67"/>
      <c r="L544" s="68">
        <f>IF($F$4="mayorista2",K544*I544,IF($F$4="Mayorista1",K544*H544,IF($F$4="Hipermayorista",K544*G544,IF($F$4="Distribuidor",K544*F544))))*(1)</f>
        <v>0</v>
      </c>
      <c r="M544" s="4"/>
      <c r="N544" s="2">
        <f>+K544*I544</f>
        <v>0</v>
      </c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4.25" customHeight="1" x14ac:dyDescent="0.25">
      <c r="A545" s="224">
        <v>205</v>
      </c>
      <c r="B545" s="108" t="s">
        <v>1449</v>
      </c>
      <c r="C545" s="109" t="s">
        <v>434</v>
      </c>
      <c r="D545" s="109" t="s">
        <v>55</v>
      </c>
      <c r="E545" s="109" t="s">
        <v>439</v>
      </c>
      <c r="F545" s="109">
        <v>0</v>
      </c>
      <c r="G545" s="109">
        <v>0</v>
      </c>
      <c r="H545" s="109">
        <v>0</v>
      </c>
      <c r="I545" s="110">
        <v>0</v>
      </c>
      <c r="J545" s="110">
        <v>0</v>
      </c>
      <c r="K545" s="67"/>
      <c r="L545" s="68">
        <f>IF($F$4="mayorista2",K545*I545,IF($F$4="Mayorista1",K545*H545,IF($F$4="Hipermayorista",K545*G545,IF($F$4="Distribuidor",K545*F545))))*(1)</f>
        <v>0</v>
      </c>
      <c r="M545" s="4"/>
      <c r="N545" s="2">
        <f>+K545*I545</f>
        <v>0</v>
      </c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4.25" customHeight="1" x14ac:dyDescent="0.25">
      <c r="A546" s="224">
        <v>204</v>
      </c>
      <c r="B546" s="108" t="s">
        <v>1449</v>
      </c>
      <c r="C546" s="109" t="s">
        <v>434</v>
      </c>
      <c r="D546" s="109" t="s">
        <v>55</v>
      </c>
      <c r="E546" s="109" t="s">
        <v>440</v>
      </c>
      <c r="F546" s="109">
        <v>0</v>
      </c>
      <c r="G546" s="109">
        <v>0</v>
      </c>
      <c r="H546" s="109">
        <v>0</v>
      </c>
      <c r="I546" s="110">
        <v>0</v>
      </c>
      <c r="J546" s="110">
        <v>0</v>
      </c>
      <c r="K546" s="67"/>
      <c r="L546" s="68">
        <f>IF($F$4="mayorista2",K546*I546,IF($F$4="Mayorista1",K546*H546,IF($F$4="Hipermayorista",K546*G546,IF($F$4="Distribuidor",K546*F546))))*(1)</f>
        <v>0</v>
      </c>
      <c r="M546" s="4"/>
      <c r="N546" s="2">
        <f>+K546*I546</f>
        <v>0</v>
      </c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4.25" customHeight="1" x14ac:dyDescent="0.25">
      <c r="A547" s="224">
        <v>201</v>
      </c>
      <c r="B547" s="108" t="s">
        <v>1449</v>
      </c>
      <c r="C547" s="109" t="s">
        <v>434</v>
      </c>
      <c r="D547" s="109" t="s">
        <v>1453</v>
      </c>
      <c r="E547" s="109" t="s">
        <v>441</v>
      </c>
      <c r="F547" s="109">
        <v>5590</v>
      </c>
      <c r="G547" s="109">
        <v>5735</v>
      </c>
      <c r="H547" s="109">
        <v>5910</v>
      </c>
      <c r="I547" s="110">
        <v>6125</v>
      </c>
      <c r="J547" s="110">
        <v>7850</v>
      </c>
      <c r="K547" s="67"/>
      <c r="L547" s="68">
        <f>IF($F$4="mayorista2",K547*I547,IF($F$4="Mayorista1",K547*H547,IF($F$4="Hipermayorista",K547*G547,IF($F$4="Distribuidor",K547*F547))))*(1)</f>
        <v>0</v>
      </c>
      <c r="M547" s="4"/>
      <c r="N547" s="2">
        <f>+K547*I547</f>
        <v>0</v>
      </c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4.25" customHeight="1" x14ac:dyDescent="0.25">
      <c r="A548" s="224">
        <v>210</v>
      </c>
      <c r="B548" s="108" t="s">
        <v>1449</v>
      </c>
      <c r="C548" s="109" t="s">
        <v>434</v>
      </c>
      <c r="D548" s="109" t="s">
        <v>48</v>
      </c>
      <c r="E548" s="109" t="s">
        <v>442</v>
      </c>
      <c r="F548" s="109">
        <v>1605</v>
      </c>
      <c r="G548" s="109">
        <v>1645</v>
      </c>
      <c r="H548" s="109">
        <v>1695</v>
      </c>
      <c r="I548" s="110">
        <v>1755</v>
      </c>
      <c r="J548" s="110">
        <v>2100</v>
      </c>
      <c r="K548" s="67"/>
      <c r="L548" s="68">
        <f>IF($F$4="mayorista2",K548*I548,IF($F$4="Mayorista1",K548*H548,IF($F$4="Hipermayorista",K548*G548,IF($F$4="Distribuidor",K548*F548))))*(1)</f>
        <v>0</v>
      </c>
      <c r="M548" s="4"/>
      <c r="N548" s="2">
        <f>+K548*I548</f>
        <v>0</v>
      </c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4.25" customHeight="1" x14ac:dyDescent="0.25">
      <c r="A549" s="224">
        <v>202</v>
      </c>
      <c r="B549" s="108" t="s">
        <v>1449</v>
      </c>
      <c r="C549" s="109" t="s">
        <v>434</v>
      </c>
      <c r="D549" s="109" t="s">
        <v>50</v>
      </c>
      <c r="E549" s="109" t="s">
        <v>443</v>
      </c>
      <c r="F549" s="109">
        <v>2290</v>
      </c>
      <c r="G549" s="109">
        <v>2350</v>
      </c>
      <c r="H549" s="109">
        <v>2425</v>
      </c>
      <c r="I549" s="110">
        <v>2515</v>
      </c>
      <c r="J549" s="110">
        <v>3000</v>
      </c>
      <c r="K549" s="67"/>
      <c r="L549" s="68">
        <f>IF($F$4="mayorista2",K549*I549,IF($F$4="Mayorista1",K549*H549,IF($F$4="Hipermayorista",K549*G549,IF($F$4="Distribuidor",K549*F549))))*(1)</f>
        <v>0</v>
      </c>
      <c r="M549" s="4"/>
      <c r="N549" s="2">
        <f>+K549*I549</f>
        <v>0</v>
      </c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4.25" customHeight="1" x14ac:dyDescent="0.25">
      <c r="A550" s="224">
        <v>3746</v>
      </c>
      <c r="B550" s="108" t="s">
        <v>1449</v>
      </c>
      <c r="C550" s="109" t="s">
        <v>434</v>
      </c>
      <c r="D550" s="109" t="s">
        <v>50</v>
      </c>
      <c r="E550" s="109" t="s">
        <v>444</v>
      </c>
      <c r="F550" s="109">
        <v>2290</v>
      </c>
      <c r="G550" s="109">
        <v>2350</v>
      </c>
      <c r="H550" s="109">
        <v>2425</v>
      </c>
      <c r="I550" s="110">
        <v>2515</v>
      </c>
      <c r="J550" s="110">
        <v>3000</v>
      </c>
      <c r="K550" s="67"/>
      <c r="L550" s="68">
        <f>IF($F$4="mayorista2",K550*I550,IF($F$4="Mayorista1",K550*H550,IF($F$4="Hipermayorista",K550*G550,IF($F$4="Distribuidor",K550*F550))))*(1)</f>
        <v>0</v>
      </c>
      <c r="M550" s="4"/>
      <c r="N550" s="2">
        <f>+K550*I550</f>
        <v>0</v>
      </c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4.25" customHeight="1" x14ac:dyDescent="0.25">
      <c r="A551" s="224">
        <v>3752</v>
      </c>
      <c r="B551" s="108" t="s">
        <v>1449</v>
      </c>
      <c r="C551" s="109" t="s">
        <v>434</v>
      </c>
      <c r="D551" s="109" t="s">
        <v>50</v>
      </c>
      <c r="E551" s="109" t="s">
        <v>445</v>
      </c>
      <c r="F551" s="109">
        <v>2290</v>
      </c>
      <c r="G551" s="109">
        <v>2350</v>
      </c>
      <c r="H551" s="109">
        <v>2425</v>
      </c>
      <c r="I551" s="110">
        <v>2515</v>
      </c>
      <c r="J551" s="110">
        <v>3000</v>
      </c>
      <c r="K551" s="67"/>
      <c r="L551" s="68">
        <f>IF($F$4="mayorista2",K551*I551,IF($F$4="Mayorista1",K551*H551,IF($F$4="Hipermayorista",K551*G551,IF($F$4="Distribuidor",K551*F551))))*(1)</f>
        <v>0</v>
      </c>
      <c r="M551" s="4"/>
      <c r="N551" s="2">
        <f>+K551*I551</f>
        <v>0</v>
      </c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4.25" customHeight="1" x14ac:dyDescent="0.25">
      <c r="A552" s="224">
        <v>203</v>
      </c>
      <c r="B552" s="108" t="s">
        <v>1449</v>
      </c>
      <c r="C552" s="109" t="s">
        <v>434</v>
      </c>
      <c r="D552" s="109" t="s">
        <v>50</v>
      </c>
      <c r="E552" s="109" t="s">
        <v>446</v>
      </c>
      <c r="F552" s="109">
        <v>5995</v>
      </c>
      <c r="G552" s="109">
        <v>6150</v>
      </c>
      <c r="H552" s="109">
        <v>6340</v>
      </c>
      <c r="I552" s="110">
        <v>6570</v>
      </c>
      <c r="J552" s="110">
        <v>8450</v>
      </c>
      <c r="K552" s="67"/>
      <c r="L552" s="68">
        <f>IF($F$4="mayorista2",K552*I552,IF($F$4="Mayorista1",K552*H552,IF($F$4="Hipermayorista",K552*G552,IF($F$4="Distribuidor",K552*F552))))*(1)</f>
        <v>0</v>
      </c>
      <c r="M552" s="4"/>
      <c r="N552" s="2">
        <f>+K552*I552</f>
        <v>0</v>
      </c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4.25" customHeight="1" x14ac:dyDescent="0.25">
      <c r="A553" s="224">
        <v>3751</v>
      </c>
      <c r="B553" s="108" t="s">
        <v>1449</v>
      </c>
      <c r="C553" s="109" t="s">
        <v>434</v>
      </c>
      <c r="D553" s="109" t="s">
        <v>50</v>
      </c>
      <c r="E553" s="109" t="s">
        <v>447</v>
      </c>
      <c r="F553" s="109">
        <v>5995</v>
      </c>
      <c r="G553" s="109">
        <v>6150</v>
      </c>
      <c r="H553" s="109">
        <v>6340</v>
      </c>
      <c r="I553" s="110">
        <v>6570</v>
      </c>
      <c r="J553" s="110">
        <v>8450</v>
      </c>
      <c r="K553" s="67"/>
      <c r="L553" s="68">
        <f>IF($F$4="mayorista2",K553*I553,IF($F$4="Mayorista1",K553*H553,IF($F$4="Hipermayorista",K553*G553,IF($F$4="Distribuidor",K553*F553))))*(1)</f>
        <v>0</v>
      </c>
      <c r="M553" s="4"/>
      <c r="N553" s="2">
        <f>+K553*I553</f>
        <v>0</v>
      </c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4.25" customHeight="1" x14ac:dyDescent="0.25">
      <c r="A554" s="224">
        <v>3749</v>
      </c>
      <c r="B554" s="108" t="s">
        <v>1449</v>
      </c>
      <c r="C554" s="109" t="s">
        <v>434</v>
      </c>
      <c r="D554" s="109" t="s">
        <v>50</v>
      </c>
      <c r="E554" s="109" t="s">
        <v>448</v>
      </c>
      <c r="F554" s="109">
        <v>5995</v>
      </c>
      <c r="G554" s="109">
        <v>6150</v>
      </c>
      <c r="H554" s="109">
        <v>6340</v>
      </c>
      <c r="I554" s="110">
        <v>6570</v>
      </c>
      <c r="J554" s="110">
        <v>8450</v>
      </c>
      <c r="K554" s="67"/>
      <c r="L554" s="68">
        <f>IF($F$4="mayorista2",K554*I554,IF($F$4="Mayorista1",K554*H554,IF($F$4="Hipermayorista",K554*G554,IF($F$4="Distribuidor",K554*F554))))*(1)</f>
        <v>0</v>
      </c>
      <c r="M554" s="4"/>
      <c r="N554" s="2">
        <f>+K554*I554</f>
        <v>0</v>
      </c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4.25" customHeight="1" x14ac:dyDescent="0.25">
      <c r="A555" s="224">
        <v>218</v>
      </c>
      <c r="B555" s="108" t="s">
        <v>1449</v>
      </c>
      <c r="C555" s="109" t="s">
        <v>434</v>
      </c>
      <c r="D555" s="109" t="s">
        <v>180</v>
      </c>
      <c r="E555" s="109" t="s">
        <v>1712</v>
      </c>
      <c r="F555" s="109">
        <v>95</v>
      </c>
      <c r="G555" s="109">
        <v>95</v>
      </c>
      <c r="H555" s="109">
        <v>100</v>
      </c>
      <c r="I555" s="110">
        <v>105</v>
      </c>
      <c r="J555" s="110">
        <v>140</v>
      </c>
      <c r="K555" s="67"/>
      <c r="L555" s="68">
        <f>IF($F$4="mayorista2",K555*I555,IF($F$4="Mayorista1",K555*H555,IF($F$4="Hipermayorista",K555*G555,IF($F$4="Distribuidor",K555*F555))))*(1)</f>
        <v>0</v>
      </c>
      <c r="M555" s="4"/>
      <c r="N555" s="2">
        <f>+K555*I555</f>
        <v>0</v>
      </c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4.25" customHeight="1" x14ac:dyDescent="0.25">
      <c r="A556" s="224" t="s">
        <v>2133</v>
      </c>
      <c r="B556" s="108" t="s">
        <v>1449</v>
      </c>
      <c r="C556" s="109" t="s">
        <v>434</v>
      </c>
      <c r="D556" s="109" t="s">
        <v>180</v>
      </c>
      <c r="E556" s="109" t="s">
        <v>1713</v>
      </c>
      <c r="F556" s="109">
        <v>1095</v>
      </c>
      <c r="G556" s="109">
        <v>1125</v>
      </c>
      <c r="H556" s="109">
        <v>1160</v>
      </c>
      <c r="I556" s="110">
        <v>1200</v>
      </c>
      <c r="J556" s="110">
        <v>1450</v>
      </c>
      <c r="K556" s="67"/>
      <c r="L556" s="68">
        <f>IF($F$4="mayorista2",K556*I556,IF($F$4="Mayorista1",K556*H556,IF($F$4="Hipermayorista",K556*G556,IF($F$4="Distribuidor",K556*F556))))*(1)</f>
        <v>0</v>
      </c>
      <c r="M556" s="4"/>
      <c r="N556" s="2">
        <f>+K556*I556</f>
        <v>0</v>
      </c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4.25" customHeight="1" x14ac:dyDescent="0.25">
      <c r="A557" s="224">
        <v>4048</v>
      </c>
      <c r="B557" s="108" t="s">
        <v>1449</v>
      </c>
      <c r="C557" s="109" t="s">
        <v>434</v>
      </c>
      <c r="D557" s="109" t="s">
        <v>180</v>
      </c>
      <c r="E557" s="109" t="s">
        <v>1714</v>
      </c>
      <c r="F557" s="109">
        <v>95</v>
      </c>
      <c r="G557" s="109">
        <v>95</v>
      </c>
      <c r="H557" s="109">
        <v>100</v>
      </c>
      <c r="I557" s="110">
        <v>105</v>
      </c>
      <c r="J557" s="110">
        <v>140</v>
      </c>
      <c r="K557" s="67"/>
      <c r="L557" s="68">
        <f>IF($F$4="mayorista2",K557*I557,IF($F$4="Mayorista1",K557*H557,IF($F$4="Hipermayorista",K557*G557,IF($F$4="Distribuidor",K557*F557))))*(1)</f>
        <v>0</v>
      </c>
      <c r="M557" s="4"/>
      <c r="N557" s="2">
        <f>+K557*I557</f>
        <v>0</v>
      </c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4.25" customHeight="1" x14ac:dyDescent="0.25">
      <c r="A558" s="224" t="s">
        <v>2134</v>
      </c>
      <c r="B558" s="108" t="s">
        <v>1449</v>
      </c>
      <c r="C558" s="109" t="s">
        <v>434</v>
      </c>
      <c r="D558" s="109" t="s">
        <v>180</v>
      </c>
      <c r="E558" s="109" t="s">
        <v>1715</v>
      </c>
      <c r="F558" s="109">
        <v>1095</v>
      </c>
      <c r="G558" s="109">
        <v>1125</v>
      </c>
      <c r="H558" s="109">
        <v>1160</v>
      </c>
      <c r="I558" s="110">
        <v>1200</v>
      </c>
      <c r="J558" s="110">
        <v>1450</v>
      </c>
      <c r="K558" s="67"/>
      <c r="L558" s="68">
        <f>IF($F$4="mayorista2",K558*I558,IF($F$4="Mayorista1",K558*H558,IF($F$4="Hipermayorista",K558*G558,IF($F$4="Distribuidor",K558*F558))))*(1)</f>
        <v>0</v>
      </c>
      <c r="M558" s="4"/>
      <c r="N558" s="2">
        <f>+K558*I558</f>
        <v>0</v>
      </c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4.25" customHeight="1" x14ac:dyDescent="0.25">
      <c r="A559" s="224" t="s">
        <v>2135</v>
      </c>
      <c r="B559" s="108" t="s">
        <v>1449</v>
      </c>
      <c r="C559" s="109" t="s">
        <v>434</v>
      </c>
      <c r="D559" s="109" t="s">
        <v>180</v>
      </c>
      <c r="E559" s="109" t="s">
        <v>1953</v>
      </c>
      <c r="F559" s="109">
        <v>95</v>
      </c>
      <c r="G559" s="109">
        <v>95</v>
      </c>
      <c r="H559" s="109">
        <v>100</v>
      </c>
      <c r="I559" s="110">
        <v>105</v>
      </c>
      <c r="J559" s="110">
        <v>140</v>
      </c>
      <c r="K559" s="67"/>
      <c r="L559" s="68">
        <f>IF($F$4="mayorista2",K559*I559,IF($F$4="Mayorista1",K559*H559,IF($F$4="Hipermayorista",K559*G559,IF($F$4="Distribuidor",K559*F559))))*(1)</f>
        <v>0</v>
      </c>
      <c r="M559" s="4"/>
      <c r="N559" s="2">
        <f>+K559*I559</f>
        <v>0</v>
      </c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4.25" customHeight="1" x14ac:dyDescent="0.25">
      <c r="A560" s="224" t="s">
        <v>2136</v>
      </c>
      <c r="B560" s="108" t="s">
        <v>1449</v>
      </c>
      <c r="C560" s="109" t="s">
        <v>434</v>
      </c>
      <c r="D560" s="109" t="s">
        <v>180</v>
      </c>
      <c r="E560" s="109" t="s">
        <v>1954</v>
      </c>
      <c r="F560" s="109">
        <v>1095</v>
      </c>
      <c r="G560" s="109">
        <v>1125</v>
      </c>
      <c r="H560" s="109">
        <v>1160</v>
      </c>
      <c r="I560" s="110">
        <v>1200</v>
      </c>
      <c r="J560" s="110">
        <v>1450</v>
      </c>
      <c r="K560" s="67"/>
      <c r="L560" s="68">
        <f>IF($F$4="mayorista2",K560*I560,IF($F$4="Mayorista1",K560*H560,IF($F$4="Hipermayorista",K560*G560,IF($F$4="Distribuidor",K560*F560))))*(1)</f>
        <v>0</v>
      </c>
      <c r="M560" s="4"/>
      <c r="N560" s="2">
        <f>+K560*I560</f>
        <v>0</v>
      </c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4.25" customHeight="1" x14ac:dyDescent="0.25">
      <c r="A561" s="224" t="s">
        <v>2137</v>
      </c>
      <c r="B561" s="108" t="s">
        <v>1449</v>
      </c>
      <c r="C561" s="109" t="s">
        <v>434</v>
      </c>
      <c r="D561" s="109" t="s">
        <v>180</v>
      </c>
      <c r="E561" s="109" t="s">
        <v>1955</v>
      </c>
      <c r="F561" s="109">
        <v>95</v>
      </c>
      <c r="G561" s="109">
        <v>95</v>
      </c>
      <c r="H561" s="109">
        <v>100</v>
      </c>
      <c r="I561" s="110">
        <v>105</v>
      </c>
      <c r="J561" s="110">
        <v>140</v>
      </c>
      <c r="K561" s="67"/>
      <c r="L561" s="68">
        <f>IF($F$4="mayorista2",K561*I561,IF($F$4="Mayorista1",K561*H561,IF($F$4="Hipermayorista",K561*G561,IF($F$4="Distribuidor",K561*F561))))*(1)</f>
        <v>0</v>
      </c>
      <c r="M561" s="4"/>
      <c r="N561" s="2">
        <f>+K561*I561</f>
        <v>0</v>
      </c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4.25" customHeight="1" x14ac:dyDescent="0.25">
      <c r="A562" s="224" t="s">
        <v>2138</v>
      </c>
      <c r="B562" s="108" t="s">
        <v>1449</v>
      </c>
      <c r="C562" s="109" t="s">
        <v>434</v>
      </c>
      <c r="D562" s="109" t="s">
        <v>180</v>
      </c>
      <c r="E562" s="109" t="s">
        <v>1956</v>
      </c>
      <c r="F562" s="109">
        <v>1095</v>
      </c>
      <c r="G562" s="109">
        <v>1125</v>
      </c>
      <c r="H562" s="109">
        <v>1160</v>
      </c>
      <c r="I562" s="110">
        <v>1200</v>
      </c>
      <c r="J562" s="110">
        <v>1450</v>
      </c>
      <c r="K562" s="67"/>
      <c r="L562" s="68">
        <f>IF($F$4="mayorista2",K562*I562,IF($F$4="Mayorista1",K562*H562,IF($F$4="Hipermayorista",K562*G562,IF($F$4="Distribuidor",K562*F562))))*(1)</f>
        <v>0</v>
      </c>
      <c r="M562" s="4"/>
      <c r="N562" s="2">
        <f>+K562*I562</f>
        <v>0</v>
      </c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4.25" customHeight="1" x14ac:dyDescent="0.25">
      <c r="A563" s="224">
        <v>4047</v>
      </c>
      <c r="B563" s="108" t="s">
        <v>1449</v>
      </c>
      <c r="C563" s="109" t="s">
        <v>434</v>
      </c>
      <c r="D563" s="109" t="s">
        <v>180</v>
      </c>
      <c r="E563" s="109" t="s">
        <v>1716</v>
      </c>
      <c r="F563" s="109">
        <v>95</v>
      </c>
      <c r="G563" s="109">
        <v>95</v>
      </c>
      <c r="H563" s="109">
        <v>100</v>
      </c>
      <c r="I563" s="110">
        <v>105</v>
      </c>
      <c r="J563" s="110">
        <v>130</v>
      </c>
      <c r="K563" s="67"/>
      <c r="L563" s="68">
        <f>IF($F$4="mayorista2",K563*I563,IF($F$4="Mayorista1",K563*H563,IF($F$4="Hipermayorista",K563*G563,IF($F$4="Distribuidor",K563*F563))))*(1)</f>
        <v>0</v>
      </c>
      <c r="M563" s="4"/>
      <c r="N563" s="2">
        <f>+K563*I563</f>
        <v>0</v>
      </c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4.25" customHeight="1" x14ac:dyDescent="0.25">
      <c r="A564" s="224" t="s">
        <v>2139</v>
      </c>
      <c r="B564" s="108" t="s">
        <v>1449</v>
      </c>
      <c r="C564" s="109" t="s">
        <v>434</v>
      </c>
      <c r="D564" s="109" t="s">
        <v>180</v>
      </c>
      <c r="E564" s="109" t="s">
        <v>1717</v>
      </c>
      <c r="F564" s="109">
        <v>1050</v>
      </c>
      <c r="G564" s="109">
        <v>1075</v>
      </c>
      <c r="H564" s="109">
        <v>1110</v>
      </c>
      <c r="I564" s="110">
        <v>1150</v>
      </c>
      <c r="J564" s="110">
        <v>1400</v>
      </c>
      <c r="K564" s="67"/>
      <c r="L564" s="68">
        <f>IF($F$4="mayorista2",K564*I564,IF($F$4="Mayorista1",K564*H564,IF($F$4="Hipermayorista",K564*G564,IF($F$4="Distribuidor",K564*F564))))*(1)</f>
        <v>0</v>
      </c>
      <c r="M564" s="4"/>
      <c r="N564" s="2">
        <f>+K564*I564</f>
        <v>0</v>
      </c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4.25" customHeight="1" x14ac:dyDescent="0.25">
      <c r="A565" s="224">
        <v>217</v>
      </c>
      <c r="B565" s="108" t="s">
        <v>1449</v>
      </c>
      <c r="C565" s="109" t="s">
        <v>434</v>
      </c>
      <c r="D565" s="109" t="s">
        <v>180</v>
      </c>
      <c r="E565" s="109" t="s">
        <v>1718</v>
      </c>
      <c r="F565" s="109">
        <v>95</v>
      </c>
      <c r="G565" s="109">
        <v>95</v>
      </c>
      <c r="H565" s="109">
        <v>100</v>
      </c>
      <c r="I565" s="110">
        <v>105</v>
      </c>
      <c r="J565" s="110">
        <v>130</v>
      </c>
      <c r="K565" s="67"/>
      <c r="L565" s="68">
        <f>IF($F$4="mayorista2",K565*I565,IF($F$4="Mayorista1",K565*H565,IF($F$4="Hipermayorista",K565*G565,IF($F$4="Distribuidor",K565*F565))))*(1)</f>
        <v>0</v>
      </c>
      <c r="M565" s="4"/>
      <c r="N565" s="2">
        <f>+K565*I565</f>
        <v>0</v>
      </c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4.25" customHeight="1" x14ac:dyDescent="0.25">
      <c r="A566" s="224" t="s">
        <v>2140</v>
      </c>
      <c r="B566" s="108" t="s">
        <v>1449</v>
      </c>
      <c r="C566" s="109" t="s">
        <v>434</v>
      </c>
      <c r="D566" s="109" t="s">
        <v>180</v>
      </c>
      <c r="E566" s="109" t="s">
        <v>1719</v>
      </c>
      <c r="F566" s="109">
        <v>1050</v>
      </c>
      <c r="G566" s="109">
        <v>1075</v>
      </c>
      <c r="H566" s="109">
        <v>1110</v>
      </c>
      <c r="I566" s="110">
        <v>1150</v>
      </c>
      <c r="J566" s="110">
        <v>1400</v>
      </c>
      <c r="K566" s="67"/>
      <c r="L566" s="68">
        <f>IF($F$4="mayorista2",K566*I566,IF($F$4="Mayorista1",K566*H566,IF($F$4="Hipermayorista",K566*G566,IF($F$4="Distribuidor",K566*F566))))*(1)</f>
        <v>0</v>
      </c>
      <c r="M566" s="4"/>
      <c r="N566" s="2">
        <f>+K566*I566</f>
        <v>0</v>
      </c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4.25" customHeight="1" x14ac:dyDescent="0.25">
      <c r="A567" s="224" t="s">
        <v>2141</v>
      </c>
      <c r="B567" s="108" t="s">
        <v>1449</v>
      </c>
      <c r="C567" s="109" t="s">
        <v>434</v>
      </c>
      <c r="D567" s="109" t="s">
        <v>180</v>
      </c>
      <c r="E567" s="109" t="s">
        <v>1957</v>
      </c>
      <c r="F567" s="109">
        <v>95</v>
      </c>
      <c r="G567" s="109">
        <v>95</v>
      </c>
      <c r="H567" s="109">
        <v>100</v>
      </c>
      <c r="I567" s="110">
        <v>105</v>
      </c>
      <c r="J567" s="110">
        <v>130</v>
      </c>
      <c r="K567" s="67"/>
      <c r="L567" s="68">
        <f>IF($F$4="mayorista2",K567*I567,IF($F$4="Mayorista1",K567*H567,IF($F$4="Hipermayorista",K567*G567,IF($F$4="Distribuidor",K567*F567))))*(1)</f>
        <v>0</v>
      </c>
      <c r="M567" s="4"/>
      <c r="N567" s="2">
        <f>+K567*I567</f>
        <v>0</v>
      </c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4.25" customHeight="1" x14ac:dyDescent="0.25">
      <c r="A568" s="224" t="s">
        <v>2142</v>
      </c>
      <c r="B568" s="108" t="s">
        <v>1449</v>
      </c>
      <c r="C568" s="109" t="s">
        <v>434</v>
      </c>
      <c r="D568" s="109" t="s">
        <v>180</v>
      </c>
      <c r="E568" s="109" t="s">
        <v>1958</v>
      </c>
      <c r="F568" s="109">
        <v>1050</v>
      </c>
      <c r="G568" s="109">
        <v>1075</v>
      </c>
      <c r="H568" s="109">
        <v>1110</v>
      </c>
      <c r="I568" s="110">
        <v>1150</v>
      </c>
      <c r="J568" s="110">
        <v>1400</v>
      </c>
      <c r="K568" s="67"/>
      <c r="L568" s="68">
        <f>IF($F$4="mayorista2",K568*I568,IF($F$4="Mayorista1",K568*H568,IF($F$4="Hipermayorista",K568*G568,IF($F$4="Distribuidor",K568*F568))))*(1)</f>
        <v>0</v>
      </c>
      <c r="M568" s="4"/>
      <c r="N568" s="2">
        <f>+K568*I568</f>
        <v>0</v>
      </c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4.25" customHeight="1" x14ac:dyDescent="0.25">
      <c r="A569" s="224" t="s">
        <v>2143</v>
      </c>
      <c r="B569" s="108" t="s">
        <v>1449</v>
      </c>
      <c r="C569" s="109" t="s">
        <v>434</v>
      </c>
      <c r="D569" s="109" t="s">
        <v>180</v>
      </c>
      <c r="E569" s="109" t="s">
        <v>1959</v>
      </c>
      <c r="F569" s="109">
        <v>95</v>
      </c>
      <c r="G569" s="109">
        <v>95</v>
      </c>
      <c r="H569" s="109">
        <v>100</v>
      </c>
      <c r="I569" s="110">
        <v>105</v>
      </c>
      <c r="J569" s="110">
        <v>130</v>
      </c>
      <c r="K569" s="67"/>
      <c r="L569" s="68">
        <f>IF($F$4="mayorista2",K569*I569,IF($F$4="Mayorista1",K569*H569,IF($F$4="Hipermayorista",K569*G569,IF($F$4="Distribuidor",K569*F569))))*(1)</f>
        <v>0</v>
      </c>
      <c r="M569" s="4"/>
      <c r="N569" s="2">
        <f>+K569*I569</f>
        <v>0</v>
      </c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4.25" customHeight="1" x14ac:dyDescent="0.25">
      <c r="A570" s="224" t="s">
        <v>2144</v>
      </c>
      <c r="B570" s="108" t="s">
        <v>1449</v>
      </c>
      <c r="C570" s="109" t="s">
        <v>434</v>
      </c>
      <c r="D570" s="109" t="s">
        <v>180</v>
      </c>
      <c r="E570" s="109" t="s">
        <v>1960</v>
      </c>
      <c r="F570" s="109">
        <v>1050</v>
      </c>
      <c r="G570" s="109">
        <v>1075</v>
      </c>
      <c r="H570" s="109">
        <v>1110</v>
      </c>
      <c r="I570" s="110">
        <v>1150</v>
      </c>
      <c r="J570" s="110">
        <v>1400</v>
      </c>
      <c r="K570" s="67"/>
      <c r="L570" s="68">
        <f>IF($F$4="mayorista2",K570*I570,IF($F$4="Mayorista1",K570*H570,IF($F$4="Hipermayorista",K570*G570,IF($F$4="Distribuidor",K570*F570))))*(1)</f>
        <v>0</v>
      </c>
      <c r="M570" s="4"/>
      <c r="N570" s="2">
        <f>+K570*I570</f>
        <v>0</v>
      </c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4.25" customHeight="1" x14ac:dyDescent="0.25">
      <c r="A571" s="224">
        <v>208</v>
      </c>
      <c r="B571" s="108" t="s">
        <v>1449</v>
      </c>
      <c r="C571" s="109" t="s">
        <v>434</v>
      </c>
      <c r="D571" s="109" t="s">
        <v>70</v>
      </c>
      <c r="E571" s="109" t="s">
        <v>449</v>
      </c>
      <c r="F571" s="109">
        <v>145</v>
      </c>
      <c r="G571" s="109">
        <v>150</v>
      </c>
      <c r="H571" s="109">
        <v>155</v>
      </c>
      <c r="I571" s="110">
        <v>160</v>
      </c>
      <c r="J571" s="110">
        <v>190</v>
      </c>
      <c r="K571" s="67"/>
      <c r="L571" s="68">
        <f>IF($F$4="mayorista2",K571*I571,IF($F$4="Mayorista1",K571*H571,IF($F$4="Hipermayorista",K571*G571,IF($F$4="Distribuidor",K571*F571))))*(1)</f>
        <v>0</v>
      </c>
      <c r="M571" s="4"/>
      <c r="N571" s="2">
        <f>+K571*I571</f>
        <v>0</v>
      </c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4.25" customHeight="1" x14ac:dyDescent="0.25">
      <c r="A572" s="224">
        <v>211</v>
      </c>
      <c r="B572" s="108" t="s">
        <v>1449</v>
      </c>
      <c r="C572" s="109" t="s">
        <v>434</v>
      </c>
      <c r="D572" s="109" t="s">
        <v>48</v>
      </c>
      <c r="E572" s="109" t="s">
        <v>450</v>
      </c>
      <c r="F572" s="109">
        <v>1730</v>
      </c>
      <c r="G572" s="109">
        <v>1775</v>
      </c>
      <c r="H572" s="109">
        <v>1830</v>
      </c>
      <c r="I572" s="110">
        <v>1895</v>
      </c>
      <c r="J572" s="110">
        <v>2250</v>
      </c>
      <c r="K572" s="67"/>
      <c r="L572" s="68">
        <f>IF($F$4="mayorista2",K572*I572,IF($F$4="Mayorista1",K572*H572,IF($F$4="Hipermayorista",K572*G572,IF($F$4="Distribuidor",K572*F572))))*(1)</f>
        <v>0</v>
      </c>
      <c r="M572" s="4"/>
      <c r="N572" s="2">
        <f>+K572*I572</f>
        <v>0</v>
      </c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4.25" customHeight="1" x14ac:dyDescent="0.25">
      <c r="A573" s="224">
        <v>213</v>
      </c>
      <c r="B573" s="108" t="s">
        <v>1449</v>
      </c>
      <c r="C573" s="109" t="s">
        <v>434</v>
      </c>
      <c r="D573" s="109" t="s">
        <v>57</v>
      </c>
      <c r="E573" s="109" t="s">
        <v>451</v>
      </c>
      <c r="F573" s="109">
        <v>1240</v>
      </c>
      <c r="G573" s="109">
        <v>1270</v>
      </c>
      <c r="H573" s="109">
        <v>1310</v>
      </c>
      <c r="I573" s="110">
        <v>1360</v>
      </c>
      <c r="J573" s="110">
        <v>1600</v>
      </c>
      <c r="K573" s="67"/>
      <c r="L573" s="68">
        <f>IF($F$4="mayorista2",K573*I573,IF($F$4="Mayorista1",K573*H573,IF($F$4="Hipermayorista",K573*G573,IF($F$4="Distribuidor",K573*F573))))*(1)</f>
        <v>0</v>
      </c>
      <c r="M573" s="4"/>
      <c r="N573" s="2">
        <f>+K573*I573</f>
        <v>0</v>
      </c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4.25" customHeight="1" x14ac:dyDescent="0.25">
      <c r="A574" s="224">
        <v>214</v>
      </c>
      <c r="B574" s="108" t="s">
        <v>1449</v>
      </c>
      <c r="C574" s="109" t="s">
        <v>434</v>
      </c>
      <c r="D574" s="109" t="s">
        <v>79</v>
      </c>
      <c r="E574" s="109" t="s">
        <v>452</v>
      </c>
      <c r="F574" s="109">
        <v>1545</v>
      </c>
      <c r="G574" s="109">
        <v>1585</v>
      </c>
      <c r="H574" s="109">
        <v>1635</v>
      </c>
      <c r="I574" s="110">
        <v>1695</v>
      </c>
      <c r="J574" s="110">
        <v>2000</v>
      </c>
      <c r="K574" s="67"/>
      <c r="L574" s="68">
        <f>IF($F$4="mayorista2",K574*I574,IF($F$4="Mayorista1",K574*H574,IF($F$4="Hipermayorista",K574*G574,IF($F$4="Distribuidor",K574*F574))))*(1)</f>
        <v>0</v>
      </c>
      <c r="M574" s="4"/>
      <c r="N574" s="2">
        <f>+K574*I574</f>
        <v>0</v>
      </c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4.25" customHeight="1" x14ac:dyDescent="0.25">
      <c r="A575" s="224">
        <v>215</v>
      </c>
      <c r="B575" s="108" t="s">
        <v>1449</v>
      </c>
      <c r="C575" s="109" t="s">
        <v>434</v>
      </c>
      <c r="D575" s="109" t="s">
        <v>60</v>
      </c>
      <c r="E575" s="109" t="s">
        <v>453</v>
      </c>
      <c r="F575" s="109">
        <v>2835</v>
      </c>
      <c r="G575" s="109">
        <v>2910</v>
      </c>
      <c r="H575" s="109">
        <v>3000</v>
      </c>
      <c r="I575" s="110">
        <v>3110</v>
      </c>
      <c r="J575" s="110">
        <v>3700</v>
      </c>
      <c r="K575" s="67"/>
      <c r="L575" s="68">
        <f>IF($F$4="mayorista2",K575*I575,IF($F$4="Mayorista1",K575*H575,IF($F$4="Hipermayorista",K575*G575,IF($F$4="Distribuidor",K575*F575))))*(1)</f>
        <v>0</v>
      </c>
      <c r="M575" s="4"/>
      <c r="N575" s="2">
        <f>+K575*I575</f>
        <v>0</v>
      </c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4.25" customHeight="1" x14ac:dyDescent="0.25">
      <c r="A576" s="224">
        <v>212</v>
      </c>
      <c r="B576" s="108" t="s">
        <v>1449</v>
      </c>
      <c r="C576" s="109" t="s">
        <v>434</v>
      </c>
      <c r="D576" s="109" t="s">
        <v>352</v>
      </c>
      <c r="E576" s="109" t="s">
        <v>454</v>
      </c>
      <c r="F576" s="109">
        <v>1285</v>
      </c>
      <c r="G576" s="109">
        <v>1320</v>
      </c>
      <c r="H576" s="109">
        <v>1360</v>
      </c>
      <c r="I576" s="110">
        <v>1410</v>
      </c>
      <c r="J576" s="110">
        <v>1700</v>
      </c>
      <c r="K576" s="67"/>
      <c r="L576" s="68">
        <f>IF($F$4="mayorista2",K576*I576,IF($F$4="Mayorista1",K576*H576,IF($F$4="Hipermayorista",K576*G576,IF($F$4="Distribuidor",K576*F576))))*(1)</f>
        <v>0</v>
      </c>
      <c r="M576" s="4"/>
      <c r="N576" s="2">
        <f>+K576*I576</f>
        <v>0</v>
      </c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4.25" customHeight="1" x14ac:dyDescent="0.25">
      <c r="A577" s="224" t="s">
        <v>2145</v>
      </c>
      <c r="B577" s="108" t="s">
        <v>1449</v>
      </c>
      <c r="C577" s="109" t="s">
        <v>434</v>
      </c>
      <c r="D577" s="109" t="s">
        <v>352</v>
      </c>
      <c r="E577" s="109" t="s">
        <v>1961</v>
      </c>
      <c r="F577" s="109">
        <v>1285</v>
      </c>
      <c r="G577" s="109">
        <v>1320</v>
      </c>
      <c r="H577" s="109">
        <v>1360</v>
      </c>
      <c r="I577" s="110">
        <v>1410</v>
      </c>
      <c r="J577" s="110">
        <v>1700</v>
      </c>
      <c r="K577" s="67"/>
      <c r="L577" s="68">
        <f>IF($F$4="mayorista2",K577*I577,IF($F$4="Mayorista1",K577*H577,IF($F$4="Hipermayorista",K577*G577,IF($F$4="Distribuidor",K577*F577))))*(1)</f>
        <v>0</v>
      </c>
      <c r="M577" s="4"/>
      <c r="N577" s="2">
        <f>+K577*I577</f>
        <v>0</v>
      </c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4.25" customHeight="1" x14ac:dyDescent="0.25">
      <c r="A578" s="224">
        <v>3755</v>
      </c>
      <c r="B578" s="108" t="s">
        <v>1449</v>
      </c>
      <c r="C578" s="109" t="s">
        <v>434</v>
      </c>
      <c r="D578" s="109" t="s">
        <v>24</v>
      </c>
      <c r="E578" s="109" t="s">
        <v>1720</v>
      </c>
      <c r="F578" s="109">
        <v>165</v>
      </c>
      <c r="G578" s="109">
        <v>170</v>
      </c>
      <c r="H578" s="109">
        <v>175</v>
      </c>
      <c r="I578" s="110">
        <v>180</v>
      </c>
      <c r="J578" s="110">
        <v>240</v>
      </c>
      <c r="K578" s="67"/>
      <c r="L578" s="68">
        <f>IF($F$4="mayorista2",K578*I578,IF($F$4="Mayorista1",K578*H578,IF($F$4="Hipermayorista",K578*G578,IF($F$4="Distribuidor",K578*F578))))*(1)</f>
        <v>0</v>
      </c>
      <c r="M578" s="4"/>
      <c r="N578" s="2">
        <f>+K578*I578</f>
        <v>0</v>
      </c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4.25" customHeight="1" x14ac:dyDescent="0.25">
      <c r="A579" s="224" t="s">
        <v>2146</v>
      </c>
      <c r="B579" s="108" t="s">
        <v>1449</v>
      </c>
      <c r="C579" s="109" t="s">
        <v>434</v>
      </c>
      <c r="D579" s="109" t="s">
        <v>24</v>
      </c>
      <c r="E579" s="109" t="s">
        <v>1721</v>
      </c>
      <c r="F579" s="109">
        <v>1850</v>
      </c>
      <c r="G579" s="109">
        <v>1895</v>
      </c>
      <c r="H579" s="109">
        <v>1955</v>
      </c>
      <c r="I579" s="110">
        <v>2025</v>
      </c>
      <c r="J579" s="110">
        <v>2400</v>
      </c>
      <c r="K579" s="67"/>
      <c r="L579" s="68">
        <f>IF($F$4="mayorista2",K579*I579,IF($F$4="Mayorista1",K579*H579,IF($F$4="Hipermayorista",K579*G579,IF($F$4="Distribuidor",K579*F579))))*(1)</f>
        <v>0</v>
      </c>
      <c r="M579" s="4"/>
      <c r="N579" s="2">
        <f>+K579*I579</f>
        <v>0</v>
      </c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4.25" customHeight="1" x14ac:dyDescent="0.25">
      <c r="A580" s="224">
        <v>3757</v>
      </c>
      <c r="B580" s="108" t="s">
        <v>1449</v>
      </c>
      <c r="C580" s="109" t="s">
        <v>434</v>
      </c>
      <c r="D580" s="109" t="s">
        <v>24</v>
      </c>
      <c r="E580" s="109" t="s">
        <v>1722</v>
      </c>
      <c r="F580" s="109">
        <v>165</v>
      </c>
      <c r="G580" s="109">
        <v>170</v>
      </c>
      <c r="H580" s="109">
        <v>175</v>
      </c>
      <c r="I580" s="110">
        <v>180</v>
      </c>
      <c r="J580" s="110">
        <v>240</v>
      </c>
      <c r="K580" s="67"/>
      <c r="L580" s="68">
        <f>IF($F$4="mayorista2",K580*I580,IF($F$4="Mayorista1",K580*H580,IF($F$4="Hipermayorista",K580*G580,IF($F$4="Distribuidor",K580*F580))))*(1)</f>
        <v>0</v>
      </c>
      <c r="M580" s="4"/>
      <c r="N580" s="2">
        <f>+K580*I580</f>
        <v>0</v>
      </c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4.25" customHeight="1" x14ac:dyDescent="0.25">
      <c r="A581" s="224" t="s">
        <v>2147</v>
      </c>
      <c r="B581" s="108" t="s">
        <v>1449</v>
      </c>
      <c r="C581" s="109" t="s">
        <v>434</v>
      </c>
      <c r="D581" s="109" t="s">
        <v>24</v>
      </c>
      <c r="E581" s="109" t="s">
        <v>1723</v>
      </c>
      <c r="F581" s="109">
        <v>1850</v>
      </c>
      <c r="G581" s="109">
        <v>1895</v>
      </c>
      <c r="H581" s="109">
        <v>1955</v>
      </c>
      <c r="I581" s="110">
        <v>2025</v>
      </c>
      <c r="J581" s="110">
        <v>2400</v>
      </c>
      <c r="K581" s="67"/>
      <c r="L581" s="68">
        <f>IF($F$4="mayorista2",K581*I581,IF($F$4="Mayorista1",K581*H581,IF($F$4="Hipermayorista",K581*G581,IF($F$4="Distribuidor",K581*F581))))*(1)</f>
        <v>0</v>
      </c>
      <c r="M581" s="4"/>
      <c r="N581" s="2">
        <f>+K581*I581</f>
        <v>0</v>
      </c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4.25" customHeight="1" x14ac:dyDescent="0.25">
      <c r="A582" s="224">
        <v>3753</v>
      </c>
      <c r="B582" s="108" t="s">
        <v>1449</v>
      </c>
      <c r="C582" s="109" t="s">
        <v>434</v>
      </c>
      <c r="D582" s="109" t="s">
        <v>24</v>
      </c>
      <c r="E582" s="109" t="s">
        <v>1724</v>
      </c>
      <c r="F582" s="109">
        <v>165</v>
      </c>
      <c r="G582" s="109">
        <v>170</v>
      </c>
      <c r="H582" s="109">
        <v>175</v>
      </c>
      <c r="I582" s="110">
        <v>180</v>
      </c>
      <c r="J582" s="110">
        <v>240</v>
      </c>
      <c r="K582" s="67"/>
      <c r="L582" s="68">
        <f>IF($F$4="mayorista2",K582*I582,IF($F$4="Mayorista1",K582*H582,IF($F$4="Hipermayorista",K582*G582,IF($F$4="Distribuidor",K582*F582))))*(1)</f>
        <v>0</v>
      </c>
      <c r="M582" s="4"/>
      <c r="N582" s="2">
        <f>+K582*I582</f>
        <v>0</v>
      </c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4.25" customHeight="1" x14ac:dyDescent="0.25">
      <c r="A583" s="224" t="s">
        <v>2148</v>
      </c>
      <c r="B583" s="108" t="s">
        <v>1449</v>
      </c>
      <c r="C583" s="109" t="s">
        <v>434</v>
      </c>
      <c r="D583" s="109" t="s">
        <v>24</v>
      </c>
      <c r="E583" s="109" t="s">
        <v>1725</v>
      </c>
      <c r="F583" s="109">
        <v>1850</v>
      </c>
      <c r="G583" s="109">
        <v>1895</v>
      </c>
      <c r="H583" s="109">
        <v>1955</v>
      </c>
      <c r="I583" s="110">
        <v>2025</v>
      </c>
      <c r="J583" s="110">
        <v>2400</v>
      </c>
      <c r="K583" s="67"/>
      <c r="L583" s="68">
        <f>IF($F$4="mayorista2",K583*I583,IF($F$4="Mayorista1",K583*H583,IF($F$4="Hipermayorista",K583*G583,IF($F$4="Distribuidor",K583*F583))))*(1)</f>
        <v>0</v>
      </c>
      <c r="M583" s="4"/>
      <c r="N583" s="2">
        <f>+K583*I583</f>
        <v>0</v>
      </c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4.25" customHeight="1" x14ac:dyDescent="0.25">
      <c r="A584" s="224">
        <v>219</v>
      </c>
      <c r="B584" s="108" t="s">
        <v>1449</v>
      </c>
      <c r="C584" s="109" t="s">
        <v>434</v>
      </c>
      <c r="D584" s="109" t="s">
        <v>24</v>
      </c>
      <c r="E584" s="109" t="s">
        <v>1726</v>
      </c>
      <c r="F584" s="109">
        <v>165</v>
      </c>
      <c r="G584" s="109">
        <v>170</v>
      </c>
      <c r="H584" s="109">
        <v>175</v>
      </c>
      <c r="I584" s="110">
        <v>180</v>
      </c>
      <c r="J584" s="110">
        <v>240</v>
      </c>
      <c r="K584" s="67"/>
      <c r="L584" s="68">
        <f>IF($F$4="mayorista2",K584*I584,IF($F$4="Mayorista1",K584*H584,IF($F$4="Hipermayorista",K584*G584,IF($F$4="Distribuidor",K584*F584))))*(1)</f>
        <v>0</v>
      </c>
      <c r="M584" s="4"/>
      <c r="N584" s="2">
        <f>+K584*I584</f>
        <v>0</v>
      </c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4.25" customHeight="1" x14ac:dyDescent="0.25">
      <c r="A585" s="224" t="s">
        <v>2149</v>
      </c>
      <c r="B585" s="108" t="s">
        <v>1449</v>
      </c>
      <c r="C585" s="109" t="s">
        <v>434</v>
      </c>
      <c r="D585" s="109" t="s">
        <v>24</v>
      </c>
      <c r="E585" s="109" t="s">
        <v>1727</v>
      </c>
      <c r="F585" s="109">
        <v>1850</v>
      </c>
      <c r="G585" s="109">
        <v>1895</v>
      </c>
      <c r="H585" s="109">
        <v>1955</v>
      </c>
      <c r="I585" s="110">
        <v>2025</v>
      </c>
      <c r="J585" s="110">
        <v>2400</v>
      </c>
      <c r="K585" s="67"/>
      <c r="L585" s="68">
        <f>IF($F$4="mayorista2",K585*I585,IF($F$4="Mayorista1",K585*H585,IF($F$4="Hipermayorista",K585*G585,IF($F$4="Distribuidor",K585*F585))))*(1)</f>
        <v>0</v>
      </c>
      <c r="M585" s="4"/>
      <c r="N585" s="2">
        <f>+K585*I585</f>
        <v>0</v>
      </c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4.25" customHeight="1" x14ac:dyDescent="0.25">
      <c r="A586" s="224">
        <v>6</v>
      </c>
      <c r="B586" s="108" t="s">
        <v>1449</v>
      </c>
      <c r="C586" s="109" t="s">
        <v>434</v>
      </c>
      <c r="D586" s="109" t="s">
        <v>32</v>
      </c>
      <c r="E586" s="109" t="s">
        <v>456</v>
      </c>
      <c r="F586" s="109">
        <v>3125</v>
      </c>
      <c r="G586" s="109">
        <v>3205</v>
      </c>
      <c r="H586" s="109">
        <v>3305</v>
      </c>
      <c r="I586" s="110">
        <v>3425</v>
      </c>
      <c r="J586" s="110">
        <v>4100</v>
      </c>
      <c r="K586" s="67"/>
      <c r="L586" s="68">
        <f>IF($F$4="mayorista2",K586*I586,IF($F$4="Mayorista1",K586*H586,IF($F$4="Hipermayorista",K586*G586,IF($F$4="Distribuidor",K586*F586))))*(1)</f>
        <v>0</v>
      </c>
      <c r="M586" s="4"/>
      <c r="N586" s="2">
        <f>+K586*I586</f>
        <v>0</v>
      </c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4.25" customHeight="1" x14ac:dyDescent="0.25">
      <c r="A587" s="224">
        <v>3520</v>
      </c>
      <c r="B587" s="108" t="s">
        <v>1449</v>
      </c>
      <c r="C587" s="109" t="s">
        <v>434</v>
      </c>
      <c r="D587" s="109" t="s">
        <v>32</v>
      </c>
      <c r="E587" s="109" t="s">
        <v>457</v>
      </c>
      <c r="F587" s="109">
        <v>3125</v>
      </c>
      <c r="G587" s="109">
        <v>3205</v>
      </c>
      <c r="H587" s="109">
        <v>3305</v>
      </c>
      <c r="I587" s="110">
        <v>3425</v>
      </c>
      <c r="J587" s="110">
        <v>4100</v>
      </c>
      <c r="K587" s="67"/>
      <c r="L587" s="68">
        <f>IF($F$4="mayorista2",K587*I587,IF($F$4="Mayorista1",K587*H587,IF($F$4="Hipermayorista",K587*G587,IF($F$4="Distribuidor",K587*F587))))*(1)</f>
        <v>0</v>
      </c>
      <c r="M587" s="4"/>
      <c r="N587" s="2">
        <f>+K587*I587</f>
        <v>0</v>
      </c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4.25" customHeight="1" x14ac:dyDescent="0.25">
      <c r="A588" s="224">
        <v>200</v>
      </c>
      <c r="B588" s="108" t="s">
        <v>1449</v>
      </c>
      <c r="C588" s="109" t="s">
        <v>434</v>
      </c>
      <c r="D588" s="109" t="s">
        <v>32</v>
      </c>
      <c r="E588" s="109" t="s">
        <v>458</v>
      </c>
      <c r="F588" s="109">
        <v>3125</v>
      </c>
      <c r="G588" s="109">
        <v>3205</v>
      </c>
      <c r="H588" s="109">
        <v>3305</v>
      </c>
      <c r="I588" s="110">
        <v>3425</v>
      </c>
      <c r="J588" s="110">
        <v>4100</v>
      </c>
      <c r="K588" s="67"/>
      <c r="L588" s="68">
        <f>IF($F$4="mayorista2",K588*I588,IF($F$4="Mayorista1",K588*H588,IF($F$4="Hipermayorista",K588*G588,IF($F$4="Distribuidor",K588*F588))))*(1)</f>
        <v>0</v>
      </c>
      <c r="M588" s="4"/>
      <c r="N588" s="2">
        <f>+K588*I588</f>
        <v>0</v>
      </c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4.25" customHeight="1" x14ac:dyDescent="0.25">
      <c r="A589" s="224">
        <v>199</v>
      </c>
      <c r="B589" s="108" t="s">
        <v>1449</v>
      </c>
      <c r="C589" s="109" t="s">
        <v>434</v>
      </c>
      <c r="D589" s="109" t="s">
        <v>32</v>
      </c>
      <c r="E589" s="109" t="s">
        <v>455</v>
      </c>
      <c r="F589" s="109">
        <v>9185</v>
      </c>
      <c r="G589" s="109">
        <v>9420</v>
      </c>
      <c r="H589" s="109">
        <v>9710</v>
      </c>
      <c r="I589" s="110">
        <v>10060</v>
      </c>
      <c r="J589" s="110">
        <v>12950</v>
      </c>
      <c r="K589" s="67"/>
      <c r="L589" s="68">
        <f>IF($F$4="mayorista2",K589*I589,IF($F$4="Mayorista1",K589*H589,IF($F$4="Hipermayorista",K589*G589,IF($F$4="Distribuidor",K589*F589))))*(1)</f>
        <v>0</v>
      </c>
      <c r="M589" s="4"/>
      <c r="N589" s="2">
        <f>+K589*I589</f>
        <v>0</v>
      </c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4.25" customHeight="1" x14ac:dyDescent="0.25">
      <c r="A590" s="224">
        <v>3745</v>
      </c>
      <c r="B590" s="108" t="s">
        <v>1449</v>
      </c>
      <c r="C590" s="109" t="s">
        <v>434</v>
      </c>
      <c r="D590" s="109" t="s">
        <v>32</v>
      </c>
      <c r="E590" s="109" t="s">
        <v>459</v>
      </c>
      <c r="F590" s="109">
        <v>8990</v>
      </c>
      <c r="G590" s="109">
        <v>9220</v>
      </c>
      <c r="H590" s="109">
        <v>9505</v>
      </c>
      <c r="I590" s="110">
        <v>9850</v>
      </c>
      <c r="J590" s="110">
        <v>11750</v>
      </c>
      <c r="K590" s="67"/>
      <c r="L590" s="68">
        <f>IF($F$4="mayorista2",K590*I590,IF($F$4="Mayorista1",K590*H590,IF($F$4="Hipermayorista",K590*G590,IF($F$4="Distribuidor",K590*F590))))*(1)</f>
        <v>0</v>
      </c>
      <c r="M590" s="4"/>
      <c r="N590" s="2">
        <f>+K590*I590</f>
        <v>0</v>
      </c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4.25" customHeight="1" x14ac:dyDescent="0.25">
      <c r="A591" s="224">
        <v>3747</v>
      </c>
      <c r="B591" s="108" t="s">
        <v>1449</v>
      </c>
      <c r="C591" s="109" t="s">
        <v>434</v>
      </c>
      <c r="D591" s="109" t="s">
        <v>32</v>
      </c>
      <c r="E591" s="109" t="s">
        <v>460</v>
      </c>
      <c r="F591" s="109">
        <v>8990</v>
      </c>
      <c r="G591" s="109">
        <v>9220</v>
      </c>
      <c r="H591" s="109">
        <v>9505</v>
      </c>
      <c r="I591" s="110">
        <v>9850</v>
      </c>
      <c r="J591" s="110">
        <v>11750</v>
      </c>
      <c r="K591" s="67"/>
      <c r="L591" s="68">
        <f>IF($F$4="mayorista2",K591*I591,IF($F$4="Mayorista1",K591*H591,IF($F$4="Hipermayorista",K591*G591,IF($F$4="Distribuidor",K591*F591))))*(1)</f>
        <v>0</v>
      </c>
      <c r="M591" s="4"/>
      <c r="N591" s="2">
        <f>+K591*I591</f>
        <v>0</v>
      </c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4.25" customHeight="1" x14ac:dyDescent="0.25">
      <c r="A592" s="224">
        <v>198</v>
      </c>
      <c r="B592" s="108" t="s">
        <v>1449</v>
      </c>
      <c r="C592" s="109" t="s">
        <v>434</v>
      </c>
      <c r="D592" s="109" t="s">
        <v>32</v>
      </c>
      <c r="E592" s="109" t="s">
        <v>461</v>
      </c>
      <c r="F592" s="109">
        <v>8990</v>
      </c>
      <c r="G592" s="109">
        <v>9220</v>
      </c>
      <c r="H592" s="109">
        <v>9505</v>
      </c>
      <c r="I592" s="110">
        <v>9850</v>
      </c>
      <c r="J592" s="110">
        <v>11750</v>
      </c>
      <c r="K592" s="67"/>
      <c r="L592" s="68">
        <f>IF($F$4="mayorista2",K592*I592,IF($F$4="Mayorista1",K592*H592,IF($F$4="Hipermayorista",K592*G592,IF($F$4="Distribuidor",K592*F592))))*(1)</f>
        <v>0</v>
      </c>
      <c r="M592" s="4"/>
      <c r="N592" s="2">
        <f>+K592*I592</f>
        <v>0</v>
      </c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4.25" customHeight="1" x14ac:dyDescent="0.25">
      <c r="A593" s="224">
        <v>231</v>
      </c>
      <c r="B593" s="108" t="s">
        <v>1448</v>
      </c>
      <c r="C593" s="109" t="s">
        <v>462</v>
      </c>
      <c r="D593" s="109" t="s">
        <v>1451</v>
      </c>
      <c r="E593" s="109" t="s">
        <v>464</v>
      </c>
      <c r="F593" s="109">
        <v>0</v>
      </c>
      <c r="G593" s="109">
        <v>0</v>
      </c>
      <c r="H593" s="109">
        <v>0</v>
      </c>
      <c r="I593" s="110">
        <v>0</v>
      </c>
      <c r="J593" s="110">
        <v>11260</v>
      </c>
      <c r="K593" s="67"/>
      <c r="L593" s="68">
        <f>IF($F$4="mayorista2",K593*I593,IF($F$4="Mayorista1",K593*H593,IF($F$4="Hipermayorista",K593*G593,IF($F$4="Distribuidor",K593*F593))))*(1)</f>
        <v>0</v>
      </c>
      <c r="M593" s="4"/>
      <c r="N593" s="2">
        <f>+K593*I593</f>
        <v>0</v>
      </c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4.25" customHeight="1" x14ac:dyDescent="0.25">
      <c r="A594" s="224">
        <v>234</v>
      </c>
      <c r="B594" s="108" t="s">
        <v>1448</v>
      </c>
      <c r="C594" s="109" t="s">
        <v>462</v>
      </c>
      <c r="D594" s="109" t="s">
        <v>70</v>
      </c>
      <c r="E594" s="109" t="s">
        <v>463</v>
      </c>
      <c r="F594" s="109">
        <v>0</v>
      </c>
      <c r="G594" s="109">
        <v>0</v>
      </c>
      <c r="H594" s="109">
        <v>0</v>
      </c>
      <c r="I594" s="110">
        <v>0</v>
      </c>
      <c r="J594" s="110">
        <v>8645</v>
      </c>
      <c r="K594" s="67"/>
      <c r="L594" s="68">
        <f>IF($F$4="mayorista2",K594*I594,IF($F$4="Mayorista1",K594*H594,IF($F$4="Hipermayorista",K594*G594,IF($F$4="Distribuidor",K594*F594))))*(1)</f>
        <v>0</v>
      </c>
      <c r="M594" s="4"/>
      <c r="N594" s="2">
        <f>+K594*I594</f>
        <v>0</v>
      </c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4.25" customHeight="1" x14ac:dyDescent="0.25">
      <c r="A595" s="224">
        <v>230</v>
      </c>
      <c r="B595" s="108" t="s">
        <v>1448</v>
      </c>
      <c r="C595" s="109" t="s">
        <v>462</v>
      </c>
      <c r="D595" s="109" t="s">
        <v>55</v>
      </c>
      <c r="E595" s="109" t="s">
        <v>465</v>
      </c>
      <c r="F595" s="109">
        <v>0</v>
      </c>
      <c r="G595" s="109">
        <v>0</v>
      </c>
      <c r="H595" s="109">
        <v>0</v>
      </c>
      <c r="I595" s="110">
        <v>0</v>
      </c>
      <c r="J595" s="110">
        <v>13300</v>
      </c>
      <c r="K595" s="67"/>
      <c r="L595" s="68">
        <f>IF($F$4="mayorista2",K595*I595,IF($F$4="Mayorista1",K595*H595,IF($F$4="Hipermayorista",K595*G595,IF($F$4="Distribuidor",K595*F595))))*(1)</f>
        <v>0</v>
      </c>
      <c r="M595" s="4"/>
      <c r="N595" s="2">
        <f>+K595*I595</f>
        <v>0</v>
      </c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4.25" customHeight="1" x14ac:dyDescent="0.25">
      <c r="A596" s="224">
        <v>236</v>
      </c>
      <c r="B596" s="108" t="s">
        <v>1448</v>
      </c>
      <c r="C596" s="109" t="s">
        <v>462</v>
      </c>
      <c r="D596" s="109" t="s">
        <v>173</v>
      </c>
      <c r="E596" s="109" t="s">
        <v>466</v>
      </c>
      <c r="F596" s="109">
        <v>0</v>
      </c>
      <c r="G596" s="109">
        <v>0</v>
      </c>
      <c r="H596" s="109">
        <v>0</v>
      </c>
      <c r="I596" s="110">
        <v>0</v>
      </c>
      <c r="J596" s="110">
        <v>3850</v>
      </c>
      <c r="K596" s="67"/>
      <c r="L596" s="68">
        <f>IF($F$4="mayorista2",K596*I596,IF($F$4="Mayorista1",K596*H596,IF($F$4="Hipermayorista",K596*G596,IF($F$4="Distribuidor",K596*F596))))*(1)</f>
        <v>0</v>
      </c>
      <c r="M596" s="4"/>
      <c r="N596" s="2">
        <f>+K596*I596</f>
        <v>0</v>
      </c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4.25" customHeight="1" x14ac:dyDescent="0.25">
      <c r="A597" s="224">
        <v>238</v>
      </c>
      <c r="B597" s="108" t="s">
        <v>1448</v>
      </c>
      <c r="C597" s="109" t="s">
        <v>462</v>
      </c>
      <c r="D597" s="109" t="s">
        <v>173</v>
      </c>
      <c r="E597" s="109" t="s">
        <v>480</v>
      </c>
      <c r="F597" s="109">
        <v>8195</v>
      </c>
      <c r="G597" s="109">
        <v>8405</v>
      </c>
      <c r="H597" s="109">
        <v>8665</v>
      </c>
      <c r="I597" s="110">
        <v>8980</v>
      </c>
      <c r="J597" s="110">
        <v>11550</v>
      </c>
      <c r="K597" s="67"/>
      <c r="L597" s="68">
        <f>IF($F$4="mayorista2",K597*I597,IF($F$4="Mayorista1",K597*H597,IF($F$4="Hipermayorista",K597*G597,IF($F$4="Distribuidor",K597*F597))))*(1)</f>
        <v>0</v>
      </c>
      <c r="M597" s="4"/>
      <c r="N597" s="2">
        <f>+K597*I597</f>
        <v>0</v>
      </c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4.25" customHeight="1" x14ac:dyDescent="0.25">
      <c r="A598" s="224">
        <v>3518</v>
      </c>
      <c r="B598" s="108" t="s">
        <v>1448</v>
      </c>
      <c r="C598" s="109" t="s">
        <v>462</v>
      </c>
      <c r="D598" s="109" t="s">
        <v>32</v>
      </c>
      <c r="E598" s="109" t="s">
        <v>467</v>
      </c>
      <c r="F598" s="109">
        <v>0</v>
      </c>
      <c r="G598" s="109">
        <v>0</v>
      </c>
      <c r="H598" s="109">
        <v>0</v>
      </c>
      <c r="I598" s="110">
        <v>0</v>
      </c>
      <c r="J598" s="110">
        <v>11260</v>
      </c>
      <c r="K598" s="67"/>
      <c r="L598" s="68">
        <f>IF($F$4="mayorista2",K598*I598,IF($F$4="Mayorista1",K598*H598,IF($F$4="Hipermayorista",K598*G598,IF($F$4="Distribuidor",K598*F598))))*(1)</f>
        <v>0</v>
      </c>
      <c r="M598" s="4"/>
      <c r="N598" s="2">
        <f>+K598*I598</f>
        <v>0</v>
      </c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4.25" customHeight="1" x14ac:dyDescent="0.25">
      <c r="A599" s="224">
        <v>222</v>
      </c>
      <c r="B599" s="108" t="s">
        <v>1448</v>
      </c>
      <c r="C599" s="109" t="s">
        <v>462</v>
      </c>
      <c r="D599" s="109" t="s">
        <v>32</v>
      </c>
      <c r="E599" s="109" t="s">
        <v>469</v>
      </c>
      <c r="F599" s="109">
        <v>0</v>
      </c>
      <c r="G599" s="109">
        <v>0</v>
      </c>
      <c r="H599" s="109">
        <v>0</v>
      </c>
      <c r="I599" s="110">
        <v>0</v>
      </c>
      <c r="J599" s="110">
        <v>11260</v>
      </c>
      <c r="K599" s="67"/>
      <c r="L599" s="68">
        <f>IF($F$4="mayorista2",K599*I599,IF($F$4="Mayorista1",K599*H599,IF($F$4="Hipermayorista",K599*G599,IF($F$4="Distribuidor",K599*F599))))*(1)</f>
        <v>0</v>
      </c>
      <c r="M599" s="4"/>
      <c r="N599" s="2">
        <f>+K599*I599</f>
        <v>0</v>
      </c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4.25" customHeight="1" x14ac:dyDescent="0.25">
      <c r="A600" s="224">
        <v>3586</v>
      </c>
      <c r="B600" s="108" t="s">
        <v>1448</v>
      </c>
      <c r="C600" s="109" t="s">
        <v>462</v>
      </c>
      <c r="D600" s="109" t="s">
        <v>32</v>
      </c>
      <c r="E600" s="109" t="s">
        <v>468</v>
      </c>
      <c r="F600" s="109">
        <v>0</v>
      </c>
      <c r="G600" s="109">
        <v>0</v>
      </c>
      <c r="H600" s="109">
        <v>0</v>
      </c>
      <c r="I600" s="110">
        <v>0</v>
      </c>
      <c r="J600" s="110">
        <v>11260</v>
      </c>
      <c r="K600" s="67"/>
      <c r="L600" s="68">
        <f>IF($F$4="mayorista2",K600*I600,IF($F$4="Mayorista1",K600*H600,IF($F$4="Hipermayorista",K600*G600,IF($F$4="Distribuidor",K600*F600))))*(1)</f>
        <v>0</v>
      </c>
      <c r="M600" s="4"/>
      <c r="N600" s="2">
        <f>+K600*I600</f>
        <v>0</v>
      </c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4.25" customHeight="1" x14ac:dyDescent="0.25">
      <c r="A601" s="224">
        <v>3587</v>
      </c>
      <c r="B601" s="108" t="s">
        <v>1448</v>
      </c>
      <c r="C601" s="109" t="s">
        <v>462</v>
      </c>
      <c r="D601" s="109" t="s">
        <v>32</v>
      </c>
      <c r="E601" s="109" t="s">
        <v>470</v>
      </c>
      <c r="F601" s="109">
        <v>0</v>
      </c>
      <c r="G601" s="109">
        <v>0</v>
      </c>
      <c r="H601" s="109">
        <v>0</v>
      </c>
      <c r="I601" s="110">
        <v>0</v>
      </c>
      <c r="J601" s="110">
        <v>22755</v>
      </c>
      <c r="K601" s="67"/>
      <c r="L601" s="68">
        <f>IF($F$4="mayorista2",K601*I601,IF($F$4="Mayorista1",K601*H601,IF($F$4="Hipermayorista",K601*G601,IF($F$4="Distribuidor",K601*F601))))*(1)</f>
        <v>0</v>
      </c>
      <c r="M601" s="4"/>
      <c r="N601" s="2">
        <f>+K601*I601</f>
        <v>0</v>
      </c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4.25" customHeight="1" x14ac:dyDescent="0.25">
      <c r="A602" s="224">
        <v>3588</v>
      </c>
      <c r="B602" s="108" t="s">
        <v>1448</v>
      </c>
      <c r="C602" s="109" t="s">
        <v>462</v>
      </c>
      <c r="D602" s="109" t="s">
        <v>32</v>
      </c>
      <c r="E602" s="109" t="s">
        <v>471</v>
      </c>
      <c r="F602" s="109">
        <v>0</v>
      </c>
      <c r="G602" s="109">
        <v>0</v>
      </c>
      <c r="H602" s="109">
        <v>0</v>
      </c>
      <c r="I602" s="110">
        <v>0</v>
      </c>
      <c r="J602" s="110">
        <v>22755</v>
      </c>
      <c r="K602" s="67"/>
      <c r="L602" s="68">
        <f>IF($F$4="mayorista2",K602*I602,IF($F$4="Mayorista1",K602*H602,IF($F$4="Hipermayorista",K602*G602,IF($F$4="Distribuidor",K602*F602))))*(1)</f>
        <v>0</v>
      </c>
      <c r="M602" s="4"/>
      <c r="N602" s="2">
        <f>+K602*I602</f>
        <v>0</v>
      </c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4.25" customHeight="1" x14ac:dyDescent="0.25">
      <c r="A603" s="224">
        <v>223</v>
      </c>
      <c r="B603" s="108" t="s">
        <v>1448</v>
      </c>
      <c r="C603" s="109" t="s">
        <v>462</v>
      </c>
      <c r="D603" s="109" t="s">
        <v>32</v>
      </c>
      <c r="E603" s="109" t="s">
        <v>472</v>
      </c>
      <c r="F603" s="109">
        <v>0</v>
      </c>
      <c r="G603" s="109">
        <v>0</v>
      </c>
      <c r="H603" s="109">
        <v>0</v>
      </c>
      <c r="I603" s="110">
        <v>0</v>
      </c>
      <c r="J603" s="110">
        <v>22755</v>
      </c>
      <c r="K603" s="67"/>
      <c r="L603" s="68">
        <f>IF($F$4="mayorista2",K603*I603,IF($F$4="Mayorista1",K603*H603,IF($F$4="Hipermayorista",K603*G603,IF($F$4="Distribuidor",K603*F603))))*(1)</f>
        <v>0</v>
      </c>
      <c r="M603" s="4"/>
      <c r="N603" s="2">
        <f>+K603*I603</f>
        <v>0</v>
      </c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4.25" customHeight="1" x14ac:dyDescent="0.25">
      <c r="A604" s="224">
        <v>227</v>
      </c>
      <c r="B604" s="108" t="s">
        <v>1448</v>
      </c>
      <c r="C604" s="109" t="s">
        <v>462</v>
      </c>
      <c r="D604" s="109" t="s">
        <v>32</v>
      </c>
      <c r="E604" s="109" t="s">
        <v>473</v>
      </c>
      <c r="F604" s="109">
        <v>0</v>
      </c>
      <c r="G604" s="109">
        <v>0</v>
      </c>
      <c r="H604" s="109">
        <v>0</v>
      </c>
      <c r="I604" s="110">
        <v>0</v>
      </c>
      <c r="J604" s="110">
        <v>34820</v>
      </c>
      <c r="K604" s="67"/>
      <c r="L604" s="68">
        <f>IF($F$4="mayorista2",K604*I604,IF($F$4="Mayorista1",K604*H604,IF($F$4="Hipermayorista",K604*G604,IF($F$4="Distribuidor",K604*F604))))*(1)</f>
        <v>0</v>
      </c>
      <c r="M604" s="4"/>
      <c r="N604" s="2">
        <f>+K604*I604</f>
        <v>0</v>
      </c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4.25" customHeight="1" x14ac:dyDescent="0.25">
      <c r="A605" s="224">
        <v>3758</v>
      </c>
      <c r="B605" s="108" t="s">
        <v>1448</v>
      </c>
      <c r="C605" s="109" t="s">
        <v>462</v>
      </c>
      <c r="D605" s="109" t="s">
        <v>32</v>
      </c>
      <c r="E605" s="109" t="s">
        <v>474</v>
      </c>
      <c r="F605" s="109">
        <v>0</v>
      </c>
      <c r="G605" s="109">
        <v>0</v>
      </c>
      <c r="H605" s="109">
        <v>0</v>
      </c>
      <c r="I605" s="110">
        <v>0</v>
      </c>
      <c r="J605" s="110">
        <v>34820</v>
      </c>
      <c r="K605" s="67"/>
      <c r="L605" s="68">
        <f>IF($F$4="mayorista2",K605*I605,IF($F$4="Mayorista1",K605*H605,IF($F$4="Hipermayorista",K605*G605,IF($F$4="Distribuidor",K605*F605))))*(1)</f>
        <v>0</v>
      </c>
      <c r="M605" s="4"/>
      <c r="N605" s="2">
        <f>+K605*I605</f>
        <v>0</v>
      </c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4.25" customHeight="1" x14ac:dyDescent="0.25">
      <c r="A606" s="224">
        <v>3760</v>
      </c>
      <c r="B606" s="108" t="s">
        <v>1448</v>
      </c>
      <c r="C606" s="109" t="s">
        <v>462</v>
      </c>
      <c r="D606" s="109" t="s">
        <v>32</v>
      </c>
      <c r="E606" s="109" t="s">
        <v>475</v>
      </c>
      <c r="F606" s="109">
        <v>0</v>
      </c>
      <c r="G606" s="109">
        <v>0</v>
      </c>
      <c r="H606" s="109">
        <v>0</v>
      </c>
      <c r="I606" s="110">
        <v>0</v>
      </c>
      <c r="J606" s="110">
        <v>9215</v>
      </c>
      <c r="K606" s="67"/>
      <c r="L606" s="68">
        <f>IF($F$4="mayorista2",K606*I606,IF($F$4="Mayorista1",K606*H606,IF($F$4="Hipermayorista",K606*G606,IF($F$4="Distribuidor",K606*F606))))*(1)</f>
        <v>0</v>
      </c>
      <c r="M606" s="4"/>
      <c r="N606" s="2">
        <f>+K606*I606</f>
        <v>0</v>
      </c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4.25" customHeight="1" x14ac:dyDescent="0.25">
      <c r="A607" s="224">
        <v>3762</v>
      </c>
      <c r="B607" s="108" t="s">
        <v>1448</v>
      </c>
      <c r="C607" s="109" t="s">
        <v>462</v>
      </c>
      <c r="D607" s="109" t="s">
        <v>32</v>
      </c>
      <c r="E607" s="109" t="s">
        <v>476</v>
      </c>
      <c r="F607" s="109">
        <v>0</v>
      </c>
      <c r="G607" s="109">
        <v>0</v>
      </c>
      <c r="H607" s="109">
        <v>0</v>
      </c>
      <c r="I607" s="110">
        <v>0</v>
      </c>
      <c r="J607" s="110">
        <v>9215</v>
      </c>
      <c r="K607" s="67"/>
      <c r="L607" s="68">
        <f>IF($F$4="mayorista2",K607*I607,IF($F$4="Mayorista1",K607*H607,IF($F$4="Hipermayorista",K607*G607,IF($F$4="Distribuidor",K607*F607))))*(1)</f>
        <v>0</v>
      </c>
      <c r="M607" s="4"/>
      <c r="N607" s="2">
        <f>+K607*I607</f>
        <v>0</v>
      </c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4.25" customHeight="1" x14ac:dyDescent="0.25">
      <c r="A608" s="224">
        <v>225</v>
      </c>
      <c r="B608" s="108" t="s">
        <v>1448</v>
      </c>
      <c r="C608" s="109" t="s">
        <v>462</v>
      </c>
      <c r="D608" s="109" t="s">
        <v>32</v>
      </c>
      <c r="E608" s="109" t="s">
        <v>477</v>
      </c>
      <c r="F608" s="109">
        <v>0</v>
      </c>
      <c r="G608" s="109">
        <v>0</v>
      </c>
      <c r="H608" s="109">
        <v>0</v>
      </c>
      <c r="I608" s="110">
        <v>0</v>
      </c>
      <c r="J608" s="110">
        <v>9215</v>
      </c>
      <c r="K608" s="67"/>
      <c r="L608" s="68">
        <f>IF($F$4="mayorista2",K608*I608,IF($F$4="Mayorista1",K608*H608,IF($F$4="Hipermayorista",K608*G608,IF($F$4="Distribuidor",K608*F608))))*(1)</f>
        <v>0</v>
      </c>
      <c r="M608" s="4"/>
      <c r="N608" s="2">
        <f>+K608*I608</f>
        <v>0</v>
      </c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4.25" customHeight="1" x14ac:dyDescent="0.25">
      <c r="A609" s="224">
        <v>3756</v>
      </c>
      <c r="B609" s="108" t="s">
        <v>1448</v>
      </c>
      <c r="C609" s="109" t="s">
        <v>462</v>
      </c>
      <c r="D609" s="109" t="s">
        <v>32</v>
      </c>
      <c r="E609" s="109" t="s">
        <v>478</v>
      </c>
      <c r="F609" s="109">
        <v>0</v>
      </c>
      <c r="G609" s="109">
        <v>0</v>
      </c>
      <c r="H609" s="109">
        <v>0</v>
      </c>
      <c r="I609" s="110">
        <v>0</v>
      </c>
      <c r="J609" s="110">
        <v>16390</v>
      </c>
      <c r="K609" s="67"/>
      <c r="L609" s="68">
        <f>IF($F$4="mayorista2",K609*I609,IF($F$4="Mayorista1",K609*H609,IF($F$4="Hipermayorista",K609*G609,IF($F$4="Distribuidor",K609*F609))))*(1)</f>
        <v>0</v>
      </c>
      <c r="M609" s="4"/>
      <c r="N609" s="2">
        <f>+K609*I609</f>
        <v>0</v>
      </c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4.25" customHeight="1" x14ac:dyDescent="0.25">
      <c r="A610" s="224">
        <v>226</v>
      </c>
      <c r="B610" s="108" t="s">
        <v>1448</v>
      </c>
      <c r="C610" s="109" t="s">
        <v>462</v>
      </c>
      <c r="D610" s="109" t="s">
        <v>32</v>
      </c>
      <c r="E610" s="109" t="s">
        <v>479</v>
      </c>
      <c r="F610" s="109">
        <v>0</v>
      </c>
      <c r="G610" s="109">
        <v>0</v>
      </c>
      <c r="H610" s="109">
        <v>0</v>
      </c>
      <c r="I610" s="110">
        <v>0</v>
      </c>
      <c r="J610" s="110">
        <v>16390</v>
      </c>
      <c r="K610" s="67"/>
      <c r="L610" s="68">
        <f>IF($F$4="mayorista2",K610*I610,IF($F$4="Mayorista1",K610*H610,IF($F$4="Hipermayorista",K610*G610,IF($F$4="Distribuidor",K610*F610))))*(1)</f>
        <v>0</v>
      </c>
      <c r="M610" s="4"/>
      <c r="N610" s="2">
        <f>+K610*I610</f>
        <v>0</v>
      </c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4.25" customHeight="1" x14ac:dyDescent="0.25">
      <c r="A611" s="224" t="s">
        <v>2150</v>
      </c>
      <c r="B611" s="108" t="s">
        <v>1449</v>
      </c>
      <c r="C611" s="109" t="s">
        <v>481</v>
      </c>
      <c r="D611" s="109" t="s">
        <v>26</v>
      </c>
      <c r="E611" s="109" t="s">
        <v>482</v>
      </c>
      <c r="F611" s="109">
        <v>1245</v>
      </c>
      <c r="G611" s="109">
        <v>1275</v>
      </c>
      <c r="H611" s="109">
        <v>1315</v>
      </c>
      <c r="I611" s="110">
        <v>1365</v>
      </c>
      <c r="J611" s="110">
        <v>1650</v>
      </c>
      <c r="K611" s="67"/>
      <c r="L611" s="68">
        <f>IF($F$4="mayorista2",K611*I611,IF($F$4="Mayorista1",K611*H611,IF($F$4="Hipermayorista",K611*G611,IF($F$4="Distribuidor",K611*F611))))*(1)</f>
        <v>0</v>
      </c>
      <c r="M611" s="4"/>
      <c r="N611" s="2">
        <f>+K611*I611</f>
        <v>0</v>
      </c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4.25" customHeight="1" x14ac:dyDescent="0.25">
      <c r="A612" s="224" t="s">
        <v>2151</v>
      </c>
      <c r="B612" s="108" t="s">
        <v>1449</v>
      </c>
      <c r="C612" s="109" t="s">
        <v>481</v>
      </c>
      <c r="D612" s="109" t="s">
        <v>26</v>
      </c>
      <c r="E612" s="109" t="s">
        <v>483</v>
      </c>
      <c r="F612" s="109">
        <v>820</v>
      </c>
      <c r="G612" s="109">
        <v>840</v>
      </c>
      <c r="H612" s="109">
        <v>865</v>
      </c>
      <c r="I612" s="110">
        <v>895</v>
      </c>
      <c r="J612" s="110">
        <v>1150</v>
      </c>
      <c r="K612" s="67"/>
      <c r="L612" s="68">
        <f>IF($F$4="mayorista2",K612*I612,IF($F$4="Mayorista1",K612*H612,IF($F$4="Hipermayorista",K612*G612,IF($F$4="Distribuidor",K612*F612))))*(1)</f>
        <v>0</v>
      </c>
      <c r="M612" s="4"/>
      <c r="N612" s="2">
        <f>+K612*I612</f>
        <v>0</v>
      </c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4.25" customHeight="1" x14ac:dyDescent="0.25">
      <c r="A613" s="224">
        <v>564765</v>
      </c>
      <c r="B613" s="108" t="s">
        <v>1449</v>
      </c>
      <c r="C613" s="109" t="s">
        <v>481</v>
      </c>
      <c r="D613" s="109" t="s">
        <v>26</v>
      </c>
      <c r="E613" s="109" t="s">
        <v>484</v>
      </c>
      <c r="F613" s="109">
        <v>850</v>
      </c>
      <c r="G613" s="109">
        <v>870</v>
      </c>
      <c r="H613" s="109">
        <v>895</v>
      </c>
      <c r="I613" s="110">
        <v>925</v>
      </c>
      <c r="J613" s="110">
        <v>1200</v>
      </c>
      <c r="K613" s="67"/>
      <c r="L613" s="68">
        <f>IF($F$4="mayorista2",K613*I613,IF($F$4="Mayorista1",K613*H613,IF($F$4="Hipermayorista",K613*G613,IF($F$4="Distribuidor",K613*F613))))*(1)</f>
        <v>0</v>
      </c>
      <c r="M613" s="4"/>
      <c r="N613" s="2">
        <f>+K613*I613</f>
        <v>0</v>
      </c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4.25" customHeight="1" x14ac:dyDescent="0.25">
      <c r="A614" s="224">
        <v>321654768</v>
      </c>
      <c r="B614" s="108" t="s">
        <v>1449</v>
      </c>
      <c r="C614" s="109" t="s">
        <v>481</v>
      </c>
      <c r="D614" s="109" t="s">
        <v>26</v>
      </c>
      <c r="E614" s="109" t="s">
        <v>485</v>
      </c>
      <c r="F614" s="109">
        <v>635</v>
      </c>
      <c r="G614" s="109">
        <v>650</v>
      </c>
      <c r="H614" s="109">
        <v>670</v>
      </c>
      <c r="I614" s="110">
        <v>695</v>
      </c>
      <c r="J614" s="110">
        <v>900</v>
      </c>
      <c r="K614" s="67"/>
      <c r="L614" s="68">
        <f>IF($F$4="mayorista2",K614*I614,IF($F$4="Mayorista1",K614*H614,IF($F$4="Hipermayorista",K614*G614,IF($F$4="Distribuidor",K614*F614))))*(1)</f>
        <v>0</v>
      </c>
      <c r="M614" s="4"/>
      <c r="N614" s="2">
        <f>+K614*I614</f>
        <v>0</v>
      </c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4.25" customHeight="1" x14ac:dyDescent="0.25">
      <c r="A615" s="224">
        <v>80</v>
      </c>
      <c r="B615" s="108" t="s">
        <v>1449</v>
      </c>
      <c r="C615" s="109" t="s">
        <v>481</v>
      </c>
      <c r="D615" s="109" t="s">
        <v>26</v>
      </c>
      <c r="E615" s="109" t="s">
        <v>486</v>
      </c>
      <c r="F615" s="109">
        <v>350</v>
      </c>
      <c r="G615" s="109">
        <v>360</v>
      </c>
      <c r="H615" s="109">
        <v>370</v>
      </c>
      <c r="I615" s="110">
        <v>385</v>
      </c>
      <c r="J615" s="110">
        <v>540</v>
      </c>
      <c r="K615" s="67"/>
      <c r="L615" s="68">
        <f>IF($F$4="mayorista2",K615*I615,IF($F$4="Mayorista1",K615*H615,IF($F$4="Hipermayorista",K615*G615,IF($F$4="Distribuidor",K615*F615))))*(1)</f>
        <v>0</v>
      </c>
      <c r="M615" s="4"/>
      <c r="N615" s="2">
        <f>+K615*I615</f>
        <v>0</v>
      </c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4.25" customHeight="1" x14ac:dyDescent="0.25">
      <c r="A616" s="224">
        <v>254157</v>
      </c>
      <c r="B616" s="108" t="s">
        <v>1449</v>
      </c>
      <c r="C616" s="109" t="s">
        <v>481</v>
      </c>
      <c r="D616" s="109" t="s">
        <v>26</v>
      </c>
      <c r="E616" s="109" t="s">
        <v>487</v>
      </c>
      <c r="F616" s="109">
        <v>655</v>
      </c>
      <c r="G616" s="109">
        <v>670</v>
      </c>
      <c r="H616" s="109">
        <v>690</v>
      </c>
      <c r="I616" s="110">
        <v>715</v>
      </c>
      <c r="J616" s="110">
        <v>920</v>
      </c>
      <c r="K616" s="67"/>
      <c r="L616" s="68">
        <f>IF($F$4="mayorista2",K616*I616,IF($F$4="Mayorista1",K616*H616,IF($F$4="Hipermayorista",K616*G616,IF($F$4="Distribuidor",K616*F616))))*(1)</f>
        <v>0</v>
      </c>
      <c r="M616" s="4"/>
      <c r="N616" s="2">
        <f>+K616*I616</f>
        <v>0</v>
      </c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4.25" customHeight="1" x14ac:dyDescent="0.25">
      <c r="A617" s="224">
        <v>3504</v>
      </c>
      <c r="B617" s="108" t="s">
        <v>1449</v>
      </c>
      <c r="C617" s="109" t="s">
        <v>481</v>
      </c>
      <c r="D617" s="109" t="s">
        <v>26</v>
      </c>
      <c r="E617" s="109" t="s">
        <v>488</v>
      </c>
      <c r="F617" s="109">
        <v>625</v>
      </c>
      <c r="G617" s="109">
        <v>640</v>
      </c>
      <c r="H617" s="109">
        <v>660</v>
      </c>
      <c r="I617" s="110">
        <v>685</v>
      </c>
      <c r="J617" s="110">
        <v>880</v>
      </c>
      <c r="K617" s="67"/>
      <c r="L617" s="68">
        <f>IF($F$4="mayorista2",K617*I617,IF($F$4="Mayorista1",K617*H617,IF($F$4="Hipermayorista",K617*G617,IF($F$4="Distribuidor",K617*F617))))*(1)</f>
        <v>0</v>
      </c>
      <c r="M617" s="4"/>
      <c r="N617" s="2">
        <f>+K617*I617</f>
        <v>0</v>
      </c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4.25" customHeight="1" x14ac:dyDescent="0.25">
      <c r="A618" s="224">
        <v>83</v>
      </c>
      <c r="B618" s="108" t="s">
        <v>1449</v>
      </c>
      <c r="C618" s="109" t="s">
        <v>481</v>
      </c>
      <c r="D618" s="109" t="s">
        <v>26</v>
      </c>
      <c r="E618" s="109" t="s">
        <v>489</v>
      </c>
      <c r="F618" s="109">
        <v>520</v>
      </c>
      <c r="G618" s="109">
        <v>535</v>
      </c>
      <c r="H618" s="109">
        <v>550</v>
      </c>
      <c r="I618" s="110">
        <v>570</v>
      </c>
      <c r="J618" s="110">
        <v>730</v>
      </c>
      <c r="K618" s="67"/>
      <c r="L618" s="68">
        <f>IF($F$4="mayorista2",K618*I618,IF($F$4="Mayorista1",K618*H618,IF($F$4="Hipermayorista",K618*G618,IF($F$4="Distribuidor",K618*F618))))*(1)</f>
        <v>0</v>
      </c>
      <c r="M618" s="4"/>
      <c r="N618" s="2">
        <f>+K618*I618</f>
        <v>0</v>
      </c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4.25" customHeight="1" x14ac:dyDescent="0.25">
      <c r="A619" s="224">
        <v>82</v>
      </c>
      <c r="B619" s="108" t="s">
        <v>1449</v>
      </c>
      <c r="C619" s="109" t="s">
        <v>481</v>
      </c>
      <c r="D619" s="109" t="s">
        <v>26</v>
      </c>
      <c r="E619" s="109" t="s">
        <v>490</v>
      </c>
      <c r="F619" s="109">
        <v>495</v>
      </c>
      <c r="G619" s="109">
        <v>510</v>
      </c>
      <c r="H619" s="109">
        <v>525</v>
      </c>
      <c r="I619" s="110">
        <v>545</v>
      </c>
      <c r="J619" s="110">
        <v>700</v>
      </c>
      <c r="K619" s="67"/>
      <c r="L619" s="68">
        <f>IF($F$4="mayorista2",K619*I619,IF($F$4="Mayorista1",K619*H619,IF($F$4="Hipermayorista",K619*G619,IF($F$4="Distribuidor",K619*F619))))*(1)</f>
        <v>0</v>
      </c>
      <c r="M619" s="4"/>
      <c r="N619" s="2">
        <f>+K619*I619</f>
        <v>0</v>
      </c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4.25" customHeight="1" x14ac:dyDescent="0.25">
      <c r="A620" s="224" t="s">
        <v>2152</v>
      </c>
      <c r="B620" s="108" t="s">
        <v>1449</v>
      </c>
      <c r="C620" s="109" t="s">
        <v>481</v>
      </c>
      <c r="D620" s="109" t="s">
        <v>26</v>
      </c>
      <c r="E620" s="109" t="s">
        <v>491</v>
      </c>
      <c r="F620" s="109">
        <v>475</v>
      </c>
      <c r="G620" s="109">
        <v>485</v>
      </c>
      <c r="H620" s="109">
        <v>500</v>
      </c>
      <c r="I620" s="110">
        <v>520</v>
      </c>
      <c r="J620" s="110">
        <v>670</v>
      </c>
      <c r="K620" s="67"/>
      <c r="L620" s="68">
        <f>IF($F$4="mayorista2",K620*I620,IF($F$4="Mayorista1",K620*H620,IF($F$4="Hipermayorista",K620*G620,IF($F$4="Distribuidor",K620*F620))))*(1)</f>
        <v>0</v>
      </c>
      <c r="M620" s="4"/>
      <c r="N620" s="2">
        <f>+K620*I620</f>
        <v>0</v>
      </c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4.25" customHeight="1" x14ac:dyDescent="0.25">
      <c r="A621" s="224" t="s">
        <v>2153</v>
      </c>
      <c r="B621" s="108" t="s">
        <v>1449</v>
      </c>
      <c r="C621" s="109" t="s">
        <v>492</v>
      </c>
      <c r="D621" s="109" t="s">
        <v>55</v>
      </c>
      <c r="E621" s="109" t="s">
        <v>494</v>
      </c>
      <c r="F621" s="109">
        <v>1620</v>
      </c>
      <c r="G621" s="109">
        <v>1660</v>
      </c>
      <c r="H621" s="109">
        <v>1710</v>
      </c>
      <c r="I621" s="110">
        <v>1770</v>
      </c>
      <c r="J621" s="110">
        <v>2000</v>
      </c>
      <c r="K621" s="67"/>
      <c r="L621" s="68">
        <f>IF($F$4="mayorista2",K621*I621,IF($F$4="Mayorista1",K621*H621,IF($F$4="Hipermayorista",K621*G621,IF($F$4="Distribuidor",K621*F621))))*(1)</f>
        <v>0</v>
      </c>
      <c r="M621" s="4"/>
      <c r="N621" s="2">
        <f>+K621*I621</f>
        <v>0</v>
      </c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4.25" customHeight="1" x14ac:dyDescent="0.25">
      <c r="A622" s="224" t="s">
        <v>2154</v>
      </c>
      <c r="B622" s="108" t="s">
        <v>1449</v>
      </c>
      <c r="C622" s="109" t="s">
        <v>492</v>
      </c>
      <c r="D622" s="109" t="s">
        <v>55</v>
      </c>
      <c r="E622" s="109" t="s">
        <v>493</v>
      </c>
      <c r="F622" s="109">
        <v>1620</v>
      </c>
      <c r="G622" s="109">
        <v>1660</v>
      </c>
      <c r="H622" s="109">
        <v>1710</v>
      </c>
      <c r="I622" s="110">
        <v>1770</v>
      </c>
      <c r="J622" s="110">
        <v>2000</v>
      </c>
      <c r="K622" s="67"/>
      <c r="L622" s="68">
        <f>IF($F$4="mayorista2",K622*I622,IF($F$4="Mayorista1",K622*H622,IF($F$4="Hipermayorista",K622*G622,IF($F$4="Distribuidor",K622*F622))))*(1)</f>
        <v>0</v>
      </c>
      <c r="M622" s="4"/>
      <c r="N622" s="2">
        <f>+K622*I622</f>
        <v>0</v>
      </c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4.25" customHeight="1" x14ac:dyDescent="0.25">
      <c r="A623" s="224" t="s">
        <v>2155</v>
      </c>
      <c r="B623" s="108" t="s">
        <v>1449</v>
      </c>
      <c r="C623" s="109" t="s">
        <v>492</v>
      </c>
      <c r="D623" s="109" t="s">
        <v>32</v>
      </c>
      <c r="E623" s="109" t="s">
        <v>495</v>
      </c>
      <c r="F623" s="109">
        <v>1475</v>
      </c>
      <c r="G623" s="109">
        <v>1515</v>
      </c>
      <c r="H623" s="109">
        <v>1560</v>
      </c>
      <c r="I623" s="110">
        <v>1615</v>
      </c>
      <c r="J623" s="110">
        <v>1950</v>
      </c>
      <c r="K623" s="67"/>
      <c r="L623" s="68">
        <f>IF($F$4="mayorista2",K623*I623,IF($F$4="Mayorista1",K623*H623,IF($F$4="Hipermayorista",K623*G623,IF($F$4="Distribuidor",K623*F623))))*(1)</f>
        <v>0</v>
      </c>
      <c r="M623" s="4"/>
      <c r="N623" s="2">
        <f>+K623*I623</f>
        <v>0</v>
      </c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4.25" customHeight="1" x14ac:dyDescent="0.25">
      <c r="A624" s="224" t="s">
        <v>2156</v>
      </c>
      <c r="B624" s="108" t="s">
        <v>1449</v>
      </c>
      <c r="C624" s="109" t="s">
        <v>492</v>
      </c>
      <c r="D624" s="109" t="s">
        <v>32</v>
      </c>
      <c r="E624" s="109" t="s">
        <v>496</v>
      </c>
      <c r="F624" s="109">
        <v>1475</v>
      </c>
      <c r="G624" s="109">
        <v>1515</v>
      </c>
      <c r="H624" s="109">
        <v>1560</v>
      </c>
      <c r="I624" s="110">
        <v>1615</v>
      </c>
      <c r="J624" s="110">
        <v>1950</v>
      </c>
      <c r="K624" s="67"/>
      <c r="L624" s="68">
        <f>IF($F$4="mayorista2",K624*I624,IF($F$4="Mayorista1",K624*H624,IF($F$4="Hipermayorista",K624*G624,IF($F$4="Distribuidor",K624*F624))))*(1)</f>
        <v>0</v>
      </c>
      <c r="M624" s="4"/>
      <c r="N624" s="2">
        <f>+K624*I624</f>
        <v>0</v>
      </c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4.25" customHeight="1" x14ac:dyDescent="0.25">
      <c r="A625" s="224">
        <v>242</v>
      </c>
      <c r="B625" s="108" t="s">
        <v>1448</v>
      </c>
      <c r="C625" s="109" t="s">
        <v>497</v>
      </c>
      <c r="D625" s="109" t="s">
        <v>184</v>
      </c>
      <c r="E625" s="109" t="s">
        <v>498</v>
      </c>
      <c r="F625" s="109">
        <v>4920</v>
      </c>
      <c r="G625" s="109">
        <v>5045</v>
      </c>
      <c r="H625" s="109">
        <v>5200</v>
      </c>
      <c r="I625" s="110">
        <v>5390</v>
      </c>
      <c r="J625" s="110">
        <v>6900</v>
      </c>
      <c r="K625" s="67"/>
      <c r="L625" s="68">
        <f>IF($F$4="mayorista2",K625*I625,IF($F$4="Mayorista1",K625*H625,IF($F$4="Hipermayorista",K625*G625,IF($F$4="Distribuidor",K625*F625))))*(1)</f>
        <v>0</v>
      </c>
      <c r="M625" s="4"/>
      <c r="N625" s="2">
        <f>+K625*I625</f>
        <v>0</v>
      </c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4.25" customHeight="1" x14ac:dyDescent="0.25">
      <c r="A626" s="224">
        <v>252</v>
      </c>
      <c r="B626" s="108" t="s">
        <v>1449</v>
      </c>
      <c r="C626" s="109" t="s">
        <v>499</v>
      </c>
      <c r="D626" s="109" t="s">
        <v>43</v>
      </c>
      <c r="E626" s="109" t="s">
        <v>500</v>
      </c>
      <c r="F626" s="109">
        <v>2040</v>
      </c>
      <c r="G626" s="109">
        <v>2090</v>
      </c>
      <c r="H626" s="109">
        <v>2155</v>
      </c>
      <c r="I626" s="110">
        <v>2235</v>
      </c>
      <c r="J626" s="110">
        <v>2800</v>
      </c>
      <c r="K626" s="67"/>
      <c r="L626" s="68">
        <f>IF($F$4="mayorista2",K626*I626,IF($F$4="Mayorista1",K626*H626,IF($F$4="Hipermayorista",K626*G626,IF($F$4="Distribuidor",K626*F626))))*(1)</f>
        <v>0</v>
      </c>
      <c r="M626" s="4"/>
      <c r="N626" s="2">
        <f>+K626*I626</f>
        <v>0</v>
      </c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4.25" customHeight="1" x14ac:dyDescent="0.25">
      <c r="A627" s="224">
        <v>256</v>
      </c>
      <c r="B627" s="108" t="s">
        <v>1449</v>
      </c>
      <c r="C627" s="109" t="s">
        <v>499</v>
      </c>
      <c r="D627" s="109" t="s">
        <v>43</v>
      </c>
      <c r="E627" s="109" t="s">
        <v>501</v>
      </c>
      <c r="F627" s="109">
        <v>2090</v>
      </c>
      <c r="G627" s="109">
        <v>2145</v>
      </c>
      <c r="H627" s="109">
        <v>2210</v>
      </c>
      <c r="I627" s="110">
        <v>2290</v>
      </c>
      <c r="J627" s="110">
        <v>2900</v>
      </c>
      <c r="K627" s="67"/>
      <c r="L627" s="68">
        <f>IF($F$4="mayorista2",K627*I627,IF($F$4="Mayorista1",K627*H627,IF($F$4="Hipermayorista",K627*G627,IF($F$4="Distribuidor",K627*F627))))*(1)</f>
        <v>0</v>
      </c>
      <c r="M627" s="4"/>
      <c r="N627" s="2">
        <f>+K627*I627</f>
        <v>0</v>
      </c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4.25" customHeight="1" x14ac:dyDescent="0.25">
      <c r="A628" s="224">
        <v>253</v>
      </c>
      <c r="B628" s="108" t="s">
        <v>1449</v>
      </c>
      <c r="C628" s="109" t="s">
        <v>499</v>
      </c>
      <c r="D628" s="109" t="s">
        <v>43</v>
      </c>
      <c r="E628" s="109" t="s">
        <v>502</v>
      </c>
      <c r="F628" s="109">
        <v>1590</v>
      </c>
      <c r="G628" s="109">
        <v>1630</v>
      </c>
      <c r="H628" s="109">
        <v>1680</v>
      </c>
      <c r="I628" s="110">
        <v>1740</v>
      </c>
      <c r="J628" s="110">
        <v>2200</v>
      </c>
      <c r="K628" s="67"/>
      <c r="L628" s="68">
        <f>IF($F$4="mayorista2",K628*I628,IF($F$4="Mayorista1",K628*H628,IF($F$4="Hipermayorista",K628*G628,IF($F$4="Distribuidor",K628*F628))))*(1)</f>
        <v>0</v>
      </c>
      <c r="M628" s="4"/>
      <c r="N628" s="2">
        <f>+K628*I628</f>
        <v>0</v>
      </c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4.25" customHeight="1" x14ac:dyDescent="0.25">
      <c r="A629" s="224">
        <v>254</v>
      </c>
      <c r="B629" s="108" t="s">
        <v>1449</v>
      </c>
      <c r="C629" s="109" t="s">
        <v>499</v>
      </c>
      <c r="D629" s="109" t="s">
        <v>169</v>
      </c>
      <c r="E629" s="109" t="s">
        <v>503</v>
      </c>
      <c r="F629" s="109">
        <v>1300</v>
      </c>
      <c r="G629" s="109">
        <v>1335</v>
      </c>
      <c r="H629" s="109">
        <v>1375</v>
      </c>
      <c r="I629" s="110">
        <v>1425</v>
      </c>
      <c r="J629" s="110">
        <v>1800</v>
      </c>
      <c r="K629" s="67"/>
      <c r="L629" s="68">
        <f>IF($F$4="mayorista2",K629*I629,IF($F$4="Mayorista1",K629*H629,IF($F$4="Hipermayorista",K629*G629,IF($F$4="Distribuidor",K629*F629))))*(1)</f>
        <v>0</v>
      </c>
      <c r="M629" s="4"/>
      <c r="N629" s="2">
        <f>+K629*I629</f>
        <v>0</v>
      </c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4.25" customHeight="1" x14ac:dyDescent="0.25">
      <c r="A630" s="224">
        <v>265</v>
      </c>
      <c r="B630" s="108" t="s">
        <v>1449</v>
      </c>
      <c r="C630" s="109" t="s">
        <v>499</v>
      </c>
      <c r="D630" s="109" t="s">
        <v>157</v>
      </c>
      <c r="E630" s="109" t="s">
        <v>504</v>
      </c>
      <c r="F630" s="109">
        <v>630</v>
      </c>
      <c r="G630" s="109">
        <v>645</v>
      </c>
      <c r="H630" s="109">
        <v>665</v>
      </c>
      <c r="I630" s="110">
        <v>690</v>
      </c>
      <c r="J630" s="110">
        <v>870</v>
      </c>
      <c r="K630" s="67"/>
      <c r="L630" s="68">
        <f>IF($F$4="mayorista2",K630*I630,IF($F$4="Mayorista1",K630*H630,IF($F$4="Hipermayorista",K630*G630,IF($F$4="Distribuidor",K630*F630))))*(1)</f>
        <v>0</v>
      </c>
      <c r="M630" s="4"/>
      <c r="N630" s="2">
        <f>+K630*I630</f>
        <v>0</v>
      </c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4.25" customHeight="1" x14ac:dyDescent="0.25">
      <c r="A631" s="224">
        <v>261</v>
      </c>
      <c r="B631" s="108" t="s">
        <v>1449</v>
      </c>
      <c r="C631" s="109" t="s">
        <v>499</v>
      </c>
      <c r="D631" s="109" t="s">
        <v>173</v>
      </c>
      <c r="E631" s="109" t="s">
        <v>505</v>
      </c>
      <c r="F631" s="109">
        <v>1500</v>
      </c>
      <c r="G631" s="109">
        <v>1540</v>
      </c>
      <c r="H631" s="109">
        <v>1590</v>
      </c>
      <c r="I631" s="110">
        <v>1650</v>
      </c>
      <c r="J631" s="110">
        <v>2100</v>
      </c>
      <c r="K631" s="67"/>
      <c r="L631" s="68">
        <f>IF($F$4="mayorista2",K631*I631,IF($F$4="Mayorista1",K631*H631,IF($F$4="Hipermayorista",K631*G631,IF($F$4="Distribuidor",K631*F631))))*(1)</f>
        <v>0</v>
      </c>
      <c r="M631" s="4"/>
      <c r="N631" s="2">
        <f>+K631*I631</f>
        <v>0</v>
      </c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4.25" customHeight="1" x14ac:dyDescent="0.25">
      <c r="A632" s="224">
        <v>259</v>
      </c>
      <c r="B632" s="108" t="s">
        <v>1449</v>
      </c>
      <c r="C632" s="109" t="s">
        <v>499</v>
      </c>
      <c r="D632" s="109" t="s">
        <v>1451</v>
      </c>
      <c r="E632" s="109" t="s">
        <v>506</v>
      </c>
      <c r="F632" s="109">
        <v>1800</v>
      </c>
      <c r="G632" s="109">
        <v>1845</v>
      </c>
      <c r="H632" s="109">
        <v>1900</v>
      </c>
      <c r="I632" s="110">
        <v>1970</v>
      </c>
      <c r="J632" s="110">
        <v>2500</v>
      </c>
      <c r="K632" s="67"/>
      <c r="L632" s="68">
        <f>IF($F$4="mayorista2",K632*I632,IF($F$4="Mayorista1",K632*H632,IF($F$4="Hipermayorista",K632*G632,IF($F$4="Distribuidor",K632*F632))))*(1)</f>
        <v>0</v>
      </c>
      <c r="M632" s="4"/>
      <c r="N632" s="2">
        <f>+K632*I632</f>
        <v>0</v>
      </c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4.25" customHeight="1" x14ac:dyDescent="0.25">
      <c r="A633" s="224">
        <v>250</v>
      </c>
      <c r="B633" s="108" t="s">
        <v>1449</v>
      </c>
      <c r="C633" s="109" t="s">
        <v>499</v>
      </c>
      <c r="D633" s="109" t="s">
        <v>55</v>
      </c>
      <c r="E633" s="109" t="s">
        <v>507</v>
      </c>
      <c r="F633" s="109">
        <v>0</v>
      </c>
      <c r="G633" s="109">
        <v>0</v>
      </c>
      <c r="H633" s="109">
        <v>0</v>
      </c>
      <c r="I633" s="110">
        <v>0</v>
      </c>
      <c r="J633" s="110">
        <v>0</v>
      </c>
      <c r="K633" s="67"/>
      <c r="L633" s="68">
        <f>IF($F$4="mayorista2",K633*I633,IF($F$4="Mayorista1",K633*H633,IF($F$4="Hipermayorista",K633*G633,IF($F$4="Distribuidor",K633*F633))))*(1)</f>
        <v>0</v>
      </c>
      <c r="M633" s="4"/>
      <c r="N633" s="2">
        <f>+K633*I633</f>
        <v>0</v>
      </c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4.25" customHeight="1" x14ac:dyDescent="0.25">
      <c r="A634" s="224">
        <v>249</v>
      </c>
      <c r="B634" s="108" t="s">
        <v>1449</v>
      </c>
      <c r="C634" s="109" t="s">
        <v>499</v>
      </c>
      <c r="D634" s="109" t="s">
        <v>55</v>
      </c>
      <c r="E634" s="109" t="s">
        <v>508</v>
      </c>
      <c r="F634" s="109">
        <v>3375</v>
      </c>
      <c r="G634" s="109">
        <v>3460</v>
      </c>
      <c r="H634" s="109">
        <v>3565</v>
      </c>
      <c r="I634" s="110">
        <v>3695</v>
      </c>
      <c r="J634" s="110">
        <v>4550</v>
      </c>
      <c r="K634" s="67"/>
      <c r="L634" s="68">
        <f>IF($F$4="mayorista2",K634*I634,IF($F$4="Mayorista1",K634*H634,IF($F$4="Hipermayorista",K634*G634,IF($F$4="Distribuidor",K634*F634))))*(1)</f>
        <v>0</v>
      </c>
      <c r="M634" s="4"/>
      <c r="N634" s="2">
        <f>+K634*I634</f>
        <v>0</v>
      </c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4.25" customHeight="1" x14ac:dyDescent="0.25">
      <c r="A635" s="224">
        <v>263</v>
      </c>
      <c r="B635" s="108" t="s">
        <v>1449</v>
      </c>
      <c r="C635" s="109" t="s">
        <v>499</v>
      </c>
      <c r="D635" s="109" t="s">
        <v>262</v>
      </c>
      <c r="E635" s="109" t="s">
        <v>509</v>
      </c>
      <c r="F635" s="109">
        <v>4250</v>
      </c>
      <c r="G635" s="109">
        <v>4360</v>
      </c>
      <c r="H635" s="109">
        <v>4495</v>
      </c>
      <c r="I635" s="110">
        <v>4660</v>
      </c>
      <c r="J635" s="110">
        <v>5900</v>
      </c>
      <c r="K635" s="67"/>
      <c r="L635" s="68">
        <f>IF($F$4="mayorista2",K635*I635,IF($F$4="Mayorista1",K635*H635,IF($F$4="Hipermayorista",K635*G635,IF($F$4="Distribuidor",K635*F635))))*(1)</f>
        <v>0</v>
      </c>
      <c r="M635" s="4"/>
      <c r="N635" s="2">
        <f>+K635*I635</f>
        <v>0</v>
      </c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4.25" customHeight="1" x14ac:dyDescent="0.25">
      <c r="A636" s="224">
        <v>3598</v>
      </c>
      <c r="B636" s="108" t="s">
        <v>1449</v>
      </c>
      <c r="C636" s="109" t="s">
        <v>499</v>
      </c>
      <c r="D636" s="109" t="s">
        <v>262</v>
      </c>
      <c r="E636" s="109" t="s">
        <v>510</v>
      </c>
      <c r="F636" s="109">
        <v>4250</v>
      </c>
      <c r="G636" s="109">
        <v>4360</v>
      </c>
      <c r="H636" s="109">
        <v>4495</v>
      </c>
      <c r="I636" s="110">
        <v>4660</v>
      </c>
      <c r="J636" s="110">
        <v>5900</v>
      </c>
      <c r="K636" s="67"/>
      <c r="L636" s="68">
        <f>IF($F$4="mayorista2",K636*I636,IF($F$4="Mayorista1",K636*H636,IF($F$4="Hipermayorista",K636*G636,IF($F$4="Distribuidor",K636*F636))))*(1)</f>
        <v>0</v>
      </c>
      <c r="M636" s="4"/>
      <c r="N636" s="2">
        <f>+K636*I636</f>
        <v>0</v>
      </c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4.25" customHeight="1" x14ac:dyDescent="0.25">
      <c r="A637" s="224">
        <v>3768</v>
      </c>
      <c r="B637" s="108" t="s">
        <v>1449</v>
      </c>
      <c r="C637" s="109" t="s">
        <v>499</v>
      </c>
      <c r="D637" s="109" t="s">
        <v>262</v>
      </c>
      <c r="E637" s="109" t="s">
        <v>511</v>
      </c>
      <c r="F637" s="109">
        <v>4250</v>
      </c>
      <c r="G637" s="109">
        <v>4360</v>
      </c>
      <c r="H637" s="109">
        <v>4495</v>
      </c>
      <c r="I637" s="110">
        <v>4660</v>
      </c>
      <c r="J637" s="110">
        <v>5900</v>
      </c>
      <c r="K637" s="67"/>
      <c r="L637" s="68">
        <f>IF($F$4="mayorista2",K637*I637,IF($F$4="Mayorista1",K637*H637,IF($F$4="Hipermayorista",K637*G637,IF($F$4="Distribuidor",K637*F637))))*(1)</f>
        <v>0</v>
      </c>
      <c r="M637" s="4"/>
      <c r="N637" s="2">
        <f>+K637*I637</f>
        <v>0</v>
      </c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4.25" customHeight="1" x14ac:dyDescent="0.25">
      <c r="A638" s="224">
        <v>564687</v>
      </c>
      <c r="B638" s="108" t="s">
        <v>1449</v>
      </c>
      <c r="C638" s="109" t="s">
        <v>499</v>
      </c>
      <c r="D638" s="109" t="s">
        <v>352</v>
      </c>
      <c r="E638" s="109" t="s">
        <v>1728</v>
      </c>
      <c r="F638" s="109">
        <v>70</v>
      </c>
      <c r="G638" s="109">
        <v>70</v>
      </c>
      <c r="H638" s="109">
        <v>70</v>
      </c>
      <c r="I638" s="110">
        <v>75</v>
      </c>
      <c r="J638" s="110">
        <v>100</v>
      </c>
      <c r="K638" s="67"/>
      <c r="L638" s="68">
        <f>IF($F$4="mayorista2",K638*I638,IF($F$4="Mayorista1",K638*H638,IF($F$4="Hipermayorista",K638*G638,IF($F$4="Distribuidor",K638*F638))))*(1)</f>
        <v>0</v>
      </c>
      <c r="M638" s="4"/>
      <c r="N638" s="2">
        <f>+K638*I638</f>
        <v>0</v>
      </c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4.25" customHeight="1" x14ac:dyDescent="0.25">
      <c r="A639" s="224" t="s">
        <v>2157</v>
      </c>
      <c r="B639" s="108" t="s">
        <v>1449</v>
      </c>
      <c r="C639" s="109" t="s">
        <v>499</v>
      </c>
      <c r="D639" s="109" t="s">
        <v>352</v>
      </c>
      <c r="E639" s="109" t="s">
        <v>1729</v>
      </c>
      <c r="F639" s="109">
        <v>1300</v>
      </c>
      <c r="G639" s="109">
        <v>1335</v>
      </c>
      <c r="H639" s="109">
        <v>1375</v>
      </c>
      <c r="I639" s="110">
        <v>1425</v>
      </c>
      <c r="J639" s="110">
        <v>1800</v>
      </c>
      <c r="K639" s="67"/>
      <c r="L639" s="68">
        <f>IF($F$4="mayorista2",K639*I639,IF($F$4="Mayorista1",K639*H639,IF($F$4="Hipermayorista",K639*G639,IF($F$4="Distribuidor",K639*F639))))*(1)</f>
        <v>0</v>
      </c>
      <c r="M639" s="4"/>
      <c r="N639" s="2">
        <f>+K639*I639</f>
        <v>0</v>
      </c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4.25" customHeight="1" x14ac:dyDescent="0.25">
      <c r="A640" s="224">
        <v>246</v>
      </c>
      <c r="B640" s="108" t="s">
        <v>1449</v>
      </c>
      <c r="C640" s="109" t="s">
        <v>499</v>
      </c>
      <c r="D640" s="109" t="s">
        <v>352</v>
      </c>
      <c r="E640" s="109" t="s">
        <v>512</v>
      </c>
      <c r="F640" s="109">
        <v>1050</v>
      </c>
      <c r="G640" s="109">
        <v>1075</v>
      </c>
      <c r="H640" s="109">
        <v>1110</v>
      </c>
      <c r="I640" s="110">
        <v>1150</v>
      </c>
      <c r="J640" s="110">
        <v>1450</v>
      </c>
      <c r="K640" s="67"/>
      <c r="L640" s="68">
        <f>IF($F$4="mayorista2",K640*I640,IF($F$4="Mayorista1",K640*H640,IF($F$4="Hipermayorista",K640*G640,IF($F$4="Distribuidor",K640*F640))))*(1)</f>
        <v>0</v>
      </c>
      <c r="M640" s="4"/>
      <c r="N640" s="2">
        <f>+K640*I640</f>
        <v>0</v>
      </c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4.25" customHeight="1" x14ac:dyDescent="0.25">
      <c r="A641" s="224">
        <v>260</v>
      </c>
      <c r="B641" s="108" t="s">
        <v>1449</v>
      </c>
      <c r="C641" s="109" t="s">
        <v>499</v>
      </c>
      <c r="D641" s="109" t="s">
        <v>26</v>
      </c>
      <c r="E641" s="109" t="s">
        <v>1962</v>
      </c>
      <c r="F641" s="109">
        <v>3100</v>
      </c>
      <c r="G641" s="109">
        <v>3180</v>
      </c>
      <c r="H641" s="109">
        <v>3280</v>
      </c>
      <c r="I641" s="110">
        <v>3400</v>
      </c>
      <c r="J641" s="110">
        <v>4300</v>
      </c>
      <c r="K641" s="67"/>
      <c r="L641" s="68">
        <f>IF($F$4="mayorista2",K641*I641,IF($F$4="Mayorista1",K641*H641,IF($F$4="Hipermayorista",K641*G641,IF($F$4="Distribuidor",K641*F641))))*(1)</f>
        <v>0</v>
      </c>
      <c r="M641" s="4"/>
      <c r="N641" s="2">
        <f>+K641*I641</f>
        <v>0</v>
      </c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4.25" customHeight="1" x14ac:dyDescent="0.25">
      <c r="A642" s="224">
        <v>264</v>
      </c>
      <c r="B642" s="108" t="s">
        <v>1449</v>
      </c>
      <c r="C642" s="109" t="s">
        <v>499</v>
      </c>
      <c r="D642" s="109" t="s">
        <v>50</v>
      </c>
      <c r="E642" s="109" t="s">
        <v>1454</v>
      </c>
      <c r="F642" s="109">
        <v>2310</v>
      </c>
      <c r="G642" s="109">
        <v>2370</v>
      </c>
      <c r="H642" s="109">
        <v>2445</v>
      </c>
      <c r="I642" s="110">
        <v>2535</v>
      </c>
      <c r="J642" s="110">
        <v>3200</v>
      </c>
      <c r="K642" s="67"/>
      <c r="L642" s="68">
        <f>IF($F$4="mayorista2",K642*I642,IF($F$4="Mayorista1",K642*H642,IF($F$4="Hipermayorista",K642*G642,IF($F$4="Distribuidor",K642*F642))))*(1)</f>
        <v>0</v>
      </c>
      <c r="M642" s="4"/>
      <c r="N642" s="2">
        <f>+K642*I642</f>
        <v>0</v>
      </c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4.25" customHeight="1" x14ac:dyDescent="0.25">
      <c r="A643" s="224">
        <v>3748</v>
      </c>
      <c r="B643" s="108" t="s">
        <v>1449</v>
      </c>
      <c r="C643" s="109" t="s">
        <v>499</v>
      </c>
      <c r="D643" s="109" t="s">
        <v>50</v>
      </c>
      <c r="E643" s="109" t="s">
        <v>1455</v>
      </c>
      <c r="F643" s="109">
        <v>2310</v>
      </c>
      <c r="G643" s="109">
        <v>2370</v>
      </c>
      <c r="H643" s="109">
        <v>2445</v>
      </c>
      <c r="I643" s="110">
        <v>2535</v>
      </c>
      <c r="J643" s="110">
        <v>3200</v>
      </c>
      <c r="K643" s="67"/>
      <c r="L643" s="68">
        <f>IF($F$4="mayorista2",K643*I643,IF($F$4="Mayorista1",K643*H643,IF($F$4="Hipermayorista",K643*G643,IF($F$4="Distribuidor",K643*F643))))*(1)</f>
        <v>0</v>
      </c>
      <c r="M643" s="4"/>
      <c r="N643" s="2">
        <f>+K643*I643</f>
        <v>0</v>
      </c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4.25" customHeight="1" x14ac:dyDescent="0.25">
      <c r="A644" s="224">
        <v>3754</v>
      </c>
      <c r="B644" s="108" t="s">
        <v>1449</v>
      </c>
      <c r="C644" s="109" t="s">
        <v>499</v>
      </c>
      <c r="D644" s="109" t="s">
        <v>50</v>
      </c>
      <c r="E644" s="109" t="s">
        <v>1456</v>
      </c>
      <c r="F644" s="109">
        <v>2310</v>
      </c>
      <c r="G644" s="109">
        <v>2370</v>
      </c>
      <c r="H644" s="109">
        <v>2445</v>
      </c>
      <c r="I644" s="110">
        <v>2535</v>
      </c>
      <c r="J644" s="110">
        <v>3200</v>
      </c>
      <c r="K644" s="67"/>
      <c r="L644" s="68">
        <f>IF($F$4="mayorista2",K644*I644,IF($F$4="Mayorista1",K644*H644,IF($F$4="Hipermayorista",K644*G644,IF($F$4="Distribuidor",K644*F644))))*(1)</f>
        <v>0</v>
      </c>
      <c r="M644" s="4"/>
      <c r="N644" s="2">
        <f>+K644*I644</f>
        <v>0</v>
      </c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4.25" customHeight="1" x14ac:dyDescent="0.25">
      <c r="A645" s="224">
        <v>251</v>
      </c>
      <c r="B645" s="108" t="s">
        <v>1449</v>
      </c>
      <c r="C645" s="109" t="s">
        <v>499</v>
      </c>
      <c r="D645" s="109" t="s">
        <v>70</v>
      </c>
      <c r="E645" s="109" t="s">
        <v>513</v>
      </c>
      <c r="F645" s="109">
        <v>1950</v>
      </c>
      <c r="G645" s="109">
        <v>2000</v>
      </c>
      <c r="H645" s="109">
        <v>2060</v>
      </c>
      <c r="I645" s="110">
        <v>2135</v>
      </c>
      <c r="J645" s="110">
        <v>2700</v>
      </c>
      <c r="K645" s="67"/>
      <c r="L645" s="68">
        <f>IF($F$4="mayorista2",K645*I645,IF($F$4="Mayorista1",K645*H645,IF($F$4="Hipermayorista",K645*G645,IF($F$4="Distribuidor",K645*F645))))*(1)</f>
        <v>0</v>
      </c>
      <c r="M645" s="4"/>
      <c r="N645" s="2">
        <f>+K645*I645</f>
        <v>0</v>
      </c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4.25" customHeight="1" x14ac:dyDescent="0.25">
      <c r="A646" s="224">
        <v>213248</v>
      </c>
      <c r="B646" s="108" t="s">
        <v>1449</v>
      </c>
      <c r="C646" s="109" t="s">
        <v>499</v>
      </c>
      <c r="D646" s="109" t="s">
        <v>352</v>
      </c>
      <c r="E646" s="109" t="s">
        <v>1730</v>
      </c>
      <c r="F646" s="109">
        <v>60</v>
      </c>
      <c r="G646" s="109">
        <v>60</v>
      </c>
      <c r="H646" s="109">
        <v>60</v>
      </c>
      <c r="I646" s="110">
        <v>60</v>
      </c>
      <c r="J646" s="110">
        <v>90</v>
      </c>
      <c r="K646" s="67"/>
      <c r="L646" s="68">
        <f>IF($F$4="mayorista2",K646*I646,IF($F$4="Mayorista1",K646*H646,IF($F$4="Hipermayorista",K646*G646,IF($F$4="Distribuidor",K646*F646))))*(1)</f>
        <v>0</v>
      </c>
      <c r="M646" s="4"/>
      <c r="N646" s="2">
        <f>+K646*I646</f>
        <v>0</v>
      </c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4.25" customHeight="1" x14ac:dyDescent="0.25">
      <c r="A647" s="224" t="s">
        <v>2158</v>
      </c>
      <c r="B647" s="108" t="s">
        <v>1449</v>
      </c>
      <c r="C647" s="109" t="s">
        <v>499</v>
      </c>
      <c r="D647" s="109" t="s">
        <v>352</v>
      </c>
      <c r="E647" s="109" t="s">
        <v>1731</v>
      </c>
      <c r="F647" s="109">
        <v>1150</v>
      </c>
      <c r="G647" s="109">
        <v>1180</v>
      </c>
      <c r="H647" s="109">
        <v>1215</v>
      </c>
      <c r="I647" s="110">
        <v>1260</v>
      </c>
      <c r="J647" s="110">
        <v>1600</v>
      </c>
      <c r="K647" s="67"/>
      <c r="L647" s="68">
        <f>IF($F$4="mayorista2",K647*I647,IF($F$4="Mayorista1",K647*H647,IF($F$4="Hipermayorista",K647*G647,IF($F$4="Distribuidor",K647*F647))))*(1)</f>
        <v>0</v>
      </c>
      <c r="M647" s="4"/>
      <c r="N647" s="2">
        <f>+K647*I647</f>
        <v>0</v>
      </c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4.25" customHeight="1" x14ac:dyDescent="0.25">
      <c r="A648" s="224">
        <v>465798</v>
      </c>
      <c r="B648" s="108" t="s">
        <v>1449</v>
      </c>
      <c r="C648" s="109" t="s">
        <v>499</v>
      </c>
      <c r="D648" s="109" t="s">
        <v>352</v>
      </c>
      <c r="E648" s="109" t="s">
        <v>1732</v>
      </c>
      <c r="F648" s="109">
        <v>60</v>
      </c>
      <c r="G648" s="109">
        <v>60</v>
      </c>
      <c r="H648" s="109">
        <v>60</v>
      </c>
      <c r="I648" s="110">
        <v>60</v>
      </c>
      <c r="J648" s="110">
        <v>90</v>
      </c>
      <c r="K648" s="67"/>
      <c r="L648" s="68">
        <f>IF($F$4="mayorista2",K648*I648,IF($F$4="Mayorista1",K648*H648,IF($F$4="Hipermayorista",K648*G648,IF($F$4="Distribuidor",K648*F648))))*(1)</f>
        <v>0</v>
      </c>
      <c r="M648" s="4"/>
      <c r="N648" s="2">
        <f>+K648*I648</f>
        <v>0</v>
      </c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4.25" customHeight="1" x14ac:dyDescent="0.25">
      <c r="A649" s="224" t="s">
        <v>2159</v>
      </c>
      <c r="B649" s="108" t="s">
        <v>1449</v>
      </c>
      <c r="C649" s="109" t="s">
        <v>499</v>
      </c>
      <c r="D649" s="109" t="s">
        <v>352</v>
      </c>
      <c r="E649" s="109" t="s">
        <v>1733</v>
      </c>
      <c r="F649" s="109">
        <v>1150</v>
      </c>
      <c r="G649" s="109">
        <v>1180</v>
      </c>
      <c r="H649" s="109">
        <v>1215</v>
      </c>
      <c r="I649" s="110">
        <v>1260</v>
      </c>
      <c r="J649" s="110">
        <v>1600</v>
      </c>
      <c r="K649" s="67"/>
      <c r="L649" s="68">
        <f>IF($F$4="mayorista2",K649*I649,IF($F$4="Mayorista1",K649*H649,IF($F$4="Hipermayorista",K649*G649,IF($F$4="Distribuidor",K649*F649))))*(1)</f>
        <v>0</v>
      </c>
      <c r="M649" s="4"/>
      <c r="N649" s="2">
        <f>+K649*I649</f>
        <v>0</v>
      </c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4.25" customHeight="1" x14ac:dyDescent="0.25">
      <c r="A650" s="224">
        <v>3622</v>
      </c>
      <c r="B650" s="108" t="s">
        <v>1449</v>
      </c>
      <c r="C650" s="109" t="s">
        <v>499</v>
      </c>
      <c r="D650" s="109" t="s">
        <v>352</v>
      </c>
      <c r="E650" s="109" t="s">
        <v>514</v>
      </c>
      <c r="F650" s="109">
        <v>1860</v>
      </c>
      <c r="G650" s="109">
        <v>1910</v>
      </c>
      <c r="H650" s="109">
        <v>1970</v>
      </c>
      <c r="I650" s="110">
        <v>2040</v>
      </c>
      <c r="J650" s="110">
        <v>2600</v>
      </c>
      <c r="K650" s="67"/>
      <c r="L650" s="68">
        <f>IF($F$4="mayorista2",K650*I650,IF($F$4="Mayorista1",K650*H650,IF($F$4="Hipermayorista",K650*G650,IF($F$4="Distribuidor",K650*F650))))*(1)</f>
        <v>0</v>
      </c>
      <c r="M650" s="4"/>
      <c r="N650" s="2">
        <f>+K650*I650</f>
        <v>0</v>
      </c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4.25" customHeight="1" x14ac:dyDescent="0.25">
      <c r="A651" s="224">
        <v>244</v>
      </c>
      <c r="B651" s="108" t="s">
        <v>1449</v>
      </c>
      <c r="C651" s="109" t="s">
        <v>499</v>
      </c>
      <c r="D651" s="109" t="s">
        <v>352</v>
      </c>
      <c r="E651" s="109" t="s">
        <v>515</v>
      </c>
      <c r="F651" s="109">
        <v>1860</v>
      </c>
      <c r="G651" s="109">
        <v>1910</v>
      </c>
      <c r="H651" s="109">
        <v>1970</v>
      </c>
      <c r="I651" s="110">
        <v>2040</v>
      </c>
      <c r="J651" s="110">
        <v>2600</v>
      </c>
      <c r="K651" s="67"/>
      <c r="L651" s="68">
        <f>IF($F$4="mayorista2",K651*I651,IF($F$4="Mayorista1",K651*H651,IF($F$4="Hipermayorista",K651*G651,IF($F$4="Distribuidor",K651*F651))))*(1)</f>
        <v>0</v>
      </c>
      <c r="M651" s="4"/>
      <c r="N651" s="2">
        <f>+K651*I651</f>
        <v>0</v>
      </c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4.25" customHeight="1" x14ac:dyDescent="0.25">
      <c r="A652" s="224">
        <v>3593</v>
      </c>
      <c r="B652" s="108" t="s">
        <v>1449</v>
      </c>
      <c r="C652" s="109" t="s">
        <v>499</v>
      </c>
      <c r="D652" s="109" t="s">
        <v>352</v>
      </c>
      <c r="E652" s="109" t="s">
        <v>516</v>
      </c>
      <c r="F652" s="109">
        <v>1860</v>
      </c>
      <c r="G652" s="109">
        <v>1910</v>
      </c>
      <c r="H652" s="109">
        <v>1970</v>
      </c>
      <c r="I652" s="110">
        <v>2040</v>
      </c>
      <c r="J652" s="110">
        <v>2600</v>
      </c>
      <c r="K652" s="67"/>
      <c r="L652" s="68">
        <f>IF($F$4="mayorista2",K652*I652,IF($F$4="Mayorista1",K652*H652,IF($F$4="Hipermayorista",K652*G652,IF($F$4="Distribuidor",K652*F652))))*(1)</f>
        <v>0</v>
      </c>
      <c r="M652" s="4"/>
      <c r="N652" s="2">
        <f>+K652*I652</f>
        <v>0</v>
      </c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4.25" customHeight="1" x14ac:dyDescent="0.25">
      <c r="A653" s="224">
        <v>3594</v>
      </c>
      <c r="B653" s="108" t="s">
        <v>1449</v>
      </c>
      <c r="C653" s="109" t="s">
        <v>499</v>
      </c>
      <c r="D653" s="109" t="s">
        <v>352</v>
      </c>
      <c r="E653" s="109" t="s">
        <v>517</v>
      </c>
      <c r="F653" s="109">
        <v>1030</v>
      </c>
      <c r="G653" s="109">
        <v>1055</v>
      </c>
      <c r="H653" s="109">
        <v>1090</v>
      </c>
      <c r="I653" s="110">
        <v>1130</v>
      </c>
      <c r="J653" s="110">
        <v>1450</v>
      </c>
      <c r="K653" s="67"/>
      <c r="L653" s="68">
        <f>IF($F$4="mayorista2",K653*I653,IF($F$4="Mayorista1",K653*H653,IF($F$4="Hipermayorista",K653*G653,IF($F$4="Distribuidor",K653*F653))))*(1)</f>
        <v>0</v>
      </c>
      <c r="M653" s="4"/>
      <c r="N653" s="2">
        <f>+K653*I653</f>
        <v>0</v>
      </c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4.25" customHeight="1" x14ac:dyDescent="0.25">
      <c r="A654" s="224">
        <v>243</v>
      </c>
      <c r="B654" s="108" t="s">
        <v>1449</v>
      </c>
      <c r="C654" s="109" t="s">
        <v>499</v>
      </c>
      <c r="D654" s="109" t="s">
        <v>352</v>
      </c>
      <c r="E654" s="109" t="s">
        <v>518</v>
      </c>
      <c r="F654" s="109">
        <v>1030</v>
      </c>
      <c r="G654" s="109">
        <v>1055</v>
      </c>
      <c r="H654" s="109">
        <v>1090</v>
      </c>
      <c r="I654" s="110">
        <v>1130</v>
      </c>
      <c r="J654" s="110">
        <v>1450</v>
      </c>
      <c r="K654" s="67"/>
      <c r="L654" s="68">
        <f>IF($F$4="mayorista2",K654*I654,IF($F$4="Mayorista1",K654*H654,IF($F$4="Hipermayorista",K654*G654,IF($F$4="Distribuidor",K654*F654))))*(1)</f>
        <v>0</v>
      </c>
      <c r="M654" s="4"/>
      <c r="N654" s="2">
        <f>+K654*I654</f>
        <v>0</v>
      </c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4.25" customHeight="1" x14ac:dyDescent="0.25">
      <c r="A655" s="224">
        <v>3592</v>
      </c>
      <c r="B655" s="108" t="s">
        <v>1449</v>
      </c>
      <c r="C655" s="109" t="s">
        <v>499</v>
      </c>
      <c r="D655" s="109" t="s">
        <v>352</v>
      </c>
      <c r="E655" s="109" t="s">
        <v>519</v>
      </c>
      <c r="F655" s="109">
        <v>1030</v>
      </c>
      <c r="G655" s="109">
        <v>1055</v>
      </c>
      <c r="H655" s="109">
        <v>1090</v>
      </c>
      <c r="I655" s="110">
        <v>1130</v>
      </c>
      <c r="J655" s="110">
        <v>1450</v>
      </c>
      <c r="K655" s="67"/>
      <c r="L655" s="68">
        <f>IF($F$4="mayorista2",K655*I655,IF($F$4="Mayorista1",K655*H655,IF($F$4="Hipermayorista",K655*G655,IF($F$4="Distribuidor",K655*F655))))*(1)</f>
        <v>0</v>
      </c>
      <c r="M655" s="4"/>
      <c r="N655" s="2">
        <f>+K655*I655</f>
        <v>0</v>
      </c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4.25" customHeight="1" x14ac:dyDescent="0.25">
      <c r="A656" s="224">
        <v>262</v>
      </c>
      <c r="B656" s="108" t="s">
        <v>1449</v>
      </c>
      <c r="C656" s="109" t="s">
        <v>499</v>
      </c>
      <c r="D656" s="109" t="s">
        <v>173</v>
      </c>
      <c r="E656" s="109" t="s">
        <v>520</v>
      </c>
      <c r="F656" s="109">
        <v>1280</v>
      </c>
      <c r="G656" s="109">
        <v>1315</v>
      </c>
      <c r="H656" s="109">
        <v>1355</v>
      </c>
      <c r="I656" s="110">
        <v>1405</v>
      </c>
      <c r="J656" s="110">
        <v>1750</v>
      </c>
      <c r="K656" s="67"/>
      <c r="L656" s="68">
        <f>IF($F$4="mayorista2",K656*I656,IF($F$4="Mayorista1",K656*H656,IF($F$4="Hipermayorista",K656*G656,IF($F$4="Distribuidor",K656*F656))))*(1)</f>
        <v>0</v>
      </c>
      <c r="M656" s="4"/>
      <c r="N656" s="2">
        <f>+K656*I656</f>
        <v>0</v>
      </c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4.25" customHeight="1" x14ac:dyDescent="0.25">
      <c r="A657" s="224">
        <v>255</v>
      </c>
      <c r="B657" s="108" t="s">
        <v>1449</v>
      </c>
      <c r="C657" s="109" t="s">
        <v>499</v>
      </c>
      <c r="D657" s="109" t="s">
        <v>79</v>
      </c>
      <c r="E657" s="109" t="s">
        <v>521</v>
      </c>
      <c r="F657" s="109">
        <v>2090</v>
      </c>
      <c r="G657" s="109">
        <v>2145</v>
      </c>
      <c r="H657" s="109">
        <v>2210</v>
      </c>
      <c r="I657" s="110">
        <v>2290</v>
      </c>
      <c r="J657" s="110">
        <v>2900</v>
      </c>
      <c r="K657" s="67"/>
      <c r="L657" s="68">
        <f>IF($F$4="mayorista2",K657*I657,IF($F$4="Mayorista1",K657*H657,IF($F$4="Hipermayorista",K657*G657,IF($F$4="Distribuidor",K657*F657))))*(1)</f>
        <v>0</v>
      </c>
      <c r="M657" s="4"/>
      <c r="N657" s="2">
        <f>+K657*I657</f>
        <v>0</v>
      </c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4.25" customHeight="1" x14ac:dyDescent="0.25">
      <c r="A658" s="224">
        <v>257</v>
      </c>
      <c r="B658" s="108" t="s">
        <v>1449</v>
      </c>
      <c r="C658" s="109" t="s">
        <v>499</v>
      </c>
      <c r="D658" s="109" t="s">
        <v>60</v>
      </c>
      <c r="E658" s="109" t="s">
        <v>522</v>
      </c>
      <c r="F658" s="109">
        <v>3070</v>
      </c>
      <c r="G658" s="109">
        <v>3150</v>
      </c>
      <c r="H658" s="109">
        <v>3245</v>
      </c>
      <c r="I658" s="110">
        <v>3365</v>
      </c>
      <c r="J658" s="110">
        <v>4250</v>
      </c>
      <c r="K658" s="67"/>
      <c r="L658" s="68">
        <f>IF($F$4="mayorista2",K658*I658,IF($F$4="Mayorista1",K658*H658,IF($F$4="Hipermayorista",K658*G658,IF($F$4="Distribuidor",K658*F658))))*(1)</f>
        <v>0</v>
      </c>
      <c r="M658" s="4"/>
      <c r="N658" s="2">
        <f>+K658*I658</f>
        <v>0</v>
      </c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4.25" customHeight="1" x14ac:dyDescent="0.25">
      <c r="A659" s="224">
        <v>245</v>
      </c>
      <c r="B659" s="108" t="s">
        <v>1449</v>
      </c>
      <c r="C659" s="109" t="s">
        <v>499</v>
      </c>
      <c r="D659" s="109" t="s">
        <v>26</v>
      </c>
      <c r="E659" s="109" t="s">
        <v>523</v>
      </c>
      <c r="F659" s="109">
        <v>930</v>
      </c>
      <c r="G659" s="109">
        <v>955</v>
      </c>
      <c r="H659" s="109">
        <v>985</v>
      </c>
      <c r="I659" s="110">
        <v>1020</v>
      </c>
      <c r="J659" s="110">
        <v>1300</v>
      </c>
      <c r="K659" s="67"/>
      <c r="L659" s="68">
        <f>IF($F$4="mayorista2",K659*I659,IF($F$4="Mayorista1",K659*H659,IF($F$4="Hipermayorista",K659*G659,IF($F$4="Distribuidor",K659*F659))))*(1)</f>
        <v>0</v>
      </c>
      <c r="M659" s="4"/>
      <c r="N659" s="2">
        <f>+K659*I659</f>
        <v>0</v>
      </c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4.25" customHeight="1" x14ac:dyDescent="0.25">
      <c r="A660" s="224">
        <v>32163</v>
      </c>
      <c r="B660" s="108" t="s">
        <v>1449</v>
      </c>
      <c r="C660" s="109" t="s">
        <v>499</v>
      </c>
      <c r="D660" s="109" t="s">
        <v>352</v>
      </c>
      <c r="E660" s="109" t="s">
        <v>1734</v>
      </c>
      <c r="F660" s="109">
        <v>185</v>
      </c>
      <c r="G660" s="109">
        <v>190</v>
      </c>
      <c r="H660" s="109">
        <v>195</v>
      </c>
      <c r="I660" s="110">
        <v>200</v>
      </c>
      <c r="J660" s="110">
        <v>260</v>
      </c>
      <c r="K660" s="67"/>
      <c r="L660" s="68">
        <f>IF($F$4="mayorista2",K660*I660,IF($F$4="Mayorista1",K660*H660,IF($F$4="Hipermayorista",K660*G660,IF($F$4="Distribuidor",K660*F660))))*(1)</f>
        <v>0</v>
      </c>
      <c r="M660" s="4"/>
      <c r="N660" s="2">
        <f>+K660*I660</f>
        <v>0</v>
      </c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4.25" customHeight="1" x14ac:dyDescent="0.25">
      <c r="A661" s="224" t="s">
        <v>2160</v>
      </c>
      <c r="B661" s="108" t="s">
        <v>1449</v>
      </c>
      <c r="C661" s="109" t="s">
        <v>499</v>
      </c>
      <c r="D661" s="109" t="s">
        <v>352</v>
      </c>
      <c r="E661" s="109" t="s">
        <v>1735</v>
      </c>
      <c r="F661" s="109">
        <v>1750</v>
      </c>
      <c r="G661" s="109">
        <v>1795</v>
      </c>
      <c r="H661" s="109">
        <v>1850</v>
      </c>
      <c r="I661" s="110">
        <v>1915</v>
      </c>
      <c r="J661" s="110">
        <v>2400</v>
      </c>
      <c r="K661" s="67"/>
      <c r="L661" s="68">
        <f>IF($F$4="mayorista2",K661*I661,IF($F$4="Mayorista1",K661*H661,IF($F$4="Hipermayorista",K661*G661,IF($F$4="Distribuidor",K661*F661))))*(1)</f>
        <v>0</v>
      </c>
      <c r="M661" s="4"/>
      <c r="N661" s="2">
        <f>+K661*I661</f>
        <v>0</v>
      </c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4.25" customHeight="1" x14ac:dyDescent="0.25">
      <c r="A662" s="224">
        <v>3765</v>
      </c>
      <c r="B662" s="108" t="s">
        <v>1449</v>
      </c>
      <c r="C662" s="109" t="s">
        <v>499</v>
      </c>
      <c r="D662" s="109" t="s">
        <v>352</v>
      </c>
      <c r="E662" s="109" t="s">
        <v>524</v>
      </c>
      <c r="F662" s="109">
        <v>3190</v>
      </c>
      <c r="G662" s="109">
        <v>3270</v>
      </c>
      <c r="H662" s="109">
        <v>3370</v>
      </c>
      <c r="I662" s="110">
        <v>3490</v>
      </c>
      <c r="J662" s="110">
        <v>4400</v>
      </c>
      <c r="K662" s="67"/>
      <c r="L662" s="68">
        <f>IF($F$4="mayorista2",K662*I662,IF($F$4="Mayorista1",K662*H662,IF($F$4="Hipermayorista",K662*G662,IF($F$4="Distribuidor",K662*F662))))*(1)</f>
        <v>0</v>
      </c>
      <c r="M662" s="4"/>
      <c r="N662" s="2">
        <f>+K662*I662</f>
        <v>0</v>
      </c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4.25" customHeight="1" x14ac:dyDescent="0.25">
      <c r="A663" s="224">
        <v>248</v>
      </c>
      <c r="B663" s="108" t="s">
        <v>1449</v>
      </c>
      <c r="C663" s="109" t="s">
        <v>499</v>
      </c>
      <c r="D663" s="109" t="s">
        <v>352</v>
      </c>
      <c r="E663" s="109" t="s">
        <v>525</v>
      </c>
      <c r="F663" s="109">
        <v>3190</v>
      </c>
      <c r="G663" s="109">
        <v>3270</v>
      </c>
      <c r="H663" s="109">
        <v>3370</v>
      </c>
      <c r="I663" s="110">
        <v>3490</v>
      </c>
      <c r="J663" s="110">
        <v>4400</v>
      </c>
      <c r="K663" s="67"/>
      <c r="L663" s="68">
        <f>IF($F$4="mayorista2",K663*I663,IF($F$4="Mayorista1",K663*H663,IF($F$4="Hipermayorista",K663*G663,IF($F$4="Distribuidor",K663*F663))))*(1)</f>
        <v>0</v>
      </c>
      <c r="M663" s="4"/>
      <c r="N663" s="2">
        <f>+K663*I663</f>
        <v>0</v>
      </c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4.25" customHeight="1" x14ac:dyDescent="0.25">
      <c r="A664" s="224">
        <v>3597</v>
      </c>
      <c r="B664" s="108" t="s">
        <v>1449</v>
      </c>
      <c r="C664" s="109" t="s">
        <v>499</v>
      </c>
      <c r="D664" s="109" t="s">
        <v>352</v>
      </c>
      <c r="E664" s="109" t="s">
        <v>526</v>
      </c>
      <c r="F664" s="109">
        <v>1560</v>
      </c>
      <c r="G664" s="109">
        <v>1600</v>
      </c>
      <c r="H664" s="109">
        <v>1650</v>
      </c>
      <c r="I664" s="110">
        <v>1710</v>
      </c>
      <c r="J664" s="110">
        <v>2150</v>
      </c>
      <c r="K664" s="67"/>
      <c r="L664" s="68">
        <f>IF($F$4="mayorista2",K664*I664,IF($F$4="Mayorista1",K664*H664,IF($F$4="Hipermayorista",K664*G664,IF($F$4="Distribuidor",K664*F664))))*(1)</f>
        <v>0</v>
      </c>
      <c r="M664" s="4"/>
      <c r="N664" s="2">
        <f>+K664*I664</f>
        <v>0</v>
      </c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4.25" customHeight="1" x14ac:dyDescent="0.25">
      <c r="A665" s="224">
        <v>247</v>
      </c>
      <c r="B665" s="108" t="s">
        <v>1449</v>
      </c>
      <c r="C665" s="109" t="s">
        <v>499</v>
      </c>
      <c r="D665" s="109" t="s">
        <v>352</v>
      </c>
      <c r="E665" s="109" t="s">
        <v>527</v>
      </c>
      <c r="F665" s="109">
        <v>1560</v>
      </c>
      <c r="G665" s="109">
        <v>1600</v>
      </c>
      <c r="H665" s="109">
        <v>1650</v>
      </c>
      <c r="I665" s="110">
        <v>1710</v>
      </c>
      <c r="J665" s="110">
        <v>2150</v>
      </c>
      <c r="K665" s="67"/>
      <c r="L665" s="68">
        <f>IF($F$4="mayorista2",K665*I665,IF($F$4="Mayorista1",K665*H665,IF($F$4="Hipermayorista",K665*G665,IF($F$4="Distribuidor",K665*F665))))*(1)</f>
        <v>0</v>
      </c>
      <c r="M665" s="4"/>
      <c r="N665" s="2">
        <f>+K665*I665</f>
        <v>0</v>
      </c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4.25" customHeight="1" x14ac:dyDescent="0.25">
      <c r="A666" s="224">
        <v>266</v>
      </c>
      <c r="B666" s="108" t="s">
        <v>1449</v>
      </c>
      <c r="C666" s="109" t="s">
        <v>499</v>
      </c>
      <c r="D666" s="109" t="s">
        <v>157</v>
      </c>
      <c r="E666" s="109" t="s">
        <v>1963</v>
      </c>
      <c r="F666" s="109">
        <v>1250</v>
      </c>
      <c r="G666" s="109">
        <v>1280</v>
      </c>
      <c r="H666" s="109">
        <v>1320</v>
      </c>
      <c r="I666" s="110">
        <v>1370</v>
      </c>
      <c r="J666" s="110">
        <v>1750</v>
      </c>
      <c r="K666" s="67"/>
      <c r="L666" s="68">
        <f>IF($F$4="mayorista2",K666*I666,IF($F$4="Mayorista1",K666*H666,IF($F$4="Hipermayorista",K666*G666,IF($F$4="Distribuidor",K666*F666))))*(1)</f>
        <v>0</v>
      </c>
      <c r="M666" s="4"/>
      <c r="N666" s="2">
        <f>+K666*I666</f>
        <v>0</v>
      </c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4.25" customHeight="1" x14ac:dyDescent="0.25">
      <c r="A667" s="224" t="s">
        <v>2161</v>
      </c>
      <c r="B667" s="108" t="s">
        <v>1449</v>
      </c>
      <c r="C667" s="109" t="s">
        <v>499</v>
      </c>
      <c r="D667" s="109" t="s">
        <v>180</v>
      </c>
      <c r="E667" s="109" t="s">
        <v>1736</v>
      </c>
      <c r="F667" s="109">
        <v>290</v>
      </c>
      <c r="G667" s="109">
        <v>295</v>
      </c>
      <c r="H667" s="109">
        <v>305</v>
      </c>
      <c r="I667" s="110">
        <v>315</v>
      </c>
      <c r="J667" s="110">
        <v>410</v>
      </c>
      <c r="K667" s="67"/>
      <c r="L667" s="68">
        <f>IF($F$4="mayorista2",K667*I667,IF($F$4="Mayorista1",K667*H667,IF($F$4="Hipermayorista",K667*G667,IF($F$4="Distribuidor",K667*F667))))*(1)</f>
        <v>0</v>
      </c>
      <c r="M667" s="4"/>
      <c r="N667" s="2">
        <f>+K667*I667</f>
        <v>0</v>
      </c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4.25" customHeight="1" x14ac:dyDescent="0.25">
      <c r="A668" s="224" t="s">
        <v>2162</v>
      </c>
      <c r="B668" s="108" t="s">
        <v>1449</v>
      </c>
      <c r="C668" s="109" t="s">
        <v>499</v>
      </c>
      <c r="D668" s="109" t="s">
        <v>180</v>
      </c>
      <c r="E668" s="109" t="s">
        <v>1737</v>
      </c>
      <c r="F668" s="109">
        <v>2750</v>
      </c>
      <c r="G668" s="109">
        <v>2820</v>
      </c>
      <c r="H668" s="109">
        <v>2905</v>
      </c>
      <c r="I668" s="110">
        <v>3010</v>
      </c>
      <c r="J668" s="110">
        <v>3800</v>
      </c>
      <c r="K668" s="67"/>
      <c r="L668" s="68">
        <f>IF($F$4="mayorista2",K668*I668,IF($F$4="Mayorista1",K668*H668,IF($F$4="Hipermayorista",K668*G668,IF($F$4="Distribuidor",K668*F668))))*(1)</f>
        <v>0</v>
      </c>
      <c r="M668" s="4"/>
      <c r="N668" s="2">
        <f>+K668*I668</f>
        <v>0</v>
      </c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4.25" customHeight="1" x14ac:dyDescent="0.25">
      <c r="A669" s="224">
        <v>3507</v>
      </c>
      <c r="B669" s="108" t="s">
        <v>1449</v>
      </c>
      <c r="C669" s="109" t="s">
        <v>499</v>
      </c>
      <c r="D669" s="109" t="s">
        <v>180</v>
      </c>
      <c r="E669" s="109" t="s">
        <v>528</v>
      </c>
      <c r="F669" s="109">
        <v>1450</v>
      </c>
      <c r="G669" s="109">
        <v>1485</v>
      </c>
      <c r="H669" s="109">
        <v>1530</v>
      </c>
      <c r="I669" s="110">
        <v>1585</v>
      </c>
      <c r="J669" s="110">
        <v>2000</v>
      </c>
      <c r="K669" s="67"/>
      <c r="L669" s="68">
        <f>IF($F$4="mayorista2",K669*I669,IF($F$4="Mayorista1",K669*H669,IF($F$4="Hipermayorista",K669*G669,IF($F$4="Distribuidor",K669*F669))))*(1)</f>
        <v>0</v>
      </c>
      <c r="M669" s="4"/>
      <c r="N669" s="2">
        <f>+K669*I669</f>
        <v>0</v>
      </c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4.25" customHeight="1" x14ac:dyDescent="0.25">
      <c r="A670" s="224">
        <v>3766</v>
      </c>
      <c r="B670" s="108" t="s">
        <v>1449</v>
      </c>
      <c r="C670" s="109" t="s">
        <v>499</v>
      </c>
      <c r="D670" s="109" t="s">
        <v>32</v>
      </c>
      <c r="E670" s="109" t="s">
        <v>529</v>
      </c>
      <c r="F670" s="109">
        <v>3800</v>
      </c>
      <c r="G670" s="109">
        <v>3895</v>
      </c>
      <c r="H670" s="109">
        <v>4015</v>
      </c>
      <c r="I670" s="110">
        <v>4160</v>
      </c>
      <c r="J670" s="110">
        <v>5250</v>
      </c>
      <c r="K670" s="67"/>
      <c r="L670" s="68">
        <f>IF($F$4="mayorista2",K670*I670,IF($F$4="Mayorista1",K670*H670,IF($F$4="Hipermayorista",K670*G670,IF($F$4="Distribuidor",K670*F670))))*(1)</f>
        <v>0</v>
      </c>
      <c r="M670" s="4"/>
      <c r="N670" s="2">
        <f>+K670*I670</f>
        <v>0</v>
      </c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4.25" customHeight="1" x14ac:dyDescent="0.25">
      <c r="A671" s="224">
        <v>3767</v>
      </c>
      <c r="B671" s="108" t="s">
        <v>1449</v>
      </c>
      <c r="C671" s="109" t="s">
        <v>499</v>
      </c>
      <c r="D671" s="109" t="s">
        <v>32</v>
      </c>
      <c r="E671" s="109" t="s">
        <v>530</v>
      </c>
      <c r="F671" s="109">
        <v>3800</v>
      </c>
      <c r="G671" s="109">
        <v>3895</v>
      </c>
      <c r="H671" s="109">
        <v>4015</v>
      </c>
      <c r="I671" s="110">
        <v>4160</v>
      </c>
      <c r="J671" s="110">
        <v>5250</v>
      </c>
      <c r="K671" s="67"/>
      <c r="L671" s="68">
        <f>IF($F$4="mayorista2",K671*I671,IF($F$4="Mayorista1",K671*H671,IF($F$4="Hipermayorista",K671*G671,IF($F$4="Distribuidor",K671*F671))))*(1)</f>
        <v>0</v>
      </c>
      <c r="M671" s="4"/>
      <c r="N671" s="2">
        <f>+K671*I671</f>
        <v>0</v>
      </c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4.25" customHeight="1" x14ac:dyDescent="0.25">
      <c r="A672" s="224">
        <v>258</v>
      </c>
      <c r="B672" s="108" t="s">
        <v>1449</v>
      </c>
      <c r="C672" s="109" t="s">
        <v>499</v>
      </c>
      <c r="D672" s="109" t="s">
        <v>32</v>
      </c>
      <c r="E672" s="109" t="s">
        <v>531</v>
      </c>
      <c r="F672" s="109">
        <v>3800</v>
      </c>
      <c r="G672" s="109">
        <v>3895</v>
      </c>
      <c r="H672" s="109">
        <v>4015</v>
      </c>
      <c r="I672" s="110">
        <v>4160</v>
      </c>
      <c r="J672" s="110">
        <v>5250</v>
      </c>
      <c r="K672" s="67"/>
      <c r="L672" s="68">
        <f>IF($F$4="mayorista2",K672*I672,IF($F$4="Mayorista1",K672*H672,IF($F$4="Hipermayorista",K672*G672,IF($F$4="Distribuidor",K672*F672))))*(1)</f>
        <v>0</v>
      </c>
      <c r="M672" s="4"/>
      <c r="N672" s="2">
        <f>+K672*I672</f>
        <v>0</v>
      </c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4.25" customHeight="1" x14ac:dyDescent="0.25">
      <c r="A673" s="224" t="s">
        <v>2163</v>
      </c>
      <c r="B673" s="108" t="s">
        <v>1448</v>
      </c>
      <c r="C673" s="109" t="s">
        <v>532</v>
      </c>
      <c r="D673" s="109" t="s">
        <v>184</v>
      </c>
      <c r="E673" s="109" t="s">
        <v>558</v>
      </c>
      <c r="F673" s="109">
        <v>12460</v>
      </c>
      <c r="G673" s="109">
        <v>12780</v>
      </c>
      <c r="H673" s="109">
        <v>13175</v>
      </c>
      <c r="I673" s="110">
        <v>13655</v>
      </c>
      <c r="J673" s="110">
        <v>16300</v>
      </c>
      <c r="K673" s="67"/>
      <c r="L673" s="68">
        <f>IF($F$4="mayorista2",K673*I673,IF($F$4="Mayorista1",K673*H673,IF($F$4="Hipermayorista",K673*G673,IF($F$4="Distribuidor",K673*F673))))*(1)</f>
        <v>0</v>
      </c>
      <c r="M673" s="4"/>
      <c r="N673" s="2">
        <f>+K673*I673</f>
        <v>0</v>
      </c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4.25" customHeight="1" x14ac:dyDescent="0.25">
      <c r="A674" s="224">
        <v>3553</v>
      </c>
      <c r="B674" s="108" t="s">
        <v>1448</v>
      </c>
      <c r="C674" s="109" t="s">
        <v>532</v>
      </c>
      <c r="D674" s="109" t="s">
        <v>43</v>
      </c>
      <c r="E674" s="109" t="s">
        <v>533</v>
      </c>
      <c r="F674" s="109">
        <v>3395</v>
      </c>
      <c r="G674" s="109">
        <v>3480</v>
      </c>
      <c r="H674" s="109">
        <v>3590</v>
      </c>
      <c r="I674" s="110">
        <v>3720</v>
      </c>
      <c r="J674" s="110">
        <v>4800</v>
      </c>
      <c r="K674" s="67"/>
      <c r="L674" s="68">
        <f>IF($F$4="mayorista2",K674*I674,IF($F$4="Mayorista1",K674*H674,IF($F$4="Hipermayorista",K674*G674,IF($F$4="Distribuidor",K674*F674))))*(1)</f>
        <v>0</v>
      </c>
      <c r="M674" s="4"/>
      <c r="N674" s="2">
        <f>+K674*I674</f>
        <v>0</v>
      </c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4.25" customHeight="1" x14ac:dyDescent="0.25">
      <c r="A675" s="224">
        <v>267</v>
      </c>
      <c r="B675" s="108" t="s">
        <v>1448</v>
      </c>
      <c r="C675" s="109" t="s">
        <v>532</v>
      </c>
      <c r="D675" s="109" t="s">
        <v>43</v>
      </c>
      <c r="E675" s="109" t="s">
        <v>534</v>
      </c>
      <c r="F675" s="109">
        <v>3395</v>
      </c>
      <c r="G675" s="109">
        <v>3480</v>
      </c>
      <c r="H675" s="109">
        <v>3590</v>
      </c>
      <c r="I675" s="110">
        <v>3720</v>
      </c>
      <c r="J675" s="110">
        <v>4800</v>
      </c>
      <c r="K675" s="67"/>
      <c r="L675" s="68">
        <f>IF($F$4="mayorista2",K675*I675,IF($F$4="Mayorista1",K675*H675,IF($F$4="Hipermayorista",K675*G675,IF($F$4="Distribuidor",K675*F675))))*(1)</f>
        <v>0</v>
      </c>
      <c r="M675" s="4"/>
      <c r="N675" s="2">
        <f>+K675*I675</f>
        <v>0</v>
      </c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4.25" customHeight="1" x14ac:dyDescent="0.25">
      <c r="A676" s="224">
        <v>275</v>
      </c>
      <c r="B676" s="108" t="s">
        <v>1448</v>
      </c>
      <c r="C676" s="109" t="s">
        <v>532</v>
      </c>
      <c r="D676" s="109" t="s">
        <v>173</v>
      </c>
      <c r="E676" s="109" t="s">
        <v>535</v>
      </c>
      <c r="F676" s="109">
        <v>2960</v>
      </c>
      <c r="G676" s="109">
        <v>3035</v>
      </c>
      <c r="H676" s="109">
        <v>3130</v>
      </c>
      <c r="I676" s="110">
        <v>3245</v>
      </c>
      <c r="J676" s="110">
        <v>4200</v>
      </c>
      <c r="K676" s="67"/>
      <c r="L676" s="68">
        <f>IF($F$4="mayorista2",K676*I676,IF($F$4="Mayorista1",K676*H676,IF($F$4="Hipermayorista",K676*G676,IF($F$4="Distribuidor",K676*F676))))*(1)</f>
        <v>0</v>
      </c>
      <c r="M676" s="4"/>
      <c r="N676" s="2">
        <f>+K676*I676</f>
        <v>0</v>
      </c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4.25" customHeight="1" x14ac:dyDescent="0.25">
      <c r="A677" s="224">
        <v>274</v>
      </c>
      <c r="B677" s="108" t="s">
        <v>1448</v>
      </c>
      <c r="C677" s="109" t="s">
        <v>532</v>
      </c>
      <c r="D677" s="109" t="s">
        <v>173</v>
      </c>
      <c r="E677" s="109" t="s">
        <v>536</v>
      </c>
      <c r="F677" s="109">
        <v>3155</v>
      </c>
      <c r="G677" s="109">
        <v>3235</v>
      </c>
      <c r="H677" s="109">
        <v>3335</v>
      </c>
      <c r="I677" s="110">
        <v>3455</v>
      </c>
      <c r="J677" s="110">
        <v>4450</v>
      </c>
      <c r="K677" s="67"/>
      <c r="L677" s="68">
        <f>IF($F$4="mayorista2",K677*I677,IF($F$4="Mayorista1",K677*H677,IF($F$4="Hipermayorista",K677*G677,IF($F$4="Distribuidor",K677*F677))))*(1)</f>
        <v>0</v>
      </c>
      <c r="M677" s="4"/>
      <c r="N677" s="2">
        <f>+K677*I677</f>
        <v>0</v>
      </c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4.25" customHeight="1" x14ac:dyDescent="0.25">
      <c r="A678" s="224">
        <v>269</v>
      </c>
      <c r="B678" s="108" t="s">
        <v>1448</v>
      </c>
      <c r="C678" s="109" t="s">
        <v>532</v>
      </c>
      <c r="D678" s="109" t="s">
        <v>55</v>
      </c>
      <c r="E678" s="109" t="s">
        <v>537</v>
      </c>
      <c r="F678" s="109">
        <v>8225</v>
      </c>
      <c r="G678" s="109">
        <v>8435</v>
      </c>
      <c r="H678" s="109">
        <v>8695</v>
      </c>
      <c r="I678" s="110">
        <v>9010</v>
      </c>
      <c r="J678" s="110">
        <v>11400</v>
      </c>
      <c r="K678" s="67"/>
      <c r="L678" s="68">
        <f>IF($F$4="mayorista2",K678*I678,IF($F$4="Mayorista1",K678*H678,IF($F$4="Hipermayorista",K678*G678,IF($F$4="Distribuidor",K678*F678))))*(1)</f>
        <v>0</v>
      </c>
      <c r="M678" s="4"/>
      <c r="N678" s="2">
        <f>+K678*I678</f>
        <v>0</v>
      </c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4.25" customHeight="1" x14ac:dyDescent="0.25">
      <c r="A679" s="224" t="s">
        <v>2164</v>
      </c>
      <c r="B679" s="108" t="s">
        <v>1448</v>
      </c>
      <c r="C679" s="109" t="s">
        <v>532</v>
      </c>
      <c r="D679" s="109" t="s">
        <v>55</v>
      </c>
      <c r="E679" s="109" t="s">
        <v>559</v>
      </c>
      <c r="F679" s="109">
        <v>9335</v>
      </c>
      <c r="G679" s="109">
        <v>9575</v>
      </c>
      <c r="H679" s="109">
        <v>9870</v>
      </c>
      <c r="I679" s="110">
        <v>10230</v>
      </c>
      <c r="J679" s="110">
        <v>12900</v>
      </c>
      <c r="K679" s="67"/>
      <c r="L679" s="68">
        <f>IF($F$4="mayorista2",K679*I679,IF($F$4="Mayorista1",K679*H679,IF($F$4="Hipermayorista",K679*G679,IF($F$4="Distribuidor",K679*F679))))*(1)</f>
        <v>0</v>
      </c>
      <c r="M679" s="4"/>
      <c r="N679" s="2">
        <f>+K679*I679</f>
        <v>0</v>
      </c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4.25" customHeight="1" x14ac:dyDescent="0.25">
      <c r="A680" s="224">
        <v>270</v>
      </c>
      <c r="B680" s="108" t="s">
        <v>1448</v>
      </c>
      <c r="C680" s="109" t="s">
        <v>532</v>
      </c>
      <c r="D680" s="109" t="s">
        <v>70</v>
      </c>
      <c r="E680" s="109" t="s">
        <v>538</v>
      </c>
      <c r="F680" s="109">
        <v>2960</v>
      </c>
      <c r="G680" s="109">
        <v>3035</v>
      </c>
      <c r="H680" s="109">
        <v>3130</v>
      </c>
      <c r="I680" s="110">
        <v>3245</v>
      </c>
      <c r="J680" s="110">
        <v>4200</v>
      </c>
      <c r="K680" s="67"/>
      <c r="L680" s="68">
        <f>IF($F$4="mayorista2",K680*I680,IF($F$4="Mayorista1",K680*H680,IF($F$4="Hipermayorista",K680*G680,IF($F$4="Distribuidor",K680*F680))))*(1)</f>
        <v>0</v>
      </c>
      <c r="M680" s="4"/>
      <c r="N680" s="2">
        <f>+K680*I680</f>
        <v>0</v>
      </c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4.25" customHeight="1" x14ac:dyDescent="0.25">
      <c r="A681" s="224" t="s">
        <v>2165</v>
      </c>
      <c r="B681" s="108" t="s">
        <v>1448</v>
      </c>
      <c r="C681" s="109" t="s">
        <v>532</v>
      </c>
      <c r="D681" s="109" t="s">
        <v>173</v>
      </c>
      <c r="E681" s="109" t="s">
        <v>557</v>
      </c>
      <c r="F681" s="109">
        <v>9510</v>
      </c>
      <c r="G681" s="109">
        <v>9755</v>
      </c>
      <c r="H681" s="109">
        <v>10055</v>
      </c>
      <c r="I681" s="110">
        <v>10420</v>
      </c>
      <c r="J681" s="110">
        <v>12450</v>
      </c>
      <c r="K681" s="67"/>
      <c r="L681" s="68">
        <f>IF($F$4="mayorista2",K681*I681,IF($F$4="Mayorista1",K681*H681,IF($F$4="Hipermayorista",K681*G681,IF($F$4="Distribuidor",K681*F681))))*(1)</f>
        <v>0</v>
      </c>
      <c r="M681" s="4"/>
      <c r="N681" s="2">
        <f>+K681*I681</f>
        <v>0</v>
      </c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4.25" customHeight="1" x14ac:dyDescent="0.25">
      <c r="A682" s="224">
        <v>268</v>
      </c>
      <c r="B682" s="108" t="s">
        <v>1448</v>
      </c>
      <c r="C682" s="109" t="s">
        <v>532</v>
      </c>
      <c r="D682" s="109" t="s">
        <v>60</v>
      </c>
      <c r="E682" s="109" t="s">
        <v>539</v>
      </c>
      <c r="F682" s="109">
        <v>3730</v>
      </c>
      <c r="G682" s="109">
        <v>3825</v>
      </c>
      <c r="H682" s="109">
        <v>3945</v>
      </c>
      <c r="I682" s="110">
        <v>4090</v>
      </c>
      <c r="J682" s="110">
        <v>5250</v>
      </c>
      <c r="K682" s="67"/>
      <c r="L682" s="68">
        <f>IF($F$4="mayorista2",K682*I682,IF($F$4="Mayorista1",K682*H682,IF($F$4="Hipermayorista",K682*G682,IF($F$4="Distribuidor",K682*F682))))*(1)</f>
        <v>0</v>
      </c>
      <c r="M682" s="4"/>
      <c r="N682" s="2">
        <f>+K682*I682</f>
        <v>0</v>
      </c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4.25" customHeight="1" x14ac:dyDescent="0.25">
      <c r="A683" s="224">
        <v>3599</v>
      </c>
      <c r="B683" s="108" t="s">
        <v>1448</v>
      </c>
      <c r="C683" s="109" t="s">
        <v>532</v>
      </c>
      <c r="D683" s="109" t="s">
        <v>60</v>
      </c>
      <c r="E683" s="109" t="s">
        <v>540</v>
      </c>
      <c r="F683" s="109">
        <v>3730</v>
      </c>
      <c r="G683" s="109">
        <v>3825</v>
      </c>
      <c r="H683" s="109">
        <v>3945</v>
      </c>
      <c r="I683" s="110">
        <v>4090</v>
      </c>
      <c r="J683" s="110">
        <v>5250</v>
      </c>
      <c r="K683" s="67"/>
      <c r="L683" s="68">
        <f>IF($F$4="mayorista2",K683*I683,IF($F$4="Mayorista1",K683*H683,IF($F$4="Hipermayorista",K683*G683,IF($F$4="Distribuidor",K683*F683))))*(1)</f>
        <v>0</v>
      </c>
      <c r="M683" s="4"/>
      <c r="N683" s="2">
        <f>+K683*I683</f>
        <v>0</v>
      </c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4.25" customHeight="1" x14ac:dyDescent="0.25">
      <c r="A684" s="224">
        <v>278</v>
      </c>
      <c r="B684" s="108" t="s">
        <v>1448</v>
      </c>
      <c r="C684" s="109" t="s">
        <v>532</v>
      </c>
      <c r="D684" s="109" t="s">
        <v>173</v>
      </c>
      <c r="E684" s="109" t="s">
        <v>542</v>
      </c>
      <c r="F684" s="109">
        <v>6885</v>
      </c>
      <c r="G684" s="109">
        <v>7060</v>
      </c>
      <c r="H684" s="109">
        <v>7280</v>
      </c>
      <c r="I684" s="110">
        <v>7545</v>
      </c>
      <c r="J684" s="110">
        <v>9700</v>
      </c>
      <c r="K684" s="67"/>
      <c r="L684" s="68">
        <f>IF($F$4="mayorista2",K684*I684,IF($F$4="Mayorista1",K684*H684,IF($F$4="Hipermayorista",K684*G684,IF($F$4="Distribuidor",K684*F684))))*(1)</f>
        <v>0</v>
      </c>
      <c r="M684" s="4"/>
      <c r="N684" s="2">
        <f>+K684*I684</f>
        <v>0</v>
      </c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4.25" customHeight="1" x14ac:dyDescent="0.25">
      <c r="A685" s="224">
        <v>272</v>
      </c>
      <c r="B685" s="108" t="s">
        <v>1448</v>
      </c>
      <c r="C685" s="109" t="s">
        <v>532</v>
      </c>
      <c r="D685" s="109" t="s">
        <v>173</v>
      </c>
      <c r="E685" s="109" t="s">
        <v>541</v>
      </c>
      <c r="F685" s="109">
        <v>5525</v>
      </c>
      <c r="G685" s="109">
        <v>5665</v>
      </c>
      <c r="H685" s="109">
        <v>5840</v>
      </c>
      <c r="I685" s="110">
        <v>6050</v>
      </c>
      <c r="J685" s="110">
        <v>7800</v>
      </c>
      <c r="K685" s="67"/>
      <c r="L685" s="68">
        <f>IF($F$4="mayorista2",K685*I685,IF($F$4="Mayorista1",K685*H685,IF($F$4="Hipermayorista",K685*G685,IF($F$4="Distribuidor",K685*F685))))*(1)</f>
        <v>0</v>
      </c>
      <c r="M685" s="4"/>
      <c r="N685" s="2">
        <f>+K685*I685</f>
        <v>0</v>
      </c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4.25" customHeight="1" x14ac:dyDescent="0.25">
      <c r="A686" s="224">
        <v>271</v>
      </c>
      <c r="B686" s="108" t="s">
        <v>1448</v>
      </c>
      <c r="C686" s="109" t="s">
        <v>532</v>
      </c>
      <c r="D686" s="109" t="s">
        <v>173</v>
      </c>
      <c r="E686" s="109" t="s">
        <v>543</v>
      </c>
      <c r="F686" s="109">
        <v>4240</v>
      </c>
      <c r="G686" s="109">
        <v>4350</v>
      </c>
      <c r="H686" s="109">
        <v>4485</v>
      </c>
      <c r="I686" s="110">
        <v>4650</v>
      </c>
      <c r="J686" s="110">
        <v>6000</v>
      </c>
      <c r="K686" s="67"/>
      <c r="L686" s="68">
        <f>IF($F$4="mayorista2",K686*I686,IF($F$4="Mayorista1",K686*H686,IF($F$4="Hipermayorista",K686*G686,IF($F$4="Distribuidor",K686*F686))))*(1)</f>
        <v>0</v>
      </c>
      <c r="M686" s="4"/>
      <c r="N686" s="2">
        <f>+K686*I686</f>
        <v>0</v>
      </c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4.25" customHeight="1" x14ac:dyDescent="0.25">
      <c r="A687" s="224">
        <v>276</v>
      </c>
      <c r="B687" s="108" t="s">
        <v>1448</v>
      </c>
      <c r="C687" s="109" t="s">
        <v>532</v>
      </c>
      <c r="D687" s="109" t="s">
        <v>32</v>
      </c>
      <c r="E687" s="109" t="s">
        <v>544</v>
      </c>
      <c r="F687" s="109">
        <v>6445</v>
      </c>
      <c r="G687" s="109">
        <v>6610</v>
      </c>
      <c r="H687" s="109">
        <v>6815</v>
      </c>
      <c r="I687" s="110">
        <v>7060</v>
      </c>
      <c r="J687" s="110">
        <v>7300</v>
      </c>
      <c r="K687" s="67"/>
      <c r="L687" s="68">
        <f>IF($F$4="mayorista2",K687*I687,IF($F$4="Mayorista1",K687*H687,IF($F$4="Hipermayorista",K687*G687,IF($F$4="Distribuidor",K687*F687))))*(1)</f>
        <v>0</v>
      </c>
      <c r="M687" s="4"/>
      <c r="N687" s="2">
        <f>+K687*I687</f>
        <v>0</v>
      </c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4.25" customHeight="1" x14ac:dyDescent="0.25">
      <c r="A688" s="224">
        <v>3770</v>
      </c>
      <c r="B688" s="108" t="s">
        <v>1448</v>
      </c>
      <c r="C688" s="109" t="s">
        <v>532</v>
      </c>
      <c r="D688" s="109" t="s">
        <v>32</v>
      </c>
      <c r="E688" s="109" t="s">
        <v>545</v>
      </c>
      <c r="F688" s="109">
        <v>6445</v>
      </c>
      <c r="G688" s="109">
        <v>6610</v>
      </c>
      <c r="H688" s="109">
        <v>6815</v>
      </c>
      <c r="I688" s="110">
        <v>7060</v>
      </c>
      <c r="J688" s="110">
        <v>7300</v>
      </c>
      <c r="K688" s="67"/>
      <c r="L688" s="68">
        <f>IF($F$4="mayorista2",K688*I688,IF($F$4="Mayorista1",K688*H688,IF($F$4="Hipermayorista",K688*G688,IF($F$4="Distribuidor",K688*F688))))*(1)</f>
        <v>0</v>
      </c>
      <c r="M688" s="4"/>
      <c r="N688" s="2">
        <f>+K688*I688</f>
        <v>0</v>
      </c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4.25" customHeight="1" x14ac:dyDescent="0.25">
      <c r="A689" s="224">
        <v>277</v>
      </c>
      <c r="B689" s="108" t="s">
        <v>1448</v>
      </c>
      <c r="C689" s="109" t="s">
        <v>532</v>
      </c>
      <c r="D689" s="109" t="s">
        <v>32</v>
      </c>
      <c r="E689" s="109" t="s">
        <v>546</v>
      </c>
      <c r="F689" s="109">
        <v>12725</v>
      </c>
      <c r="G689" s="109">
        <v>13050</v>
      </c>
      <c r="H689" s="109">
        <v>13455</v>
      </c>
      <c r="I689" s="110">
        <v>13945</v>
      </c>
      <c r="J689" s="110">
        <v>14400</v>
      </c>
      <c r="K689" s="67"/>
      <c r="L689" s="68">
        <f>IF($F$4="mayorista2",K689*I689,IF($F$4="Mayorista1",K689*H689,IF($F$4="Hipermayorista",K689*G689,IF($F$4="Distribuidor",K689*F689))))*(1)</f>
        <v>0</v>
      </c>
      <c r="M689" s="4"/>
      <c r="N689" s="2">
        <f>+K689*I689</f>
        <v>0</v>
      </c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5" customHeight="1" x14ac:dyDescent="0.25">
      <c r="A690" s="224">
        <v>3771</v>
      </c>
      <c r="B690" s="108" t="s">
        <v>1448</v>
      </c>
      <c r="C690" s="109" t="s">
        <v>532</v>
      </c>
      <c r="D690" s="109" t="s">
        <v>32</v>
      </c>
      <c r="E690" s="109" t="s">
        <v>547</v>
      </c>
      <c r="F690" s="109">
        <v>12725</v>
      </c>
      <c r="G690" s="109">
        <v>13050</v>
      </c>
      <c r="H690" s="109">
        <v>13455</v>
      </c>
      <c r="I690" s="110">
        <v>13945</v>
      </c>
      <c r="J690" s="110">
        <v>14400</v>
      </c>
      <c r="K690" s="67"/>
      <c r="L690" s="68">
        <f>IF($F$4="mayorista2",K690*I690,IF($F$4="Mayorista1",K690*H690,IF($F$4="Hipermayorista",K690*G690,IF($F$4="Distribuidor",K690*F690))))*(1)</f>
        <v>0</v>
      </c>
      <c r="N690" s="2">
        <f>+K690*I690</f>
        <v>0</v>
      </c>
    </row>
    <row r="691" spans="1:28" ht="15" customHeight="1" x14ac:dyDescent="0.25">
      <c r="A691" s="224" t="s">
        <v>2166</v>
      </c>
      <c r="B691" s="108" t="s">
        <v>1448</v>
      </c>
      <c r="C691" s="109" t="s">
        <v>532</v>
      </c>
      <c r="D691" s="109" t="s">
        <v>43</v>
      </c>
      <c r="E691" s="109" t="s">
        <v>549</v>
      </c>
      <c r="F691" s="109">
        <v>2715</v>
      </c>
      <c r="G691" s="109">
        <v>2785</v>
      </c>
      <c r="H691" s="109">
        <v>2870</v>
      </c>
      <c r="I691" s="110">
        <v>2975</v>
      </c>
      <c r="J691" s="110">
        <v>4140</v>
      </c>
      <c r="K691" s="67"/>
      <c r="L691" s="68">
        <f>IF($F$4="mayorista2",K691*I691,IF($F$4="Mayorista1",K691*H691,IF($F$4="Hipermayorista",K691*G691,IF($F$4="Distribuidor",K691*F691))))*(1)</f>
        <v>0</v>
      </c>
      <c r="N691" s="2">
        <f>+K691*I691</f>
        <v>0</v>
      </c>
    </row>
    <row r="692" spans="1:28" ht="15" customHeight="1" x14ac:dyDescent="0.25">
      <c r="A692" s="224" t="s">
        <v>2167</v>
      </c>
      <c r="B692" s="108" t="s">
        <v>1448</v>
      </c>
      <c r="C692" s="109" t="s">
        <v>532</v>
      </c>
      <c r="D692" s="109" t="s">
        <v>43</v>
      </c>
      <c r="E692" s="109" t="s">
        <v>548</v>
      </c>
      <c r="F692" s="109">
        <v>2715</v>
      </c>
      <c r="G692" s="109">
        <v>2785</v>
      </c>
      <c r="H692" s="109">
        <v>2870</v>
      </c>
      <c r="I692" s="110">
        <v>2975</v>
      </c>
      <c r="J692" s="110">
        <v>4140</v>
      </c>
      <c r="K692" s="67"/>
      <c r="L692" s="68">
        <f>IF($F$4="mayorista2",K692*I692,IF($F$4="Mayorista1",K692*H692,IF($F$4="Hipermayorista",K692*G692,IF($F$4="Distribuidor",K692*F692))))*(1)</f>
        <v>0</v>
      </c>
      <c r="N692" s="2">
        <f>+K692*I692</f>
        <v>0</v>
      </c>
    </row>
    <row r="693" spans="1:28" ht="15" customHeight="1" x14ac:dyDescent="0.25">
      <c r="A693" s="224" t="s">
        <v>2168</v>
      </c>
      <c r="B693" s="108" t="s">
        <v>1448</v>
      </c>
      <c r="C693" s="109" t="s">
        <v>532</v>
      </c>
      <c r="D693" s="109" t="s">
        <v>60</v>
      </c>
      <c r="E693" s="109" t="s">
        <v>551</v>
      </c>
      <c r="F693" s="109">
        <v>2985</v>
      </c>
      <c r="G693" s="109">
        <v>3060</v>
      </c>
      <c r="H693" s="109">
        <v>3155</v>
      </c>
      <c r="I693" s="110">
        <v>3270</v>
      </c>
      <c r="J693" s="110">
        <v>4555</v>
      </c>
      <c r="K693" s="67"/>
      <c r="L693" s="68">
        <f>IF($F$4="mayorista2",K693*I693,IF($F$4="Mayorista1",K693*H693,IF($F$4="Hipermayorista",K693*G693,IF($F$4="Distribuidor",K693*F693))))*(1)</f>
        <v>0</v>
      </c>
      <c r="N693" s="2">
        <f>+K693*I693</f>
        <v>0</v>
      </c>
    </row>
    <row r="694" spans="1:28" ht="15" customHeight="1" x14ac:dyDescent="0.25">
      <c r="A694" s="224" t="s">
        <v>2169</v>
      </c>
      <c r="B694" s="108" t="s">
        <v>1448</v>
      </c>
      <c r="C694" s="109" t="s">
        <v>532</v>
      </c>
      <c r="D694" s="109" t="s">
        <v>60</v>
      </c>
      <c r="E694" s="109" t="s">
        <v>550</v>
      </c>
      <c r="F694" s="109">
        <v>2985</v>
      </c>
      <c r="G694" s="109">
        <v>3060</v>
      </c>
      <c r="H694" s="109">
        <v>3155</v>
      </c>
      <c r="I694" s="110">
        <v>3270</v>
      </c>
      <c r="J694" s="110">
        <v>4555</v>
      </c>
      <c r="K694" s="67"/>
      <c r="L694" s="68">
        <f>IF($F$4="mayorista2",K694*I694,IF($F$4="Mayorista1",K694*H694,IF($F$4="Hipermayorista",K694*G694,IF($F$4="Distribuidor",K694*F694))))*(1)</f>
        <v>0</v>
      </c>
      <c r="N694" s="2">
        <f>+K694*I694</f>
        <v>0</v>
      </c>
    </row>
    <row r="695" spans="1:28" ht="15" customHeight="1" x14ac:dyDescent="0.25">
      <c r="A695" s="224" t="s">
        <v>2170</v>
      </c>
      <c r="B695" s="108" t="s">
        <v>1448</v>
      </c>
      <c r="C695" s="109" t="s">
        <v>532</v>
      </c>
      <c r="D695" s="109" t="s">
        <v>32</v>
      </c>
      <c r="E695" s="109" t="s">
        <v>553</v>
      </c>
      <c r="F695" s="109">
        <v>5155</v>
      </c>
      <c r="G695" s="109">
        <v>5285</v>
      </c>
      <c r="H695" s="109">
        <v>5450</v>
      </c>
      <c r="I695" s="110">
        <v>5650</v>
      </c>
      <c r="J695" s="110">
        <v>7865</v>
      </c>
      <c r="K695" s="67"/>
      <c r="L695" s="68">
        <f>IF($F$4="mayorista2",K695*I695,IF($F$4="Mayorista1",K695*H695,IF($F$4="Hipermayorista",K695*G695,IF($F$4="Distribuidor",K695*F695))))*(1)</f>
        <v>0</v>
      </c>
      <c r="N695" s="2">
        <f>+K695*I695</f>
        <v>0</v>
      </c>
    </row>
    <row r="696" spans="1:28" ht="15" customHeight="1" x14ac:dyDescent="0.25">
      <c r="A696" s="224" t="s">
        <v>2171</v>
      </c>
      <c r="B696" s="108" t="s">
        <v>1448</v>
      </c>
      <c r="C696" s="109" t="s">
        <v>532</v>
      </c>
      <c r="D696" s="109" t="s">
        <v>32</v>
      </c>
      <c r="E696" s="109" t="s">
        <v>552</v>
      </c>
      <c r="F696" s="109">
        <v>5155</v>
      </c>
      <c r="G696" s="109">
        <v>5285</v>
      </c>
      <c r="H696" s="109">
        <v>5450</v>
      </c>
      <c r="I696" s="110">
        <v>5650</v>
      </c>
      <c r="J696" s="110">
        <v>7865</v>
      </c>
      <c r="K696" s="67"/>
      <c r="L696" s="68">
        <f>IF($F$4="mayorista2",K696*I696,IF($F$4="Mayorista1",K696*H696,IF($F$4="Hipermayorista",K696*G696,IF($F$4="Distribuidor",K696*F696))))*(1)</f>
        <v>0</v>
      </c>
      <c r="N696" s="2">
        <f>+K696*I696</f>
        <v>0</v>
      </c>
    </row>
    <row r="697" spans="1:28" ht="15.75" customHeight="1" x14ac:dyDescent="0.25">
      <c r="A697" s="224" t="s">
        <v>2172</v>
      </c>
      <c r="B697" s="108" t="s">
        <v>1448</v>
      </c>
      <c r="C697" s="109" t="s">
        <v>532</v>
      </c>
      <c r="D697" s="109" t="s">
        <v>32</v>
      </c>
      <c r="E697" s="109" t="s">
        <v>555</v>
      </c>
      <c r="F697" s="109">
        <v>10180</v>
      </c>
      <c r="G697" s="109">
        <v>10440</v>
      </c>
      <c r="H697" s="109">
        <v>10765</v>
      </c>
      <c r="I697" s="110">
        <v>11155</v>
      </c>
      <c r="J697" s="110">
        <v>15525</v>
      </c>
      <c r="K697" s="67"/>
      <c r="L697" s="68">
        <f>IF($F$4="mayorista2",K697*I697,IF($F$4="Mayorista1",K697*H697,IF($F$4="Hipermayorista",K697*G697,IF($F$4="Distribuidor",K697*F697))))*(1)</f>
        <v>0</v>
      </c>
      <c r="N697" s="2">
        <f>+K697*I697</f>
        <v>0</v>
      </c>
    </row>
    <row r="698" spans="1:28" ht="15.75" customHeight="1" x14ac:dyDescent="0.25">
      <c r="A698" s="224" t="s">
        <v>2173</v>
      </c>
      <c r="B698" s="108" t="s">
        <v>1448</v>
      </c>
      <c r="C698" s="109" t="s">
        <v>532</v>
      </c>
      <c r="D698" s="109" t="s">
        <v>32</v>
      </c>
      <c r="E698" s="109" t="s">
        <v>554</v>
      </c>
      <c r="F698" s="109">
        <v>10180</v>
      </c>
      <c r="G698" s="109">
        <v>10440</v>
      </c>
      <c r="H698" s="109">
        <v>10765</v>
      </c>
      <c r="I698" s="110">
        <v>11155</v>
      </c>
      <c r="J698" s="110">
        <v>15525</v>
      </c>
      <c r="K698" s="67"/>
      <c r="L698" s="68">
        <f>IF($F$4="mayorista2",K698*I698,IF($F$4="Mayorista1",K698*H698,IF($F$4="Hipermayorista",K698*G698,IF($F$4="Distribuidor",K698*F698))))*(1)</f>
        <v>0</v>
      </c>
      <c r="N698" s="2">
        <f>+K698*I698</f>
        <v>0</v>
      </c>
    </row>
    <row r="699" spans="1:28" ht="15.75" customHeight="1" x14ac:dyDescent="0.25">
      <c r="A699" s="224">
        <v>281</v>
      </c>
      <c r="B699" s="108" t="s">
        <v>1448</v>
      </c>
      <c r="C699" s="109" t="s">
        <v>532</v>
      </c>
      <c r="D699" s="109" t="s">
        <v>184</v>
      </c>
      <c r="E699" s="109" t="s">
        <v>556</v>
      </c>
      <c r="F699" s="109">
        <v>4920</v>
      </c>
      <c r="G699" s="109">
        <v>5045</v>
      </c>
      <c r="H699" s="109">
        <v>5200</v>
      </c>
      <c r="I699" s="110">
        <v>5390</v>
      </c>
      <c r="J699" s="110">
        <v>6900</v>
      </c>
      <c r="K699" s="67"/>
      <c r="L699" s="68">
        <f>IF($F$4="mayorista2",K699*I699,IF($F$4="Mayorista1",K699*H699,IF($F$4="Hipermayorista",K699*G699,IF($F$4="Distribuidor",K699*F699))))*(1)</f>
        <v>0</v>
      </c>
      <c r="N699" s="2">
        <f>+K699*I699</f>
        <v>0</v>
      </c>
    </row>
    <row r="700" spans="1:28" ht="15.75" customHeight="1" x14ac:dyDescent="0.25">
      <c r="A700" s="224">
        <v>292</v>
      </c>
      <c r="B700" s="108" t="s">
        <v>1449</v>
      </c>
      <c r="C700" s="109" t="s">
        <v>560</v>
      </c>
      <c r="D700" s="109" t="s">
        <v>43</v>
      </c>
      <c r="E700" s="109" t="s">
        <v>561</v>
      </c>
      <c r="F700" s="109">
        <v>2140</v>
      </c>
      <c r="G700" s="109">
        <v>2195</v>
      </c>
      <c r="H700" s="109">
        <v>2265</v>
      </c>
      <c r="I700" s="110">
        <v>2345</v>
      </c>
      <c r="J700" s="110">
        <v>2800</v>
      </c>
      <c r="K700" s="67"/>
      <c r="L700" s="68">
        <f>IF($F$4="mayorista2",K700*I700,IF($F$4="Mayorista1",K700*H700,IF($F$4="Hipermayorista",K700*G700,IF($F$4="Distribuidor",K700*F700))))*(1)</f>
        <v>0</v>
      </c>
      <c r="N700" s="2">
        <f>+K700*I700</f>
        <v>0</v>
      </c>
    </row>
    <row r="701" spans="1:28" ht="15.75" customHeight="1" x14ac:dyDescent="0.25">
      <c r="A701" s="224">
        <v>293</v>
      </c>
      <c r="B701" s="108" t="s">
        <v>1449</v>
      </c>
      <c r="C701" s="109" t="s">
        <v>560</v>
      </c>
      <c r="D701" s="109" t="s">
        <v>43</v>
      </c>
      <c r="E701" s="109" t="s">
        <v>562</v>
      </c>
      <c r="F701" s="109">
        <v>2785</v>
      </c>
      <c r="G701" s="109">
        <v>2855</v>
      </c>
      <c r="H701" s="109">
        <v>2945</v>
      </c>
      <c r="I701" s="110">
        <v>3050</v>
      </c>
      <c r="J701" s="110">
        <v>3650</v>
      </c>
      <c r="K701" s="67"/>
      <c r="L701" s="68">
        <f>IF($F$4="mayorista2",K701*I701,IF($F$4="Mayorista1",K701*H701,IF($F$4="Hipermayorista",K701*G701,IF($F$4="Distribuidor",K701*F701))))*(1)</f>
        <v>0</v>
      </c>
      <c r="N701" s="2">
        <f>+K701*I701</f>
        <v>0</v>
      </c>
    </row>
    <row r="702" spans="1:28" ht="15.75" customHeight="1" x14ac:dyDescent="0.25">
      <c r="A702" s="224">
        <v>294</v>
      </c>
      <c r="B702" s="108" t="s">
        <v>1449</v>
      </c>
      <c r="C702" s="109" t="s">
        <v>560</v>
      </c>
      <c r="D702" s="109" t="s">
        <v>43</v>
      </c>
      <c r="E702" s="109" t="s">
        <v>563</v>
      </c>
      <c r="F702" s="109">
        <v>1725</v>
      </c>
      <c r="G702" s="109">
        <v>1770</v>
      </c>
      <c r="H702" s="109">
        <v>1825</v>
      </c>
      <c r="I702" s="110">
        <v>1890</v>
      </c>
      <c r="J702" s="110">
        <v>2250</v>
      </c>
      <c r="K702" s="67"/>
      <c r="L702" s="68">
        <f>IF($F$4="mayorista2",K702*I702,IF($F$4="Mayorista1",K702*H702,IF($F$4="Hipermayorista",K702*G702,IF($F$4="Distribuidor",K702*F702))))*(1)</f>
        <v>0</v>
      </c>
      <c r="N702" s="2">
        <f>+K702*I702</f>
        <v>0</v>
      </c>
    </row>
    <row r="703" spans="1:28" ht="15.75" customHeight="1" x14ac:dyDescent="0.25">
      <c r="A703" s="224">
        <v>3604</v>
      </c>
      <c r="B703" s="108" t="s">
        <v>1449</v>
      </c>
      <c r="C703" s="109" t="s">
        <v>560</v>
      </c>
      <c r="D703" s="109" t="s">
        <v>43</v>
      </c>
      <c r="E703" s="109" t="s">
        <v>564</v>
      </c>
      <c r="F703" s="109">
        <v>1725</v>
      </c>
      <c r="G703" s="109">
        <v>1770</v>
      </c>
      <c r="H703" s="109">
        <v>1825</v>
      </c>
      <c r="I703" s="110">
        <v>1890</v>
      </c>
      <c r="J703" s="110">
        <v>2250</v>
      </c>
      <c r="K703" s="67"/>
      <c r="L703" s="68">
        <f>IF($F$4="mayorista2",K703*I703,IF($F$4="Mayorista1",K703*H703,IF($F$4="Hipermayorista",K703*G703,IF($F$4="Distribuidor",K703*F703))))*(1)</f>
        <v>0</v>
      </c>
      <c r="N703" s="2">
        <f>+K703*I703</f>
        <v>0</v>
      </c>
    </row>
    <row r="704" spans="1:28" ht="15.75" customHeight="1" x14ac:dyDescent="0.25">
      <c r="A704" s="224">
        <v>289</v>
      </c>
      <c r="B704" s="108" t="s">
        <v>1449</v>
      </c>
      <c r="C704" s="109" t="s">
        <v>560</v>
      </c>
      <c r="D704" s="109" t="s">
        <v>55</v>
      </c>
      <c r="E704" s="109" t="s">
        <v>565</v>
      </c>
      <c r="F704" s="109">
        <v>2275</v>
      </c>
      <c r="G704" s="109">
        <v>2335</v>
      </c>
      <c r="H704" s="109">
        <v>2405</v>
      </c>
      <c r="I704" s="110">
        <v>2490</v>
      </c>
      <c r="J704" s="110">
        <v>2800</v>
      </c>
      <c r="K704" s="67"/>
      <c r="L704" s="68">
        <f>IF($F$4="mayorista2",K704*I704,IF($F$4="Mayorista1",K704*H704,IF($F$4="Hipermayorista",K704*G704,IF($F$4="Distribuidor",K704*F704))))*(1)</f>
        <v>0</v>
      </c>
      <c r="N704" s="2">
        <f>+K704*I704</f>
        <v>0</v>
      </c>
    </row>
    <row r="705" spans="1:14" ht="15.75" customHeight="1" x14ac:dyDescent="0.25">
      <c r="A705" s="224">
        <v>3602</v>
      </c>
      <c r="B705" s="108" t="s">
        <v>1449</v>
      </c>
      <c r="C705" s="109" t="s">
        <v>560</v>
      </c>
      <c r="D705" s="109" t="s">
        <v>55</v>
      </c>
      <c r="E705" s="109" t="s">
        <v>566</v>
      </c>
      <c r="F705" s="109">
        <v>2275</v>
      </c>
      <c r="G705" s="109">
        <v>2335</v>
      </c>
      <c r="H705" s="109">
        <v>2405</v>
      </c>
      <c r="I705" s="110">
        <v>2490</v>
      </c>
      <c r="J705" s="110">
        <v>2800</v>
      </c>
      <c r="K705" s="67"/>
      <c r="L705" s="68">
        <f>IF($F$4="mayorista2",K705*I705,IF($F$4="Mayorista1",K705*H705,IF($F$4="Hipermayorista",K705*G705,IF($F$4="Distribuidor",K705*F705))))*(1)</f>
        <v>0</v>
      </c>
      <c r="N705" s="2">
        <f>+K705*I705</f>
        <v>0</v>
      </c>
    </row>
    <row r="706" spans="1:14" ht="15.75" customHeight="1" x14ac:dyDescent="0.25">
      <c r="A706" s="224" t="s">
        <v>2174</v>
      </c>
      <c r="B706" s="108" t="s">
        <v>1449</v>
      </c>
      <c r="C706" s="109" t="s">
        <v>560</v>
      </c>
      <c r="D706" s="109" t="s">
        <v>1453</v>
      </c>
      <c r="E706" s="109" t="s">
        <v>590</v>
      </c>
      <c r="F706" s="109">
        <v>3745</v>
      </c>
      <c r="G706" s="109">
        <v>3840</v>
      </c>
      <c r="H706" s="109">
        <v>3960</v>
      </c>
      <c r="I706" s="110">
        <v>4105</v>
      </c>
      <c r="J706" s="110">
        <v>5250</v>
      </c>
      <c r="K706" s="67"/>
      <c r="L706" s="68">
        <f>IF($F$4="mayorista2",K706*I706,IF($F$4="Mayorista1",K706*H706,IF($F$4="Hipermayorista",K706*G706,IF($F$4="Distribuidor",K706*F706))))*(1)</f>
        <v>0</v>
      </c>
      <c r="N706" s="2">
        <f>+K706*I706</f>
        <v>0</v>
      </c>
    </row>
    <row r="707" spans="1:14" ht="15.75" customHeight="1" x14ac:dyDescent="0.25">
      <c r="A707" s="224" t="s">
        <v>2175</v>
      </c>
      <c r="B707" s="108" t="s">
        <v>1449</v>
      </c>
      <c r="C707" s="109" t="s">
        <v>560</v>
      </c>
      <c r="D707" s="109" t="s">
        <v>1453</v>
      </c>
      <c r="E707" s="109" t="s">
        <v>591</v>
      </c>
      <c r="F707" s="109">
        <v>3745</v>
      </c>
      <c r="G707" s="109">
        <v>3840</v>
      </c>
      <c r="H707" s="109">
        <v>3960</v>
      </c>
      <c r="I707" s="110">
        <v>4105</v>
      </c>
      <c r="J707" s="110">
        <v>5250</v>
      </c>
      <c r="K707" s="67"/>
      <c r="L707" s="68">
        <f>IF($F$4="mayorista2",K707*I707,IF($F$4="Mayorista1",K707*H707,IF($F$4="Hipermayorista",K707*G707,IF($F$4="Distribuidor",K707*F707))))*(1)</f>
        <v>0</v>
      </c>
      <c r="N707" s="2">
        <f>+K707*I707</f>
        <v>0</v>
      </c>
    </row>
    <row r="708" spans="1:14" ht="15.75" customHeight="1" x14ac:dyDescent="0.25">
      <c r="A708" s="224" t="s">
        <v>2176</v>
      </c>
      <c r="B708" s="108" t="s">
        <v>1449</v>
      </c>
      <c r="C708" s="109" t="s">
        <v>560</v>
      </c>
      <c r="D708" s="109" t="s">
        <v>26</v>
      </c>
      <c r="E708" s="109" t="s">
        <v>567</v>
      </c>
      <c r="F708" s="109">
        <v>1140</v>
      </c>
      <c r="G708" s="109">
        <v>1170</v>
      </c>
      <c r="H708" s="109">
        <v>1205</v>
      </c>
      <c r="I708" s="110">
        <v>1250</v>
      </c>
      <c r="J708" s="110">
        <v>1500</v>
      </c>
      <c r="K708" s="67"/>
      <c r="L708" s="68">
        <f>IF($F$4="mayorista2",K708*I708,IF($F$4="Mayorista1",K708*H708,IF($F$4="Hipermayorista",K708*G708,IF($F$4="Distribuidor",K708*F708))))*(1)</f>
        <v>0</v>
      </c>
      <c r="N708" s="2">
        <f>+K708*I708</f>
        <v>0</v>
      </c>
    </row>
    <row r="709" spans="1:14" ht="15.75" customHeight="1" x14ac:dyDescent="0.25">
      <c r="A709" s="224" t="s">
        <v>2177</v>
      </c>
      <c r="B709" s="108" t="s">
        <v>1449</v>
      </c>
      <c r="C709" s="109" t="s">
        <v>560</v>
      </c>
      <c r="D709" s="109" t="s">
        <v>32</v>
      </c>
      <c r="E709" s="109" t="s">
        <v>588</v>
      </c>
      <c r="F709" s="109">
        <v>1870</v>
      </c>
      <c r="G709" s="109">
        <v>1920</v>
      </c>
      <c r="H709" s="109">
        <v>1980</v>
      </c>
      <c r="I709" s="110">
        <v>2050</v>
      </c>
      <c r="J709" s="110">
        <v>2450</v>
      </c>
      <c r="K709" s="67"/>
      <c r="L709" s="68">
        <f>IF($F$4="mayorista2",K709*I709,IF($F$4="Mayorista1",K709*H709,IF($F$4="Hipermayorista",K709*G709,IF($F$4="Distribuidor",K709*F709))))*(1)</f>
        <v>0</v>
      </c>
      <c r="N709" s="2">
        <f>+K709*I709</f>
        <v>0</v>
      </c>
    </row>
    <row r="710" spans="1:14" ht="15.75" customHeight="1" x14ac:dyDescent="0.25">
      <c r="A710" s="224" t="s">
        <v>2178</v>
      </c>
      <c r="B710" s="108" t="s">
        <v>1449</v>
      </c>
      <c r="C710" s="109" t="s">
        <v>560</v>
      </c>
      <c r="D710" s="109" t="s">
        <v>32</v>
      </c>
      <c r="E710" s="109" t="s">
        <v>589</v>
      </c>
      <c r="F710" s="109">
        <v>1870</v>
      </c>
      <c r="G710" s="109">
        <v>1920</v>
      </c>
      <c r="H710" s="109">
        <v>1980</v>
      </c>
      <c r="I710" s="110">
        <v>2050</v>
      </c>
      <c r="J710" s="110">
        <v>2450</v>
      </c>
      <c r="K710" s="67"/>
      <c r="L710" s="68">
        <f>IF($F$4="mayorista2",K710*I710,IF($F$4="Mayorista1",K710*H710,IF($F$4="Hipermayorista",K710*G710,IF($F$4="Distribuidor",K710*F710))))*(1)</f>
        <v>0</v>
      </c>
      <c r="N710" s="2">
        <f>+K710*I710</f>
        <v>0</v>
      </c>
    </row>
    <row r="711" spans="1:14" ht="15.75" customHeight="1" x14ac:dyDescent="0.25">
      <c r="A711" s="224">
        <v>4088</v>
      </c>
      <c r="B711" s="108" t="s">
        <v>1449</v>
      </c>
      <c r="C711" s="109" t="s">
        <v>560</v>
      </c>
      <c r="D711" s="109" t="s">
        <v>70</v>
      </c>
      <c r="E711" s="109" t="s">
        <v>568</v>
      </c>
      <c r="F711" s="109">
        <v>1830</v>
      </c>
      <c r="G711" s="109">
        <v>1875</v>
      </c>
      <c r="H711" s="109">
        <v>1935</v>
      </c>
      <c r="I711" s="110">
        <v>2005</v>
      </c>
      <c r="J711" s="110">
        <v>2400</v>
      </c>
      <c r="K711" s="67"/>
      <c r="L711" s="68">
        <f>IF($F$4="mayorista2",K711*I711,IF($F$4="Mayorista1",K711*H711,IF($F$4="Hipermayorista",K711*G711,IF($F$4="Distribuidor",K711*F711))))*(1)</f>
        <v>0</v>
      </c>
      <c r="N711" s="2">
        <f>+K711*I711</f>
        <v>0</v>
      </c>
    </row>
    <row r="712" spans="1:14" ht="15.75" customHeight="1" x14ac:dyDescent="0.25">
      <c r="A712" s="224">
        <v>3647</v>
      </c>
      <c r="B712" s="108" t="s">
        <v>1449</v>
      </c>
      <c r="C712" s="109" t="s">
        <v>560</v>
      </c>
      <c r="D712" s="109" t="s">
        <v>70</v>
      </c>
      <c r="E712" s="109" t="s">
        <v>569</v>
      </c>
      <c r="F712" s="109">
        <v>1830</v>
      </c>
      <c r="G712" s="109">
        <v>1875</v>
      </c>
      <c r="H712" s="109">
        <v>1935</v>
      </c>
      <c r="I712" s="110">
        <v>2005</v>
      </c>
      <c r="J712" s="110">
        <v>2400</v>
      </c>
      <c r="K712" s="67"/>
      <c r="L712" s="68">
        <f>IF($F$4="mayorista2",K712*I712,IF($F$4="Mayorista1",K712*H712,IF($F$4="Hipermayorista",K712*G712,IF($F$4="Distribuidor",K712*F712))))*(1)</f>
        <v>0</v>
      </c>
      <c r="N712" s="2">
        <f>+K712*I712</f>
        <v>0</v>
      </c>
    </row>
    <row r="713" spans="1:14" ht="15.75" customHeight="1" x14ac:dyDescent="0.25">
      <c r="A713" s="224" t="s">
        <v>2179</v>
      </c>
      <c r="B713" s="108" t="s">
        <v>1449</v>
      </c>
      <c r="C713" s="109" t="s">
        <v>560</v>
      </c>
      <c r="D713" s="109" t="s">
        <v>57</v>
      </c>
      <c r="E713" s="109" t="s">
        <v>584</v>
      </c>
      <c r="F713" s="109">
        <v>1390</v>
      </c>
      <c r="G713" s="109">
        <v>1425</v>
      </c>
      <c r="H713" s="109">
        <v>1470</v>
      </c>
      <c r="I713" s="110">
        <v>1525</v>
      </c>
      <c r="J713" s="110">
        <v>1950</v>
      </c>
      <c r="K713" s="67"/>
      <c r="L713" s="68">
        <f>IF($F$4="mayorista2",K713*I713,IF($F$4="Mayorista1",K713*H713,IF($F$4="Hipermayorista",K713*G713,IF($F$4="Distribuidor",K713*F713))))*(1)</f>
        <v>0</v>
      </c>
      <c r="N713" s="2">
        <f>+K713*I713</f>
        <v>0</v>
      </c>
    </row>
    <row r="714" spans="1:14" ht="15.75" customHeight="1" x14ac:dyDescent="0.25">
      <c r="A714" s="224" t="s">
        <v>2180</v>
      </c>
      <c r="B714" s="108" t="s">
        <v>1449</v>
      </c>
      <c r="C714" s="109" t="s">
        <v>560</v>
      </c>
      <c r="D714" s="109" t="s">
        <v>57</v>
      </c>
      <c r="E714" s="109" t="s">
        <v>583</v>
      </c>
      <c r="F714" s="109">
        <v>1390</v>
      </c>
      <c r="G714" s="109">
        <v>1425</v>
      </c>
      <c r="H714" s="109">
        <v>1470</v>
      </c>
      <c r="I714" s="110">
        <v>1525</v>
      </c>
      <c r="J714" s="110">
        <v>1950</v>
      </c>
      <c r="K714" s="67"/>
      <c r="L714" s="68">
        <f>IF($F$4="mayorista2",K714*I714,IF($F$4="Mayorista1",K714*H714,IF($F$4="Hipermayorista",K714*G714,IF($F$4="Distribuidor",K714*F714))))*(1)</f>
        <v>0</v>
      </c>
      <c r="N714" s="2">
        <f>+K714*I714</f>
        <v>0</v>
      </c>
    </row>
    <row r="715" spans="1:14" ht="15.75" customHeight="1" x14ac:dyDescent="0.25">
      <c r="A715" s="224">
        <v>286</v>
      </c>
      <c r="B715" s="108" t="s">
        <v>1449</v>
      </c>
      <c r="C715" s="109" t="s">
        <v>560</v>
      </c>
      <c r="D715" s="109" t="s">
        <v>50</v>
      </c>
      <c r="E715" s="109" t="s">
        <v>570</v>
      </c>
      <c r="F715" s="109">
        <v>1985</v>
      </c>
      <c r="G715" s="109">
        <v>2035</v>
      </c>
      <c r="H715" s="109">
        <v>2100</v>
      </c>
      <c r="I715" s="110">
        <v>2175</v>
      </c>
      <c r="J715" s="110">
        <v>2600</v>
      </c>
      <c r="K715" s="67"/>
      <c r="L715" s="68">
        <f>IF($F$4="mayorista2",K715*I715,IF($F$4="Mayorista1",K715*H715,IF($F$4="Hipermayorista",K715*G715,IF($F$4="Distribuidor",K715*F715))))*(1)</f>
        <v>0</v>
      </c>
      <c r="N715" s="2">
        <f>+K715*I715</f>
        <v>0</v>
      </c>
    </row>
    <row r="716" spans="1:14" ht="15.75" customHeight="1" x14ac:dyDescent="0.25">
      <c r="A716" s="224">
        <v>3781</v>
      </c>
      <c r="B716" s="108" t="s">
        <v>1449</v>
      </c>
      <c r="C716" s="109" t="s">
        <v>560</v>
      </c>
      <c r="D716" s="109" t="s">
        <v>50</v>
      </c>
      <c r="E716" s="109" t="s">
        <v>571</v>
      </c>
      <c r="F716" s="109">
        <v>1985</v>
      </c>
      <c r="G716" s="109">
        <v>2035</v>
      </c>
      <c r="H716" s="109">
        <v>2100</v>
      </c>
      <c r="I716" s="110">
        <v>2175</v>
      </c>
      <c r="J716" s="110">
        <v>2600</v>
      </c>
      <c r="K716" s="67"/>
      <c r="L716" s="68">
        <f>IF($F$4="mayorista2",K716*I716,IF($F$4="Mayorista1",K716*H716,IF($F$4="Hipermayorista",K716*G716,IF($F$4="Distribuidor",K716*F716))))*(1)</f>
        <v>0</v>
      </c>
      <c r="N716" s="2">
        <f>+K716*I716</f>
        <v>0</v>
      </c>
    </row>
    <row r="717" spans="1:14" ht="15.75" customHeight="1" x14ac:dyDescent="0.25">
      <c r="A717" s="224">
        <v>3780</v>
      </c>
      <c r="B717" s="108" t="s">
        <v>1449</v>
      </c>
      <c r="C717" s="109" t="s">
        <v>560</v>
      </c>
      <c r="D717" s="109" t="s">
        <v>50</v>
      </c>
      <c r="E717" s="109" t="s">
        <v>572</v>
      </c>
      <c r="F717" s="109">
        <v>1985</v>
      </c>
      <c r="G717" s="109">
        <v>2035</v>
      </c>
      <c r="H717" s="109">
        <v>2100</v>
      </c>
      <c r="I717" s="110">
        <v>2175</v>
      </c>
      <c r="J717" s="110">
        <v>2600</v>
      </c>
      <c r="K717" s="67"/>
      <c r="L717" s="68">
        <f>IF($F$4="mayorista2",K717*I717,IF($F$4="Mayorista1",K717*H717,IF($F$4="Hipermayorista",K717*G717,IF($F$4="Distribuidor",K717*F717))))*(1)</f>
        <v>0</v>
      </c>
      <c r="N717" s="2">
        <f>+K717*I717</f>
        <v>0</v>
      </c>
    </row>
    <row r="718" spans="1:14" ht="15.75" customHeight="1" x14ac:dyDescent="0.25">
      <c r="A718" s="224">
        <v>3779</v>
      </c>
      <c r="B718" s="108" t="s">
        <v>1449</v>
      </c>
      <c r="C718" s="109" t="s">
        <v>560</v>
      </c>
      <c r="D718" s="109" t="s">
        <v>50</v>
      </c>
      <c r="E718" s="109" t="s">
        <v>573</v>
      </c>
      <c r="F718" s="109">
        <v>1985</v>
      </c>
      <c r="G718" s="109">
        <v>2035</v>
      </c>
      <c r="H718" s="109">
        <v>2100</v>
      </c>
      <c r="I718" s="110">
        <v>2175</v>
      </c>
      <c r="J718" s="110">
        <v>2600</v>
      </c>
      <c r="K718" s="67"/>
      <c r="L718" s="68">
        <f>IF($F$4="mayorista2",K718*I718,IF($F$4="Mayorista1",K718*H718,IF($F$4="Hipermayorista",K718*G718,IF($F$4="Distribuidor",K718*F718))))*(1)</f>
        <v>0</v>
      </c>
      <c r="N718" s="2">
        <f>+K718*I718</f>
        <v>0</v>
      </c>
    </row>
    <row r="719" spans="1:14" ht="15.75" customHeight="1" x14ac:dyDescent="0.25">
      <c r="A719" s="224">
        <v>287</v>
      </c>
      <c r="B719" s="108" t="s">
        <v>1449</v>
      </c>
      <c r="C719" s="109" t="s">
        <v>560</v>
      </c>
      <c r="D719" s="109" t="s">
        <v>50</v>
      </c>
      <c r="E719" s="109" t="s">
        <v>574</v>
      </c>
      <c r="F719" s="109">
        <v>5605</v>
      </c>
      <c r="G719" s="109">
        <v>5750</v>
      </c>
      <c r="H719" s="109">
        <v>5930</v>
      </c>
      <c r="I719" s="110">
        <v>6145</v>
      </c>
      <c r="J719" s="110">
        <v>7900</v>
      </c>
      <c r="K719" s="67"/>
      <c r="L719" s="68">
        <f>IF($F$4="mayorista2",K719*I719,IF($F$4="Mayorista1",K719*H719,IF($F$4="Hipermayorista",K719*G719,IF($F$4="Distribuidor",K719*F719))))*(1)</f>
        <v>0</v>
      </c>
      <c r="N719" s="2">
        <f>+K719*I719</f>
        <v>0</v>
      </c>
    </row>
    <row r="720" spans="1:14" ht="15.75" customHeight="1" x14ac:dyDescent="0.25">
      <c r="A720" s="224">
        <v>3600</v>
      </c>
      <c r="B720" s="108" t="s">
        <v>1449</v>
      </c>
      <c r="C720" s="109" t="s">
        <v>560</v>
      </c>
      <c r="D720" s="109" t="s">
        <v>50</v>
      </c>
      <c r="E720" s="109" t="s">
        <v>575</v>
      </c>
      <c r="F720" s="109">
        <v>5605</v>
      </c>
      <c r="G720" s="109">
        <v>5750</v>
      </c>
      <c r="H720" s="109">
        <v>5930</v>
      </c>
      <c r="I720" s="110">
        <v>6145</v>
      </c>
      <c r="J720" s="110">
        <v>7900</v>
      </c>
      <c r="K720" s="67"/>
      <c r="L720" s="68">
        <f>IF($F$4="mayorista2",K720*I720,IF($F$4="Mayorista1",K720*H720,IF($F$4="Hipermayorista",K720*G720,IF($F$4="Distribuidor",K720*F720))))*(1)</f>
        <v>0</v>
      </c>
      <c r="N720" s="2">
        <f>+K720*I720</f>
        <v>0</v>
      </c>
    </row>
    <row r="721" spans="1:14" ht="15.75" customHeight="1" x14ac:dyDescent="0.25">
      <c r="A721" s="224">
        <v>3601</v>
      </c>
      <c r="B721" s="108" t="s">
        <v>1449</v>
      </c>
      <c r="C721" s="109" t="s">
        <v>560</v>
      </c>
      <c r="D721" s="109" t="s">
        <v>50</v>
      </c>
      <c r="E721" s="109" t="s">
        <v>576</v>
      </c>
      <c r="F721" s="109">
        <v>5605</v>
      </c>
      <c r="G721" s="109">
        <v>5750</v>
      </c>
      <c r="H721" s="109">
        <v>5930</v>
      </c>
      <c r="I721" s="110">
        <v>6145</v>
      </c>
      <c r="J721" s="110">
        <v>7900</v>
      </c>
      <c r="K721" s="67"/>
      <c r="L721" s="68">
        <f>IF($F$4="mayorista2",K721*I721,IF($F$4="Mayorista1",K721*H721,IF($F$4="Hipermayorista",K721*G721,IF($F$4="Distribuidor",K721*F721))))*(1)</f>
        <v>0</v>
      </c>
      <c r="N721" s="2">
        <f>+K721*I721</f>
        <v>0</v>
      </c>
    </row>
    <row r="722" spans="1:14" ht="15.75" customHeight="1" x14ac:dyDescent="0.25">
      <c r="A722" s="224">
        <v>3603</v>
      </c>
      <c r="B722" s="108" t="s">
        <v>1449</v>
      </c>
      <c r="C722" s="109" t="s">
        <v>560</v>
      </c>
      <c r="D722" s="109" t="s">
        <v>50</v>
      </c>
      <c r="E722" s="109" t="s">
        <v>577</v>
      </c>
      <c r="F722" s="109">
        <v>5605</v>
      </c>
      <c r="G722" s="109">
        <v>5750</v>
      </c>
      <c r="H722" s="109">
        <v>5930</v>
      </c>
      <c r="I722" s="110">
        <v>6145</v>
      </c>
      <c r="J722" s="110">
        <v>7900</v>
      </c>
      <c r="K722" s="67"/>
      <c r="L722" s="68">
        <f>IF($F$4="mayorista2",K722*I722,IF($F$4="Mayorista1",K722*H722,IF($F$4="Hipermayorista",K722*G722,IF($F$4="Distribuidor",K722*F722))))*(1)</f>
        <v>0</v>
      </c>
      <c r="N722" s="2">
        <f>+K722*I722</f>
        <v>0</v>
      </c>
    </row>
    <row r="723" spans="1:14" ht="15.75" customHeight="1" x14ac:dyDescent="0.25">
      <c r="A723" s="224" t="s">
        <v>2181</v>
      </c>
      <c r="B723" s="108" t="s">
        <v>1449</v>
      </c>
      <c r="C723" s="109" t="s">
        <v>560</v>
      </c>
      <c r="D723" s="109" t="s">
        <v>60</v>
      </c>
      <c r="E723" s="109" t="s">
        <v>593</v>
      </c>
      <c r="F723" s="109">
        <v>2955</v>
      </c>
      <c r="G723" s="109">
        <v>3030</v>
      </c>
      <c r="H723" s="109">
        <v>3125</v>
      </c>
      <c r="I723" s="110">
        <v>3240</v>
      </c>
      <c r="J723" s="110">
        <v>3850</v>
      </c>
      <c r="K723" s="67"/>
      <c r="L723" s="68">
        <f>IF($F$4="mayorista2",K723*I723,IF($F$4="Mayorista1",K723*H723,IF($F$4="Hipermayorista",K723*G723,IF($F$4="Distribuidor",K723*F723))))*(1)</f>
        <v>0</v>
      </c>
      <c r="N723" s="2">
        <f>+K723*I723</f>
        <v>0</v>
      </c>
    </row>
    <row r="724" spans="1:14" ht="15.75" customHeight="1" x14ac:dyDescent="0.25">
      <c r="A724" s="224" t="s">
        <v>2182</v>
      </c>
      <c r="B724" s="108" t="s">
        <v>1449</v>
      </c>
      <c r="C724" s="109" t="s">
        <v>560</v>
      </c>
      <c r="D724" s="109" t="s">
        <v>60</v>
      </c>
      <c r="E724" s="109" t="s">
        <v>592</v>
      </c>
      <c r="F724" s="109">
        <v>2955</v>
      </c>
      <c r="G724" s="109">
        <v>3030</v>
      </c>
      <c r="H724" s="109">
        <v>3125</v>
      </c>
      <c r="I724" s="110">
        <v>3240</v>
      </c>
      <c r="J724" s="110">
        <v>3850</v>
      </c>
      <c r="K724" s="67"/>
      <c r="L724" s="68">
        <f>IF($F$4="mayorista2",K724*I724,IF($F$4="Mayorista1",K724*H724,IF($F$4="Hipermayorista",K724*G724,IF($F$4="Distribuidor",K724*F724))))*(1)</f>
        <v>0</v>
      </c>
      <c r="N724" s="2">
        <f>+K724*I724</f>
        <v>0</v>
      </c>
    </row>
    <row r="725" spans="1:14" ht="15.75" customHeight="1" x14ac:dyDescent="0.25">
      <c r="A725" s="224">
        <v>291</v>
      </c>
      <c r="B725" s="108" t="s">
        <v>1449</v>
      </c>
      <c r="C725" s="109" t="s">
        <v>560</v>
      </c>
      <c r="D725" s="109" t="s">
        <v>79</v>
      </c>
      <c r="E725" s="109" t="s">
        <v>578</v>
      </c>
      <c r="F725" s="109">
        <v>2885</v>
      </c>
      <c r="G725" s="109">
        <v>2960</v>
      </c>
      <c r="H725" s="109">
        <v>3050</v>
      </c>
      <c r="I725" s="110">
        <v>3160</v>
      </c>
      <c r="J725" s="110">
        <v>3750</v>
      </c>
      <c r="K725" s="67"/>
      <c r="L725" s="68">
        <f>IF($F$4="mayorista2",K725*I725,IF($F$4="Mayorista1",K725*H725,IF($F$4="Hipermayorista",K725*G725,IF($F$4="Distribuidor",K725*F725))))*(1)</f>
        <v>0</v>
      </c>
      <c r="N725" s="2">
        <f>+K725*I725</f>
        <v>0</v>
      </c>
    </row>
    <row r="726" spans="1:14" ht="15.75" customHeight="1" x14ac:dyDescent="0.25">
      <c r="A726" s="224">
        <v>541679</v>
      </c>
      <c r="B726" s="108" t="s">
        <v>1449</v>
      </c>
      <c r="C726" s="109" t="s">
        <v>560</v>
      </c>
      <c r="D726" s="109" t="s">
        <v>60</v>
      </c>
      <c r="E726" s="109" t="s">
        <v>579</v>
      </c>
      <c r="F726" s="109">
        <v>1510</v>
      </c>
      <c r="G726" s="109">
        <v>1550</v>
      </c>
      <c r="H726" s="109">
        <v>1600</v>
      </c>
      <c r="I726" s="110">
        <v>1660</v>
      </c>
      <c r="J726" s="110">
        <v>1950</v>
      </c>
      <c r="K726" s="67"/>
      <c r="L726" s="68">
        <f>IF($F$4="mayorista2",K726*I726,IF($F$4="Mayorista1",K726*H726,IF($F$4="Hipermayorista",K726*G726,IF($F$4="Distribuidor",K726*F726))))*(1)</f>
        <v>0</v>
      </c>
      <c r="N726" s="2">
        <f>+K726*I726</f>
        <v>0</v>
      </c>
    </row>
    <row r="727" spans="1:14" ht="15.75" customHeight="1" x14ac:dyDescent="0.25">
      <c r="A727" s="224">
        <v>251635</v>
      </c>
      <c r="B727" s="108" t="s">
        <v>1449</v>
      </c>
      <c r="C727" s="109" t="s">
        <v>560</v>
      </c>
      <c r="D727" s="109" t="s">
        <v>262</v>
      </c>
      <c r="E727" s="109" t="s">
        <v>580</v>
      </c>
      <c r="F727" s="109">
        <v>1510</v>
      </c>
      <c r="G727" s="109">
        <v>1550</v>
      </c>
      <c r="H727" s="109">
        <v>1600</v>
      </c>
      <c r="I727" s="110">
        <v>1660</v>
      </c>
      <c r="J727" s="110">
        <v>1950</v>
      </c>
      <c r="K727" s="67"/>
      <c r="L727" s="68">
        <f>IF($F$4="mayorista2",K727*I727,IF($F$4="Mayorista1",K727*H727,IF($F$4="Hipermayorista",K727*G727,IF($F$4="Distribuidor",K727*F727))))*(1)</f>
        <v>0</v>
      </c>
      <c r="N727" s="2">
        <f>+K727*I727</f>
        <v>0</v>
      </c>
    </row>
    <row r="728" spans="1:14" ht="15.75" customHeight="1" x14ac:dyDescent="0.25">
      <c r="A728" s="224">
        <v>3785</v>
      </c>
      <c r="B728" s="108" t="s">
        <v>1449</v>
      </c>
      <c r="C728" s="109" t="s">
        <v>560</v>
      </c>
      <c r="D728" s="109" t="s">
        <v>60</v>
      </c>
      <c r="E728" s="109" t="s">
        <v>581</v>
      </c>
      <c r="F728" s="109">
        <v>1510</v>
      </c>
      <c r="G728" s="109">
        <v>1550</v>
      </c>
      <c r="H728" s="109">
        <v>1600</v>
      </c>
      <c r="I728" s="110">
        <v>1660</v>
      </c>
      <c r="J728" s="110">
        <v>1950</v>
      </c>
      <c r="K728" s="67"/>
      <c r="L728" s="68">
        <f>IF($F$4="mayorista2",K728*I728,IF($F$4="Mayorista1",K728*H728,IF($F$4="Hipermayorista",K728*G728,IF($F$4="Distribuidor",K728*F728))))*(1)</f>
        <v>0</v>
      </c>
      <c r="N728" s="2">
        <f>+K728*I728</f>
        <v>0</v>
      </c>
    </row>
    <row r="729" spans="1:14" ht="15.75" customHeight="1" x14ac:dyDescent="0.25">
      <c r="A729" s="224">
        <v>3782</v>
      </c>
      <c r="B729" s="108" t="s">
        <v>1449</v>
      </c>
      <c r="C729" s="109" t="s">
        <v>560</v>
      </c>
      <c r="D729" s="109" t="s">
        <v>60</v>
      </c>
      <c r="E729" s="109" t="s">
        <v>582</v>
      </c>
      <c r="F729" s="109">
        <v>1510</v>
      </c>
      <c r="G729" s="109">
        <v>1550</v>
      </c>
      <c r="H729" s="109">
        <v>1600</v>
      </c>
      <c r="I729" s="110">
        <v>1660</v>
      </c>
      <c r="J729" s="110">
        <v>1950</v>
      </c>
      <c r="K729" s="67"/>
      <c r="L729" s="68">
        <f>IF($F$4="mayorista2",K729*I729,IF($F$4="Mayorista1",K729*H729,IF($F$4="Hipermayorista",K729*G729,IF($F$4="Distribuidor",K729*F729))))*(1)</f>
        <v>0</v>
      </c>
      <c r="N729" s="2">
        <f>+K729*I729</f>
        <v>0</v>
      </c>
    </row>
    <row r="730" spans="1:14" ht="15.75" customHeight="1" x14ac:dyDescent="0.25">
      <c r="A730" s="224" t="s">
        <v>2183</v>
      </c>
      <c r="B730" s="108" t="s">
        <v>1449</v>
      </c>
      <c r="C730" s="109" t="s">
        <v>560</v>
      </c>
      <c r="D730" s="109" t="s">
        <v>48</v>
      </c>
      <c r="E730" s="109" t="s">
        <v>586</v>
      </c>
      <c r="F730" s="109">
        <v>1390</v>
      </c>
      <c r="G730" s="109">
        <v>1425</v>
      </c>
      <c r="H730" s="109">
        <v>1470</v>
      </c>
      <c r="I730" s="110">
        <v>1525</v>
      </c>
      <c r="J730" s="110">
        <v>1950</v>
      </c>
      <c r="K730" s="67"/>
      <c r="L730" s="68">
        <f>IF($F$4="mayorista2",K730*I730,IF($F$4="Mayorista1",K730*H730,IF($F$4="Hipermayorista",K730*G730,IF($F$4="Distribuidor",K730*F730))))*(1)</f>
        <v>0</v>
      </c>
      <c r="N730" s="2">
        <f>+K730*I730</f>
        <v>0</v>
      </c>
    </row>
    <row r="731" spans="1:14" ht="15.75" customHeight="1" x14ac:dyDescent="0.25">
      <c r="A731" s="224" t="s">
        <v>2184</v>
      </c>
      <c r="B731" s="108" t="s">
        <v>1449</v>
      </c>
      <c r="C731" s="109" t="s">
        <v>560</v>
      </c>
      <c r="D731" s="109" t="s">
        <v>48</v>
      </c>
      <c r="E731" s="109" t="s">
        <v>587</v>
      </c>
      <c r="F731" s="109">
        <v>1390</v>
      </c>
      <c r="G731" s="109">
        <v>1425</v>
      </c>
      <c r="H731" s="109">
        <v>1470</v>
      </c>
      <c r="I731" s="110">
        <v>1525</v>
      </c>
      <c r="J731" s="110">
        <v>1950</v>
      </c>
      <c r="K731" s="67"/>
      <c r="L731" s="68">
        <f>IF($F$4="mayorista2",K731*I731,IF($F$4="Mayorista1",K731*H731,IF($F$4="Hipermayorista",K731*G731,IF($F$4="Distribuidor",K731*F731))))*(1)</f>
        <v>0</v>
      </c>
      <c r="N731" s="2">
        <f>+K731*I731</f>
        <v>0</v>
      </c>
    </row>
    <row r="732" spans="1:14" ht="15.75" customHeight="1" x14ac:dyDescent="0.25">
      <c r="A732" s="224" t="s">
        <v>2185</v>
      </c>
      <c r="B732" s="108" t="s">
        <v>1449</v>
      </c>
      <c r="C732" s="109" t="s">
        <v>560</v>
      </c>
      <c r="D732" s="109" t="s">
        <v>60</v>
      </c>
      <c r="E732" s="109" t="s">
        <v>595</v>
      </c>
      <c r="F732" s="109">
        <v>2495</v>
      </c>
      <c r="G732" s="109">
        <v>2560</v>
      </c>
      <c r="H732" s="109">
        <v>2640</v>
      </c>
      <c r="I732" s="110">
        <v>2735</v>
      </c>
      <c r="J732" s="110">
        <v>3250</v>
      </c>
      <c r="K732" s="67"/>
      <c r="L732" s="68">
        <f>IF($F$4="mayorista2",K732*I732,IF($F$4="Mayorista1",K732*H732,IF($F$4="Hipermayorista",K732*G732,IF($F$4="Distribuidor",K732*F732))))*(1)</f>
        <v>0</v>
      </c>
      <c r="N732" s="2">
        <f>+K732*I732</f>
        <v>0</v>
      </c>
    </row>
    <row r="733" spans="1:14" ht="15.75" customHeight="1" x14ac:dyDescent="0.25">
      <c r="A733" s="224" t="s">
        <v>2186</v>
      </c>
      <c r="B733" s="108" t="s">
        <v>1449</v>
      </c>
      <c r="C733" s="109" t="s">
        <v>560</v>
      </c>
      <c r="D733" s="109" t="s">
        <v>60</v>
      </c>
      <c r="E733" s="109" t="s">
        <v>594</v>
      </c>
      <c r="F733" s="109">
        <v>2495</v>
      </c>
      <c r="G733" s="109">
        <v>2560</v>
      </c>
      <c r="H733" s="109">
        <v>2640</v>
      </c>
      <c r="I733" s="110">
        <v>2735</v>
      </c>
      <c r="J733" s="110">
        <v>3250</v>
      </c>
      <c r="K733" s="67"/>
      <c r="L733" s="68">
        <f>IF($F$4="mayorista2",K733*I733,IF($F$4="Mayorista1",K733*H733,IF($F$4="Hipermayorista",K733*G733,IF($F$4="Distribuidor",K733*F733))))*(1)</f>
        <v>0</v>
      </c>
      <c r="N733" s="2">
        <f>+K733*I733</f>
        <v>0</v>
      </c>
    </row>
    <row r="734" spans="1:14" ht="15.75" customHeight="1" x14ac:dyDescent="0.25">
      <c r="A734" s="224" t="s">
        <v>2187</v>
      </c>
      <c r="B734" s="108" t="s">
        <v>1449</v>
      </c>
      <c r="C734" s="109" t="s">
        <v>560</v>
      </c>
      <c r="D734" s="109" t="s">
        <v>1450</v>
      </c>
      <c r="E734" s="109" t="s">
        <v>597</v>
      </c>
      <c r="F734" s="109">
        <v>3745</v>
      </c>
      <c r="G734" s="109">
        <v>3840</v>
      </c>
      <c r="H734" s="109">
        <v>3960</v>
      </c>
      <c r="I734" s="110">
        <v>4105</v>
      </c>
      <c r="J734" s="110">
        <v>5250</v>
      </c>
      <c r="K734" s="67"/>
      <c r="L734" s="68">
        <f>IF($F$4="mayorista2",K734*I734,IF($F$4="Mayorista1",K734*H734,IF($F$4="Hipermayorista",K734*G734,IF($F$4="Distribuidor",K734*F734))))*(1)</f>
        <v>0</v>
      </c>
      <c r="N734" s="2">
        <f>+K734*I734</f>
        <v>0</v>
      </c>
    </row>
    <row r="735" spans="1:14" ht="15.75" customHeight="1" x14ac:dyDescent="0.25">
      <c r="A735" s="224" t="s">
        <v>2188</v>
      </c>
      <c r="B735" s="108" t="s">
        <v>1449</v>
      </c>
      <c r="C735" s="109" t="s">
        <v>560</v>
      </c>
      <c r="D735" s="109" t="s">
        <v>1450</v>
      </c>
      <c r="E735" s="109" t="s">
        <v>596</v>
      </c>
      <c r="F735" s="109">
        <v>3745</v>
      </c>
      <c r="G735" s="109">
        <v>3840</v>
      </c>
      <c r="H735" s="109">
        <v>3960</v>
      </c>
      <c r="I735" s="110">
        <v>4105</v>
      </c>
      <c r="J735" s="110">
        <v>5250</v>
      </c>
      <c r="K735" s="67"/>
      <c r="L735" s="68">
        <f>IF($F$4="mayorista2",K735*I735,IF($F$4="Mayorista1",K735*H735,IF($F$4="Hipermayorista",K735*G735,IF($F$4="Distribuidor",K735*F735))))*(1)</f>
        <v>0</v>
      </c>
      <c r="N735" s="2">
        <f>+K735*I735</f>
        <v>0</v>
      </c>
    </row>
    <row r="736" spans="1:14" ht="15.75" customHeight="1" x14ac:dyDescent="0.25">
      <c r="A736" s="224">
        <v>290</v>
      </c>
      <c r="B736" s="108" t="s">
        <v>1449</v>
      </c>
      <c r="C736" s="109" t="s">
        <v>560</v>
      </c>
      <c r="D736" s="109" t="s">
        <v>48</v>
      </c>
      <c r="E736" s="109" t="s">
        <v>585</v>
      </c>
      <c r="F736" s="109">
        <v>2490</v>
      </c>
      <c r="G736" s="109">
        <v>2555</v>
      </c>
      <c r="H736" s="109">
        <v>2635</v>
      </c>
      <c r="I736" s="110">
        <v>2730</v>
      </c>
      <c r="J736" s="110">
        <v>3250</v>
      </c>
      <c r="K736" s="67"/>
      <c r="L736" s="68">
        <f>IF($F$4="mayorista2",K736*I736,IF($F$4="Mayorista1",K736*H736,IF($F$4="Hipermayorista",K736*G736,IF($F$4="Distribuidor",K736*F736))))*(1)</f>
        <v>0</v>
      </c>
      <c r="N736" s="2">
        <f>+K736*I736</f>
        <v>0</v>
      </c>
    </row>
    <row r="737" spans="1:14" ht="15.75" customHeight="1" x14ac:dyDescent="0.25">
      <c r="A737" s="224">
        <v>3709</v>
      </c>
      <c r="B737" s="108" t="s">
        <v>1449</v>
      </c>
      <c r="C737" s="109" t="s">
        <v>560</v>
      </c>
      <c r="D737" s="109" t="s">
        <v>32</v>
      </c>
      <c r="E737" s="109" t="s">
        <v>598</v>
      </c>
      <c r="F737" s="109">
        <v>1935</v>
      </c>
      <c r="G737" s="109">
        <v>1985</v>
      </c>
      <c r="H737" s="109">
        <v>2045</v>
      </c>
      <c r="I737" s="110">
        <v>2120</v>
      </c>
      <c r="J737" s="110">
        <v>2550</v>
      </c>
      <c r="K737" s="67"/>
      <c r="L737" s="68">
        <f>IF($F$4="mayorista2",K737*I737,IF($F$4="Mayorista1",K737*H737,IF($F$4="Hipermayorista",K737*G737,IF($F$4="Distribuidor",K737*F737))))*(1)</f>
        <v>0</v>
      </c>
      <c r="N737" s="2">
        <f>+K737*I737</f>
        <v>0</v>
      </c>
    </row>
    <row r="738" spans="1:14" ht="15.75" customHeight="1" x14ac:dyDescent="0.25">
      <c r="A738" s="224">
        <v>283</v>
      </c>
      <c r="B738" s="108" t="s">
        <v>1449</v>
      </c>
      <c r="C738" s="109" t="s">
        <v>560</v>
      </c>
      <c r="D738" s="109" t="s">
        <v>32</v>
      </c>
      <c r="E738" s="109" t="s">
        <v>599</v>
      </c>
      <c r="F738" s="109">
        <v>1935</v>
      </c>
      <c r="G738" s="109">
        <v>1985</v>
      </c>
      <c r="H738" s="109">
        <v>2045</v>
      </c>
      <c r="I738" s="110">
        <v>2120</v>
      </c>
      <c r="J738" s="110">
        <v>2550</v>
      </c>
      <c r="K738" s="67"/>
      <c r="L738" s="68">
        <f>IF($F$4="mayorista2",K738*I738,IF($F$4="Mayorista1",K738*H738,IF($F$4="Hipermayorista",K738*G738,IF($F$4="Distribuidor",K738*F738))))*(1)</f>
        <v>0</v>
      </c>
      <c r="N738" s="2">
        <f>+K738*I738</f>
        <v>0</v>
      </c>
    </row>
    <row r="739" spans="1:14" ht="15.75" customHeight="1" x14ac:dyDescent="0.25">
      <c r="A739" s="224">
        <v>3774</v>
      </c>
      <c r="B739" s="108" t="s">
        <v>1449</v>
      </c>
      <c r="C739" s="109" t="s">
        <v>560</v>
      </c>
      <c r="D739" s="109" t="s">
        <v>32</v>
      </c>
      <c r="E739" s="109" t="s">
        <v>600</v>
      </c>
      <c r="F739" s="109">
        <v>1935</v>
      </c>
      <c r="G739" s="109">
        <v>1985</v>
      </c>
      <c r="H739" s="109">
        <v>2045</v>
      </c>
      <c r="I739" s="110">
        <v>2120</v>
      </c>
      <c r="J739" s="110">
        <v>2550</v>
      </c>
      <c r="K739" s="67"/>
      <c r="L739" s="68">
        <f>IF($F$4="mayorista2",K739*I739,IF($F$4="Mayorista1",K739*H739,IF($F$4="Hipermayorista",K739*G739,IF($F$4="Distribuidor",K739*F739))))*(1)</f>
        <v>0</v>
      </c>
      <c r="N739" s="2">
        <f>+K739*I739</f>
        <v>0</v>
      </c>
    </row>
    <row r="740" spans="1:14" ht="15.75" customHeight="1" x14ac:dyDescent="0.25">
      <c r="A740" s="224">
        <v>3775</v>
      </c>
      <c r="B740" s="108" t="s">
        <v>1449</v>
      </c>
      <c r="C740" s="109" t="s">
        <v>560</v>
      </c>
      <c r="D740" s="109" t="s">
        <v>32</v>
      </c>
      <c r="E740" s="109" t="s">
        <v>601</v>
      </c>
      <c r="F740" s="109">
        <v>1935</v>
      </c>
      <c r="G740" s="109">
        <v>1985</v>
      </c>
      <c r="H740" s="109">
        <v>2045</v>
      </c>
      <c r="I740" s="110">
        <v>2120</v>
      </c>
      <c r="J740" s="110">
        <v>2550</v>
      </c>
      <c r="K740" s="67"/>
      <c r="L740" s="68">
        <f>IF($F$4="mayorista2",K740*I740,IF($F$4="Mayorista1",K740*H740,IF($F$4="Hipermayorista",K740*G740,IF($F$4="Distribuidor",K740*F740))))*(1)</f>
        <v>0</v>
      </c>
      <c r="N740" s="2">
        <f>+K740*I740</f>
        <v>0</v>
      </c>
    </row>
    <row r="741" spans="1:14" ht="15.75" customHeight="1" x14ac:dyDescent="0.25">
      <c r="A741" s="224">
        <v>3773</v>
      </c>
      <c r="B741" s="108" t="s">
        <v>1449</v>
      </c>
      <c r="C741" s="109" t="s">
        <v>560</v>
      </c>
      <c r="D741" s="109" t="s">
        <v>32</v>
      </c>
      <c r="E741" s="109" t="s">
        <v>602</v>
      </c>
      <c r="F741" s="109">
        <v>1935</v>
      </c>
      <c r="G741" s="109">
        <v>1985</v>
      </c>
      <c r="H741" s="109">
        <v>2045</v>
      </c>
      <c r="I741" s="110">
        <v>2120</v>
      </c>
      <c r="J741" s="110">
        <v>2550</v>
      </c>
      <c r="K741" s="67"/>
      <c r="L741" s="68">
        <f>IF($F$4="mayorista2",K741*I741,IF($F$4="Mayorista1",K741*H741,IF($F$4="Hipermayorista",K741*G741,IF($F$4="Distribuidor",K741*F741))))*(1)</f>
        <v>0</v>
      </c>
      <c r="N741" s="2">
        <f>+K741*I741</f>
        <v>0</v>
      </c>
    </row>
    <row r="742" spans="1:14" ht="15.75" customHeight="1" x14ac:dyDescent="0.25">
      <c r="A742" s="224">
        <v>3772</v>
      </c>
      <c r="B742" s="108" t="s">
        <v>1449</v>
      </c>
      <c r="C742" s="109" t="s">
        <v>560</v>
      </c>
      <c r="D742" s="109" t="s">
        <v>32</v>
      </c>
      <c r="E742" s="109" t="s">
        <v>603</v>
      </c>
      <c r="F742" s="109">
        <v>1935</v>
      </c>
      <c r="G742" s="109">
        <v>1985</v>
      </c>
      <c r="H742" s="109">
        <v>2045</v>
      </c>
      <c r="I742" s="110">
        <v>2120</v>
      </c>
      <c r="J742" s="110">
        <v>2550</v>
      </c>
      <c r="K742" s="67"/>
      <c r="L742" s="68">
        <f>IF($F$4="mayorista2",K742*I742,IF($F$4="Mayorista1",K742*H742,IF($F$4="Hipermayorista",K742*G742,IF($F$4="Distribuidor",K742*F742))))*(1)</f>
        <v>0</v>
      </c>
      <c r="N742" s="2">
        <f>+K742*I742</f>
        <v>0</v>
      </c>
    </row>
    <row r="743" spans="1:14" ht="15.75" customHeight="1" x14ac:dyDescent="0.25">
      <c r="A743" s="224">
        <v>284</v>
      </c>
      <c r="B743" s="108" t="s">
        <v>1449</v>
      </c>
      <c r="C743" s="109" t="s">
        <v>560</v>
      </c>
      <c r="D743" s="109" t="s">
        <v>32</v>
      </c>
      <c r="E743" s="109" t="s">
        <v>604</v>
      </c>
      <c r="F743" s="109">
        <v>5335</v>
      </c>
      <c r="G743" s="109">
        <v>5470</v>
      </c>
      <c r="H743" s="109">
        <v>5640</v>
      </c>
      <c r="I743" s="110">
        <v>5845</v>
      </c>
      <c r="J743" s="110">
        <v>7500</v>
      </c>
      <c r="K743" s="67"/>
      <c r="L743" s="68">
        <f>IF($F$4="mayorista2",K743*I743,IF($F$4="Mayorista1",K743*H743,IF($F$4="Hipermayorista",K743*G743,IF($F$4="Distribuidor",K743*F743))))*(1)</f>
        <v>0</v>
      </c>
      <c r="N743" s="2">
        <f>+K743*I743</f>
        <v>0</v>
      </c>
    </row>
    <row r="744" spans="1:14" ht="15.75" customHeight="1" x14ac:dyDescent="0.25">
      <c r="A744" s="224">
        <v>4086</v>
      </c>
      <c r="B744" s="108" t="s">
        <v>1449</v>
      </c>
      <c r="C744" s="109" t="s">
        <v>560</v>
      </c>
      <c r="D744" s="109" t="s">
        <v>32</v>
      </c>
      <c r="E744" s="109" t="s">
        <v>605</v>
      </c>
      <c r="F744" s="109">
        <v>5335</v>
      </c>
      <c r="G744" s="109">
        <v>5470</v>
      </c>
      <c r="H744" s="109">
        <v>5640</v>
      </c>
      <c r="I744" s="110">
        <v>5845</v>
      </c>
      <c r="J744" s="110">
        <v>7500</v>
      </c>
      <c r="K744" s="67"/>
      <c r="L744" s="68">
        <f>IF($F$4="mayorista2",K744*I744,IF($F$4="Mayorista1",K744*H744,IF($F$4="Hipermayorista",K744*G744,IF($F$4="Distribuidor",K744*F744))))*(1)</f>
        <v>0</v>
      </c>
      <c r="N744" s="2">
        <f>+K744*I744</f>
        <v>0</v>
      </c>
    </row>
    <row r="745" spans="1:14" ht="15.75" customHeight="1" x14ac:dyDescent="0.25">
      <c r="A745" s="224">
        <v>4087</v>
      </c>
      <c r="B745" s="108" t="s">
        <v>1449</v>
      </c>
      <c r="C745" s="109" t="s">
        <v>560</v>
      </c>
      <c r="D745" s="109" t="s">
        <v>32</v>
      </c>
      <c r="E745" s="109" t="s">
        <v>606</v>
      </c>
      <c r="F745" s="109">
        <v>5335</v>
      </c>
      <c r="G745" s="109">
        <v>5470</v>
      </c>
      <c r="H745" s="109">
        <v>5640</v>
      </c>
      <c r="I745" s="110">
        <v>5845</v>
      </c>
      <c r="J745" s="110">
        <v>7500</v>
      </c>
      <c r="K745" s="67"/>
      <c r="L745" s="68">
        <f>IF($F$4="mayorista2",K745*I745,IF($F$4="Mayorista1",K745*H745,IF($F$4="Hipermayorista",K745*G745,IF($F$4="Distribuidor",K745*F745))))*(1)</f>
        <v>0</v>
      </c>
      <c r="N745" s="2">
        <f>+K745*I745</f>
        <v>0</v>
      </c>
    </row>
    <row r="746" spans="1:14" ht="15.75" customHeight="1" x14ac:dyDescent="0.25">
      <c r="A746" s="224">
        <v>288</v>
      </c>
      <c r="B746" s="108" t="s">
        <v>1449</v>
      </c>
      <c r="C746" s="109" t="s">
        <v>560</v>
      </c>
      <c r="D746" s="109" t="s">
        <v>32</v>
      </c>
      <c r="E746" s="109" t="s">
        <v>607</v>
      </c>
      <c r="F746" s="109">
        <v>5335</v>
      </c>
      <c r="G746" s="109">
        <v>5470</v>
      </c>
      <c r="H746" s="109">
        <v>5640</v>
      </c>
      <c r="I746" s="110">
        <v>5845</v>
      </c>
      <c r="J746" s="110">
        <v>7500</v>
      </c>
      <c r="K746" s="67"/>
      <c r="L746" s="68">
        <f>IF($F$4="mayorista2",K746*I746,IF($F$4="Mayorista1",K746*H746,IF($F$4="Hipermayorista",K746*G746,IF($F$4="Distribuidor",K746*F746))))*(1)</f>
        <v>0</v>
      </c>
      <c r="N746" s="2">
        <f>+K746*I746</f>
        <v>0</v>
      </c>
    </row>
    <row r="747" spans="1:14" ht="15.75" customHeight="1" x14ac:dyDescent="0.25">
      <c r="A747" s="224">
        <v>285</v>
      </c>
      <c r="B747" s="108" t="s">
        <v>1449</v>
      </c>
      <c r="C747" s="109" t="s">
        <v>560</v>
      </c>
      <c r="D747" s="109" t="s">
        <v>32</v>
      </c>
      <c r="E747" s="109" t="s">
        <v>608</v>
      </c>
      <c r="F747" s="109">
        <v>8510</v>
      </c>
      <c r="G747" s="109">
        <v>8730</v>
      </c>
      <c r="H747" s="109">
        <v>9000</v>
      </c>
      <c r="I747" s="110">
        <v>9325</v>
      </c>
      <c r="J747" s="110">
        <v>11100</v>
      </c>
      <c r="K747" s="67"/>
      <c r="L747" s="68">
        <f>IF($F$4="mayorista2",K747*I747,IF($F$4="Mayorista1",K747*H747,IF($F$4="Hipermayorista",K747*G747,IF($F$4="Distribuidor",K747*F747))))*(1)</f>
        <v>0</v>
      </c>
      <c r="N747" s="2">
        <f>+K747*I747</f>
        <v>0</v>
      </c>
    </row>
    <row r="748" spans="1:14" ht="15.75" customHeight="1" x14ac:dyDescent="0.25">
      <c r="A748" s="224">
        <v>3777</v>
      </c>
      <c r="B748" s="108" t="s">
        <v>1449</v>
      </c>
      <c r="C748" s="109" t="s">
        <v>560</v>
      </c>
      <c r="D748" s="109" t="s">
        <v>32</v>
      </c>
      <c r="E748" s="109" t="s">
        <v>609</v>
      </c>
      <c r="F748" s="109">
        <v>8510</v>
      </c>
      <c r="G748" s="109">
        <v>8730</v>
      </c>
      <c r="H748" s="109">
        <v>9000</v>
      </c>
      <c r="I748" s="110">
        <v>9325</v>
      </c>
      <c r="J748" s="110">
        <v>11100</v>
      </c>
      <c r="K748" s="67"/>
      <c r="L748" s="68">
        <f>IF($F$4="mayorista2",K748*I748,IF($F$4="Mayorista1",K748*H748,IF($F$4="Hipermayorista",K748*G748,IF($F$4="Distribuidor",K748*F748))))*(1)</f>
        <v>0</v>
      </c>
      <c r="N748" s="2">
        <f>+K748*I748</f>
        <v>0</v>
      </c>
    </row>
    <row r="749" spans="1:14" ht="15.75" customHeight="1" x14ac:dyDescent="0.25">
      <c r="A749" s="224">
        <v>3776</v>
      </c>
      <c r="B749" s="108" t="s">
        <v>1449</v>
      </c>
      <c r="C749" s="109" t="s">
        <v>560</v>
      </c>
      <c r="D749" s="109" t="s">
        <v>32</v>
      </c>
      <c r="E749" s="109" t="s">
        <v>610</v>
      </c>
      <c r="F749" s="109">
        <v>8510</v>
      </c>
      <c r="G749" s="109">
        <v>8730</v>
      </c>
      <c r="H749" s="109">
        <v>9000</v>
      </c>
      <c r="I749" s="110">
        <v>9325</v>
      </c>
      <c r="J749" s="110">
        <v>11100</v>
      </c>
      <c r="K749" s="67"/>
      <c r="L749" s="68">
        <f>IF($F$4="mayorista2",K749*I749,IF($F$4="Mayorista1",K749*H749,IF($F$4="Hipermayorista",K749*G749,IF($F$4="Distribuidor",K749*F749))))*(1)</f>
        <v>0</v>
      </c>
      <c r="N749" s="2">
        <f>+K749*I749</f>
        <v>0</v>
      </c>
    </row>
    <row r="750" spans="1:14" ht="15.75" customHeight="1" x14ac:dyDescent="0.25">
      <c r="A750" s="224">
        <v>3778</v>
      </c>
      <c r="B750" s="108" t="s">
        <v>1449</v>
      </c>
      <c r="C750" s="109" t="s">
        <v>560</v>
      </c>
      <c r="D750" s="109" t="s">
        <v>32</v>
      </c>
      <c r="E750" s="109" t="s">
        <v>611</v>
      </c>
      <c r="F750" s="109">
        <v>8510</v>
      </c>
      <c r="G750" s="109">
        <v>8730</v>
      </c>
      <c r="H750" s="109">
        <v>9000</v>
      </c>
      <c r="I750" s="110">
        <v>9325</v>
      </c>
      <c r="J750" s="110">
        <v>11100</v>
      </c>
      <c r="K750" s="67"/>
      <c r="L750" s="68">
        <f>IF($F$4="mayorista2",K750*I750,IF($F$4="Mayorista1",K750*H750,IF($F$4="Hipermayorista",K750*G750,IF($F$4="Distribuidor",K750*F750))))*(1)</f>
        <v>0</v>
      </c>
      <c r="N750" s="2">
        <f>+K750*I750</f>
        <v>0</v>
      </c>
    </row>
    <row r="751" spans="1:14" ht="15.75" customHeight="1" x14ac:dyDescent="0.25">
      <c r="A751" s="224">
        <v>3791</v>
      </c>
      <c r="B751" s="108" t="s">
        <v>1448</v>
      </c>
      <c r="C751" s="109" t="s">
        <v>612</v>
      </c>
      <c r="D751" s="109" t="s">
        <v>32</v>
      </c>
      <c r="E751" s="109" t="s">
        <v>613</v>
      </c>
      <c r="F751" s="109">
        <v>41625</v>
      </c>
      <c r="G751" s="109">
        <v>42690</v>
      </c>
      <c r="H751" s="109">
        <v>44010</v>
      </c>
      <c r="I751" s="110">
        <v>45605</v>
      </c>
      <c r="J751" s="110">
        <v>58805</v>
      </c>
      <c r="K751" s="67"/>
      <c r="L751" s="68">
        <f>IF($F$4="mayorista2",K751*I751,IF($F$4="Mayorista1",K751*H751,IF($F$4="Hipermayorista",K751*G751,IF($F$4="Distribuidor",K751*F751))))*(1)</f>
        <v>0</v>
      </c>
      <c r="N751" s="2">
        <f>+K751*I751</f>
        <v>0</v>
      </c>
    </row>
    <row r="752" spans="1:14" ht="15.75" customHeight="1" x14ac:dyDescent="0.25">
      <c r="A752" s="224">
        <v>302</v>
      </c>
      <c r="B752" s="108" t="s">
        <v>1448</v>
      </c>
      <c r="C752" s="109" t="s">
        <v>612</v>
      </c>
      <c r="D752" s="109" t="s">
        <v>32</v>
      </c>
      <c r="E752" s="109" t="s">
        <v>614</v>
      </c>
      <c r="F752" s="109">
        <v>41625</v>
      </c>
      <c r="G752" s="109">
        <v>42690</v>
      </c>
      <c r="H752" s="109">
        <v>44010</v>
      </c>
      <c r="I752" s="110">
        <v>45605</v>
      </c>
      <c r="J752" s="110">
        <v>58805</v>
      </c>
      <c r="K752" s="67"/>
      <c r="L752" s="68">
        <f>IF($F$4="mayorista2",K752*I752,IF($F$4="Mayorista1",K752*H752,IF($F$4="Hipermayorista",K752*G752,IF($F$4="Distribuidor",K752*F752))))*(1)</f>
        <v>0</v>
      </c>
      <c r="N752" s="2">
        <f>+K752*I752</f>
        <v>0</v>
      </c>
    </row>
    <row r="753" spans="1:14" ht="15.75" customHeight="1" x14ac:dyDescent="0.25">
      <c r="A753" s="224">
        <v>3605</v>
      </c>
      <c r="B753" s="108" t="s">
        <v>1448</v>
      </c>
      <c r="C753" s="109" t="s">
        <v>612</v>
      </c>
      <c r="D753" s="109" t="s">
        <v>32</v>
      </c>
      <c r="E753" s="109" t="s">
        <v>615</v>
      </c>
      <c r="F753" s="109">
        <v>12230</v>
      </c>
      <c r="G753" s="109">
        <v>12545</v>
      </c>
      <c r="H753" s="109">
        <v>12935</v>
      </c>
      <c r="I753" s="110">
        <v>13405</v>
      </c>
      <c r="J753" s="110">
        <v>17290</v>
      </c>
      <c r="K753" s="67"/>
      <c r="L753" s="68">
        <f>IF($F$4="mayorista2",K753*I753,IF($F$4="Mayorista1",K753*H753,IF($F$4="Hipermayorista",K753*G753,IF($F$4="Distribuidor",K753*F753))))*(1)</f>
        <v>0</v>
      </c>
      <c r="N753" s="2">
        <f>+K753*I753</f>
        <v>0</v>
      </c>
    </row>
    <row r="754" spans="1:14" ht="15.75" customHeight="1" x14ac:dyDescent="0.25">
      <c r="A754" s="224">
        <v>3608</v>
      </c>
      <c r="B754" s="108" t="s">
        <v>1448</v>
      </c>
      <c r="C754" s="109" t="s">
        <v>612</v>
      </c>
      <c r="D754" s="109" t="s">
        <v>32</v>
      </c>
      <c r="E754" s="109" t="s">
        <v>616</v>
      </c>
      <c r="F754" s="109">
        <v>12230</v>
      </c>
      <c r="G754" s="109">
        <v>12545</v>
      </c>
      <c r="H754" s="109">
        <v>12935</v>
      </c>
      <c r="I754" s="110">
        <v>13405</v>
      </c>
      <c r="J754" s="110">
        <v>17290</v>
      </c>
      <c r="K754" s="67"/>
      <c r="L754" s="68">
        <f>IF($F$4="mayorista2",K754*I754,IF($F$4="Mayorista1",K754*H754,IF($F$4="Hipermayorista",K754*G754,IF($F$4="Distribuidor",K754*F754))))*(1)</f>
        <v>0</v>
      </c>
      <c r="N754" s="2">
        <f>+K754*I754</f>
        <v>0</v>
      </c>
    </row>
    <row r="755" spans="1:14" ht="15.75" customHeight="1" x14ac:dyDescent="0.25">
      <c r="A755" s="224">
        <v>3610</v>
      </c>
      <c r="B755" s="108" t="s">
        <v>1448</v>
      </c>
      <c r="C755" s="109" t="s">
        <v>612</v>
      </c>
      <c r="D755" s="109" t="s">
        <v>32</v>
      </c>
      <c r="E755" s="109" t="s">
        <v>617</v>
      </c>
      <c r="F755" s="109">
        <v>12230</v>
      </c>
      <c r="G755" s="109">
        <v>12545</v>
      </c>
      <c r="H755" s="109">
        <v>12935</v>
      </c>
      <c r="I755" s="110">
        <v>13405</v>
      </c>
      <c r="J755" s="110">
        <v>17290</v>
      </c>
      <c r="K755" s="67"/>
      <c r="L755" s="68">
        <f>IF($F$4="mayorista2",K755*I755,IF($F$4="Mayorista1",K755*H755,IF($F$4="Hipermayorista",K755*G755,IF($F$4="Distribuidor",K755*F755))))*(1)</f>
        <v>0</v>
      </c>
      <c r="N755" s="2">
        <f>+K755*I755</f>
        <v>0</v>
      </c>
    </row>
    <row r="756" spans="1:14" ht="15.75" customHeight="1" x14ac:dyDescent="0.25">
      <c r="A756" s="224">
        <v>300</v>
      </c>
      <c r="B756" s="108" t="s">
        <v>1448</v>
      </c>
      <c r="C756" s="109" t="s">
        <v>612</v>
      </c>
      <c r="D756" s="109" t="s">
        <v>32</v>
      </c>
      <c r="E756" s="109" t="s">
        <v>618</v>
      </c>
      <c r="F756" s="109">
        <v>12230</v>
      </c>
      <c r="G756" s="109">
        <v>12545</v>
      </c>
      <c r="H756" s="109">
        <v>12935</v>
      </c>
      <c r="I756" s="110">
        <v>13405</v>
      </c>
      <c r="J756" s="110">
        <v>17290</v>
      </c>
      <c r="K756" s="67"/>
      <c r="L756" s="68">
        <f>IF($F$4="mayorista2",K756*I756,IF($F$4="Mayorista1",K756*H756,IF($F$4="Hipermayorista",K756*G756,IF($F$4="Distribuidor",K756*F756))))*(1)</f>
        <v>0</v>
      </c>
      <c r="N756" s="2">
        <f>+K756*I756</f>
        <v>0</v>
      </c>
    </row>
    <row r="757" spans="1:14" ht="15.75" customHeight="1" x14ac:dyDescent="0.25">
      <c r="A757" s="224">
        <v>3789</v>
      </c>
      <c r="B757" s="108" t="s">
        <v>1448</v>
      </c>
      <c r="C757" s="109" t="s">
        <v>612</v>
      </c>
      <c r="D757" s="109" t="s">
        <v>32</v>
      </c>
      <c r="E757" s="109" t="s">
        <v>619</v>
      </c>
      <c r="F757" s="109">
        <v>24660</v>
      </c>
      <c r="G757" s="109">
        <v>25290</v>
      </c>
      <c r="H757" s="109">
        <v>26070</v>
      </c>
      <c r="I757" s="110">
        <v>27015</v>
      </c>
      <c r="J757" s="110">
        <v>34820</v>
      </c>
      <c r="K757" s="67"/>
      <c r="L757" s="68">
        <f>IF($F$4="mayorista2",K757*I757,IF($F$4="Mayorista1",K757*H757,IF($F$4="Hipermayorista",K757*G757,IF($F$4="Distribuidor",K757*F757))))*(1)</f>
        <v>0</v>
      </c>
      <c r="N757" s="2">
        <f>+K757*I757</f>
        <v>0</v>
      </c>
    </row>
    <row r="758" spans="1:14" ht="15.75" customHeight="1" x14ac:dyDescent="0.25">
      <c r="A758" s="224">
        <v>3790</v>
      </c>
      <c r="B758" s="108" t="s">
        <v>1448</v>
      </c>
      <c r="C758" s="109" t="s">
        <v>612</v>
      </c>
      <c r="D758" s="109" t="s">
        <v>32</v>
      </c>
      <c r="E758" s="109" t="s">
        <v>620</v>
      </c>
      <c r="F758" s="109">
        <v>24660</v>
      </c>
      <c r="G758" s="109">
        <v>25290</v>
      </c>
      <c r="H758" s="109">
        <v>26070</v>
      </c>
      <c r="I758" s="110">
        <v>27015</v>
      </c>
      <c r="J758" s="110">
        <v>34820</v>
      </c>
      <c r="K758" s="67"/>
      <c r="L758" s="68">
        <f>IF($F$4="mayorista2",K758*I758,IF($F$4="Mayorista1",K758*H758,IF($F$4="Hipermayorista",K758*G758,IF($F$4="Distribuidor",K758*F758))))*(1)</f>
        <v>0</v>
      </c>
      <c r="N758" s="2">
        <f>+K758*I758</f>
        <v>0</v>
      </c>
    </row>
    <row r="759" spans="1:14" ht="15.75" customHeight="1" x14ac:dyDescent="0.25">
      <c r="A759" s="224">
        <v>3788</v>
      </c>
      <c r="B759" s="108" t="s">
        <v>1448</v>
      </c>
      <c r="C759" s="109" t="s">
        <v>612</v>
      </c>
      <c r="D759" s="109" t="s">
        <v>32</v>
      </c>
      <c r="E759" s="109" t="s">
        <v>621</v>
      </c>
      <c r="F759" s="109">
        <v>24660</v>
      </c>
      <c r="G759" s="109">
        <v>25290</v>
      </c>
      <c r="H759" s="109">
        <v>26070</v>
      </c>
      <c r="I759" s="110">
        <v>27015</v>
      </c>
      <c r="J759" s="110">
        <v>34820</v>
      </c>
      <c r="K759" s="67"/>
      <c r="L759" s="68">
        <f>IF($F$4="mayorista2",K759*I759,IF($F$4="Mayorista1",K759*H759,IF($F$4="Hipermayorista",K759*G759,IF($F$4="Distribuidor",K759*F759))))*(1)</f>
        <v>0</v>
      </c>
      <c r="N759" s="2">
        <f>+K759*I759</f>
        <v>0</v>
      </c>
    </row>
    <row r="760" spans="1:14" ht="15.75" customHeight="1" x14ac:dyDescent="0.25">
      <c r="A760" s="224">
        <v>301</v>
      </c>
      <c r="B760" s="108" t="s">
        <v>1448</v>
      </c>
      <c r="C760" s="109" t="s">
        <v>612</v>
      </c>
      <c r="D760" s="109" t="s">
        <v>32</v>
      </c>
      <c r="E760" s="109" t="s">
        <v>622</v>
      </c>
      <c r="F760" s="109">
        <v>24660</v>
      </c>
      <c r="G760" s="109">
        <v>25290</v>
      </c>
      <c r="H760" s="109">
        <v>26070</v>
      </c>
      <c r="I760" s="110">
        <v>27015</v>
      </c>
      <c r="J760" s="110">
        <v>34820</v>
      </c>
      <c r="K760" s="67"/>
      <c r="L760" s="68">
        <f>IF($F$4="mayorista2",K760*I760,IF($F$4="Mayorista1",K760*H760,IF($F$4="Hipermayorista",K760*G760,IF($F$4="Distribuidor",K760*F760))))*(1)</f>
        <v>0</v>
      </c>
      <c r="N760" s="2">
        <f>+K760*I760</f>
        <v>0</v>
      </c>
    </row>
    <row r="761" spans="1:14" ht="15.75" customHeight="1" x14ac:dyDescent="0.25">
      <c r="A761" s="224">
        <v>3552</v>
      </c>
      <c r="B761" s="108" t="s">
        <v>1448</v>
      </c>
      <c r="C761" s="109" t="s">
        <v>612</v>
      </c>
      <c r="D761" s="109" t="s">
        <v>43</v>
      </c>
      <c r="E761" s="109" t="s">
        <v>623</v>
      </c>
      <c r="F761" s="109">
        <v>8485</v>
      </c>
      <c r="G761" s="109">
        <v>8705</v>
      </c>
      <c r="H761" s="109">
        <v>8975</v>
      </c>
      <c r="I761" s="110">
        <v>9300</v>
      </c>
      <c r="J761" s="110">
        <v>11970</v>
      </c>
      <c r="K761" s="67"/>
      <c r="L761" s="68">
        <f>IF($F$4="mayorista2",K761*I761,IF($F$4="Mayorista1",K761*H761,IF($F$4="Hipermayorista",K761*G761,IF($F$4="Distribuidor",K761*F761))))*(1)</f>
        <v>0</v>
      </c>
      <c r="N761" s="2">
        <f>+K761*I761</f>
        <v>0</v>
      </c>
    </row>
    <row r="762" spans="1:14" ht="15.75" customHeight="1" x14ac:dyDescent="0.25">
      <c r="A762" s="224">
        <v>3554</v>
      </c>
      <c r="B762" s="108" t="s">
        <v>1448</v>
      </c>
      <c r="C762" s="109" t="s">
        <v>612</v>
      </c>
      <c r="D762" s="109" t="s">
        <v>43</v>
      </c>
      <c r="E762" s="109" t="s">
        <v>624</v>
      </c>
      <c r="F762" s="109">
        <v>8485</v>
      </c>
      <c r="G762" s="109">
        <v>8705</v>
      </c>
      <c r="H762" s="109">
        <v>8975</v>
      </c>
      <c r="I762" s="110">
        <v>9300</v>
      </c>
      <c r="J762" s="110">
        <v>11970</v>
      </c>
      <c r="K762" s="67"/>
      <c r="L762" s="68">
        <f>IF($F$4="mayorista2",K762*I762,IF($F$4="Mayorista1",K762*H762,IF($F$4="Hipermayorista",K762*G762,IF($F$4="Distribuidor",K762*F762))))*(1)</f>
        <v>0</v>
      </c>
      <c r="N762" s="2">
        <f>+K762*I762</f>
        <v>0</v>
      </c>
    </row>
    <row r="763" spans="1:14" ht="15.75" customHeight="1" x14ac:dyDescent="0.25">
      <c r="A763" s="224">
        <v>3794</v>
      </c>
      <c r="B763" s="108" t="s">
        <v>1448</v>
      </c>
      <c r="C763" s="109" t="s">
        <v>612</v>
      </c>
      <c r="D763" s="109" t="s">
        <v>70</v>
      </c>
      <c r="E763" s="109" t="s">
        <v>625</v>
      </c>
      <c r="F763" s="109">
        <v>5325</v>
      </c>
      <c r="G763" s="109">
        <v>5460</v>
      </c>
      <c r="H763" s="109">
        <v>5630</v>
      </c>
      <c r="I763" s="110">
        <v>5835</v>
      </c>
      <c r="J763" s="110">
        <v>7505</v>
      </c>
      <c r="K763" s="67"/>
      <c r="L763" s="68">
        <f>IF($F$4="mayorista2",K763*I763,IF($F$4="Mayorista1",K763*H763,IF($F$4="Hipermayorista",K763*G763,IF($F$4="Distribuidor",K763*F763))))*(1)</f>
        <v>0</v>
      </c>
      <c r="N763" s="2">
        <f>+K763*I763</f>
        <v>0</v>
      </c>
    </row>
    <row r="764" spans="1:14" ht="15.75" customHeight="1" x14ac:dyDescent="0.25">
      <c r="A764" s="224">
        <v>3716</v>
      </c>
      <c r="B764" s="108" t="s">
        <v>1448</v>
      </c>
      <c r="C764" s="109" t="s">
        <v>612</v>
      </c>
      <c r="D764" s="109" t="s">
        <v>43</v>
      </c>
      <c r="E764" s="109" t="s">
        <v>626</v>
      </c>
      <c r="F764" s="109">
        <v>12625</v>
      </c>
      <c r="G764" s="109">
        <v>12950</v>
      </c>
      <c r="H764" s="109">
        <v>13350</v>
      </c>
      <c r="I764" s="110">
        <v>13835</v>
      </c>
      <c r="J764" s="110">
        <v>17815</v>
      </c>
      <c r="K764" s="67"/>
      <c r="L764" s="68">
        <f>IF($F$4="mayorista2",K764*I764,IF($F$4="Mayorista1",K764*H764,IF($F$4="Hipermayorista",K764*G764,IF($F$4="Distribuidor",K764*F764))))*(1)</f>
        <v>0</v>
      </c>
      <c r="N764" s="2">
        <f>+K764*I764</f>
        <v>0</v>
      </c>
    </row>
    <row r="765" spans="1:14" ht="15.75" customHeight="1" x14ac:dyDescent="0.25">
      <c r="A765" s="224">
        <v>3793</v>
      </c>
      <c r="B765" s="108" t="s">
        <v>1448</v>
      </c>
      <c r="C765" s="109" t="s">
        <v>612</v>
      </c>
      <c r="D765" s="109" t="s">
        <v>55</v>
      </c>
      <c r="E765" s="109" t="s">
        <v>627</v>
      </c>
      <c r="F765" s="109">
        <v>0</v>
      </c>
      <c r="G765" s="109">
        <v>0</v>
      </c>
      <c r="H765" s="109">
        <v>0</v>
      </c>
      <c r="I765" s="110">
        <v>0</v>
      </c>
      <c r="J765" s="110">
        <v>9740</v>
      </c>
      <c r="K765" s="67"/>
      <c r="L765" s="68">
        <f>IF($F$4="mayorista2",K765*I765,IF($F$4="Mayorista1",K765*H765,IF($F$4="Hipermayorista",K765*G765,IF($F$4="Distribuidor",K765*F765))))*(1)</f>
        <v>0</v>
      </c>
      <c r="N765" s="2">
        <f>+K765*I765</f>
        <v>0</v>
      </c>
    </row>
    <row r="766" spans="1:14" ht="15.75" customHeight="1" x14ac:dyDescent="0.25">
      <c r="A766" s="224" t="s">
        <v>2189</v>
      </c>
      <c r="B766" s="108" t="s">
        <v>1448</v>
      </c>
      <c r="C766" s="109" t="s">
        <v>612</v>
      </c>
      <c r="D766" s="109" t="s">
        <v>57</v>
      </c>
      <c r="E766" s="109" t="s">
        <v>637</v>
      </c>
      <c r="F766" s="109">
        <v>5295</v>
      </c>
      <c r="G766" s="109">
        <v>5430</v>
      </c>
      <c r="H766" s="109">
        <v>5600</v>
      </c>
      <c r="I766" s="110">
        <v>5805</v>
      </c>
      <c r="J766" s="110">
        <v>7450</v>
      </c>
      <c r="K766" s="67"/>
      <c r="L766" s="68">
        <f>IF($F$4="mayorista2",K766*I766,IF($F$4="Mayorista1",K766*H766,IF($F$4="Hipermayorista",K766*G766,IF($F$4="Distribuidor",K766*F766))))*(1)</f>
        <v>0</v>
      </c>
      <c r="N766" s="2">
        <f>+K766*I766</f>
        <v>0</v>
      </c>
    </row>
    <row r="767" spans="1:14" ht="15.75" customHeight="1" x14ac:dyDescent="0.25">
      <c r="A767" s="224">
        <v>3537</v>
      </c>
      <c r="B767" s="108" t="s">
        <v>1448</v>
      </c>
      <c r="C767" s="109" t="s">
        <v>612</v>
      </c>
      <c r="D767" s="109" t="s">
        <v>32</v>
      </c>
      <c r="E767" s="109" t="s">
        <v>628</v>
      </c>
      <c r="F767" s="109">
        <v>14400</v>
      </c>
      <c r="G767" s="109">
        <v>14770</v>
      </c>
      <c r="H767" s="109">
        <v>15225</v>
      </c>
      <c r="I767" s="110">
        <v>15775</v>
      </c>
      <c r="J767" s="110">
        <v>20330</v>
      </c>
      <c r="K767" s="67"/>
      <c r="L767" s="68">
        <f>IF($F$4="mayorista2",K767*I767,IF($F$4="Mayorista1",K767*H767,IF($F$4="Hipermayorista",K767*G767,IF($F$4="Distribuidor",K767*F767))))*(1)</f>
        <v>0</v>
      </c>
      <c r="N767" s="2">
        <f>+K767*I767</f>
        <v>0</v>
      </c>
    </row>
    <row r="768" spans="1:14" ht="15.75" customHeight="1" x14ac:dyDescent="0.25">
      <c r="A768" s="224">
        <v>3792</v>
      </c>
      <c r="B768" s="108" t="s">
        <v>1448</v>
      </c>
      <c r="C768" s="109" t="s">
        <v>612</v>
      </c>
      <c r="D768" s="109" t="s">
        <v>32</v>
      </c>
      <c r="E768" s="109" t="s">
        <v>629</v>
      </c>
      <c r="F768" s="109">
        <v>14400</v>
      </c>
      <c r="G768" s="109">
        <v>14770</v>
      </c>
      <c r="H768" s="109">
        <v>15225</v>
      </c>
      <c r="I768" s="110">
        <v>15775</v>
      </c>
      <c r="J768" s="110">
        <v>20330</v>
      </c>
      <c r="K768" s="67"/>
      <c r="L768" s="68">
        <f>IF($F$4="mayorista2",K768*I768,IF($F$4="Mayorista1",K768*H768,IF($F$4="Hipermayorista",K768*G768,IF($F$4="Distribuidor",K768*F768))))*(1)</f>
        <v>0</v>
      </c>
      <c r="N768" s="2">
        <f>+K768*I768</f>
        <v>0</v>
      </c>
    </row>
    <row r="769" spans="1:14" ht="15.75" customHeight="1" x14ac:dyDescent="0.25">
      <c r="A769" s="224">
        <v>304</v>
      </c>
      <c r="B769" s="108" t="s">
        <v>1448</v>
      </c>
      <c r="C769" s="109" t="s">
        <v>612</v>
      </c>
      <c r="D769" s="109" t="s">
        <v>50</v>
      </c>
      <c r="E769" s="109" t="s">
        <v>630</v>
      </c>
      <c r="F769" s="109">
        <v>21110</v>
      </c>
      <c r="G769" s="109">
        <v>21650</v>
      </c>
      <c r="H769" s="109">
        <v>22320</v>
      </c>
      <c r="I769" s="110">
        <v>23130</v>
      </c>
      <c r="J769" s="110">
        <v>29830</v>
      </c>
      <c r="K769" s="67"/>
      <c r="L769" s="68">
        <f>IF($F$4="mayorista2",K769*I769,IF($F$4="Mayorista1",K769*H769,IF($F$4="Hipermayorista",K769*G769,IF($F$4="Distribuidor",K769*F769))))*(1)</f>
        <v>0</v>
      </c>
      <c r="N769" s="2">
        <f>+K769*I769</f>
        <v>0</v>
      </c>
    </row>
    <row r="770" spans="1:14" ht="15.75" customHeight="1" x14ac:dyDescent="0.25">
      <c r="A770" s="224">
        <v>3609</v>
      </c>
      <c r="B770" s="108" t="s">
        <v>1448</v>
      </c>
      <c r="C770" s="109" t="s">
        <v>612</v>
      </c>
      <c r="D770" s="109" t="s">
        <v>50</v>
      </c>
      <c r="E770" s="109" t="s">
        <v>631</v>
      </c>
      <c r="F770" s="109">
        <v>21110</v>
      </c>
      <c r="G770" s="109">
        <v>21650</v>
      </c>
      <c r="H770" s="109">
        <v>22320</v>
      </c>
      <c r="I770" s="110">
        <v>23130</v>
      </c>
      <c r="J770" s="110">
        <v>29830</v>
      </c>
      <c r="K770" s="67"/>
      <c r="L770" s="68">
        <f>IF($F$4="mayorista2",K770*I770,IF($F$4="Mayorista1",K770*H770,IF($F$4="Hipermayorista",K770*G770,IF($F$4="Distribuidor",K770*F770))))*(1)</f>
        <v>0</v>
      </c>
      <c r="N770" s="2">
        <f>+K770*I770</f>
        <v>0</v>
      </c>
    </row>
    <row r="771" spans="1:14" ht="15.75" customHeight="1" x14ac:dyDescent="0.25">
      <c r="A771" s="224">
        <v>303</v>
      </c>
      <c r="B771" s="108" t="s">
        <v>1448</v>
      </c>
      <c r="C771" s="109" t="s">
        <v>612</v>
      </c>
      <c r="D771" s="109" t="s">
        <v>50</v>
      </c>
      <c r="E771" s="109" t="s">
        <v>632</v>
      </c>
      <c r="F771" s="109">
        <v>12625</v>
      </c>
      <c r="G771" s="109">
        <v>12950</v>
      </c>
      <c r="H771" s="109">
        <v>13350</v>
      </c>
      <c r="I771" s="110">
        <v>13835</v>
      </c>
      <c r="J771" s="110">
        <v>17815</v>
      </c>
      <c r="K771" s="67"/>
      <c r="L771" s="68">
        <f>IF($F$4="mayorista2",K771*I771,IF($F$4="Mayorista1",K771*H771,IF($F$4="Hipermayorista",K771*G771,IF($F$4="Distribuidor",K771*F771))))*(1)</f>
        <v>0</v>
      </c>
      <c r="N771" s="2">
        <f>+K771*I771</f>
        <v>0</v>
      </c>
    </row>
    <row r="772" spans="1:14" ht="15.75" customHeight="1" x14ac:dyDescent="0.25">
      <c r="A772" s="224">
        <v>3607</v>
      </c>
      <c r="B772" s="108" t="s">
        <v>1448</v>
      </c>
      <c r="C772" s="109" t="s">
        <v>612</v>
      </c>
      <c r="D772" s="109" t="s">
        <v>50</v>
      </c>
      <c r="E772" s="109" t="s">
        <v>633</v>
      </c>
      <c r="F772" s="109">
        <v>12625</v>
      </c>
      <c r="G772" s="109">
        <v>12950</v>
      </c>
      <c r="H772" s="109">
        <v>13350</v>
      </c>
      <c r="I772" s="110">
        <v>13835</v>
      </c>
      <c r="J772" s="110">
        <v>17815</v>
      </c>
      <c r="K772" s="67"/>
      <c r="L772" s="68">
        <f>IF($F$4="mayorista2",K772*I772,IF($F$4="Mayorista1",K772*H772,IF($F$4="Hipermayorista",K772*G772,IF($F$4="Distribuidor",K772*F772))))*(1)</f>
        <v>0</v>
      </c>
      <c r="N772" s="2">
        <f>+K772*I772</f>
        <v>0</v>
      </c>
    </row>
    <row r="773" spans="1:14" ht="15.75" customHeight="1" x14ac:dyDescent="0.25">
      <c r="A773" s="224">
        <v>307</v>
      </c>
      <c r="B773" s="108" t="s">
        <v>1448</v>
      </c>
      <c r="C773" s="109" t="s">
        <v>612</v>
      </c>
      <c r="D773" s="109" t="s">
        <v>157</v>
      </c>
      <c r="E773" s="109" t="s">
        <v>634</v>
      </c>
      <c r="F773" s="109">
        <v>905</v>
      </c>
      <c r="G773" s="109">
        <v>930</v>
      </c>
      <c r="H773" s="109">
        <v>960</v>
      </c>
      <c r="I773" s="110">
        <v>995</v>
      </c>
      <c r="J773" s="110">
        <v>1235</v>
      </c>
      <c r="K773" s="67"/>
      <c r="L773" s="68">
        <f>IF($F$4="mayorista2",K773*I773,IF($F$4="Mayorista1",K773*H773,IF($F$4="Hipermayorista",K773*G773,IF($F$4="Distribuidor",K773*F773))))*(1)</f>
        <v>0</v>
      </c>
      <c r="N773" s="2">
        <f>+K773*I773</f>
        <v>0</v>
      </c>
    </row>
    <row r="774" spans="1:14" ht="15.75" customHeight="1" x14ac:dyDescent="0.25">
      <c r="A774" s="224" t="s">
        <v>2190</v>
      </c>
      <c r="B774" s="108" t="s">
        <v>1448</v>
      </c>
      <c r="C774" s="109" t="s">
        <v>612</v>
      </c>
      <c r="D774" s="109" t="s">
        <v>157</v>
      </c>
      <c r="E774" s="109" t="s">
        <v>635</v>
      </c>
      <c r="F774" s="109">
        <v>905</v>
      </c>
      <c r="G774" s="109">
        <v>930</v>
      </c>
      <c r="H774" s="109">
        <v>960</v>
      </c>
      <c r="I774" s="110">
        <v>995</v>
      </c>
      <c r="J774" s="110">
        <v>1235</v>
      </c>
      <c r="K774" s="67"/>
      <c r="L774" s="68">
        <f>IF($F$4="mayorista2",K774*I774,IF($F$4="Mayorista1",K774*H774,IF($F$4="Hipermayorista",K774*G774,IF($F$4="Distribuidor",K774*F774))))*(1)</f>
        <v>0</v>
      </c>
      <c r="N774" s="2">
        <f>+K774*I774</f>
        <v>0</v>
      </c>
    </row>
    <row r="775" spans="1:14" ht="15.75" customHeight="1" x14ac:dyDescent="0.25">
      <c r="A775" s="224" t="s">
        <v>2191</v>
      </c>
      <c r="B775" s="108" t="s">
        <v>1448</v>
      </c>
      <c r="C775" s="109" t="s">
        <v>612</v>
      </c>
      <c r="D775" s="109" t="s">
        <v>184</v>
      </c>
      <c r="E775" s="109" t="s">
        <v>636</v>
      </c>
      <c r="F775" s="109">
        <v>3895</v>
      </c>
      <c r="G775" s="109">
        <v>3995</v>
      </c>
      <c r="H775" s="109">
        <v>4120</v>
      </c>
      <c r="I775" s="110">
        <v>4270</v>
      </c>
      <c r="J775" s="110">
        <v>5500</v>
      </c>
      <c r="K775" s="67"/>
      <c r="L775" s="68">
        <f>IF($F$4="mayorista2",K775*I775,IF($F$4="Mayorista1",K775*H775,IF($F$4="Hipermayorista",K775*G775,IF($F$4="Distribuidor",K775*F775))))*(1)</f>
        <v>0</v>
      </c>
      <c r="N775" s="2">
        <f>+K775*I775</f>
        <v>0</v>
      </c>
    </row>
    <row r="776" spans="1:14" ht="15.75" customHeight="1" x14ac:dyDescent="0.25">
      <c r="A776" s="224">
        <v>1512</v>
      </c>
      <c r="B776" s="108" t="s">
        <v>1449</v>
      </c>
      <c r="C776" s="109" t="s">
        <v>638</v>
      </c>
      <c r="D776" s="109" t="s">
        <v>32</v>
      </c>
      <c r="E776" s="109" t="s">
        <v>639</v>
      </c>
      <c r="F776" s="109">
        <v>2370</v>
      </c>
      <c r="G776" s="109">
        <v>2430</v>
      </c>
      <c r="H776" s="109">
        <v>2505</v>
      </c>
      <c r="I776" s="110">
        <v>2595</v>
      </c>
      <c r="J776" s="110">
        <v>3100</v>
      </c>
      <c r="K776" s="67"/>
      <c r="L776" s="68">
        <f>IF($F$4="mayorista2",K776*I776,IF($F$4="Mayorista1",K776*H776,IF($F$4="Hipermayorista",K776*G776,IF($F$4="Distribuidor",K776*F776))))*(1)</f>
        <v>0</v>
      </c>
      <c r="N776" s="2">
        <f>+K776*I776</f>
        <v>0</v>
      </c>
    </row>
    <row r="777" spans="1:14" ht="15.75" customHeight="1" x14ac:dyDescent="0.25">
      <c r="A777" s="224" t="s">
        <v>2192</v>
      </c>
      <c r="B777" s="108" t="s">
        <v>1449</v>
      </c>
      <c r="C777" s="109" t="s">
        <v>1457</v>
      </c>
      <c r="D777" s="109" t="s">
        <v>24</v>
      </c>
      <c r="E777" s="109" t="s">
        <v>1738</v>
      </c>
      <c r="F777" s="109">
        <v>95</v>
      </c>
      <c r="G777" s="109">
        <v>95</v>
      </c>
      <c r="H777" s="109">
        <v>100</v>
      </c>
      <c r="I777" s="110">
        <v>105</v>
      </c>
      <c r="J777" s="110">
        <v>3600</v>
      </c>
      <c r="K777" s="67"/>
      <c r="L777" s="68">
        <f>IF($F$4="mayorista2",K777*I777,IF($F$4="Mayorista1",K777*H777,IF($F$4="Hipermayorista",K777*G777,IF($F$4="Distribuidor",K777*F777))))*(1)</f>
        <v>0</v>
      </c>
      <c r="N777" s="2">
        <f>+K777*I777</f>
        <v>0</v>
      </c>
    </row>
    <row r="778" spans="1:14" ht="15.75" customHeight="1" x14ac:dyDescent="0.25">
      <c r="A778" s="224" t="s">
        <v>2193</v>
      </c>
      <c r="B778" s="108" t="s">
        <v>1449</v>
      </c>
      <c r="C778" s="109" t="s">
        <v>1457</v>
      </c>
      <c r="D778" s="109" t="s">
        <v>24</v>
      </c>
      <c r="E778" s="109" t="s">
        <v>1739</v>
      </c>
      <c r="F778" s="109">
        <v>2180</v>
      </c>
      <c r="G778" s="109">
        <v>2235</v>
      </c>
      <c r="H778" s="109">
        <v>2305</v>
      </c>
      <c r="I778" s="110">
        <v>2390</v>
      </c>
      <c r="J778" s="110">
        <v>3600</v>
      </c>
      <c r="K778" s="67"/>
      <c r="L778" s="68">
        <f>IF($F$4="mayorista2",K778*I778,IF($F$4="Mayorista1",K778*H778,IF($F$4="Hipermayorista",K778*G778,IF($F$4="Distribuidor",K778*F778))))*(1)</f>
        <v>0</v>
      </c>
      <c r="N778" s="2">
        <f>+K778*I778</f>
        <v>0</v>
      </c>
    </row>
    <row r="779" spans="1:14" ht="15.75" customHeight="1" x14ac:dyDescent="0.25">
      <c r="A779" s="224" t="s">
        <v>2194</v>
      </c>
      <c r="B779" s="108" t="s">
        <v>1449</v>
      </c>
      <c r="C779" s="109" t="s">
        <v>1457</v>
      </c>
      <c r="D779" s="109" t="s">
        <v>24</v>
      </c>
      <c r="E779" s="109" t="s">
        <v>1740</v>
      </c>
      <c r="F779" s="109">
        <v>190</v>
      </c>
      <c r="G779" s="109">
        <v>195</v>
      </c>
      <c r="H779" s="109">
        <v>200</v>
      </c>
      <c r="I779" s="110">
        <v>205</v>
      </c>
      <c r="J779" s="110">
        <v>3050</v>
      </c>
      <c r="K779" s="67"/>
      <c r="L779" s="68">
        <f>IF($F$4="mayorista2",K779*I779,IF($F$4="Mayorista1",K779*H779,IF($F$4="Hipermayorista",K779*G779,IF($F$4="Distribuidor",K779*F779))))*(1)</f>
        <v>0</v>
      </c>
      <c r="N779" s="2">
        <f>+K779*I779</f>
        <v>0</v>
      </c>
    </row>
    <row r="780" spans="1:14" ht="15.75" customHeight="1" x14ac:dyDescent="0.25">
      <c r="A780" s="224" t="s">
        <v>2195</v>
      </c>
      <c r="B780" s="108" t="s">
        <v>1449</v>
      </c>
      <c r="C780" s="109" t="s">
        <v>1457</v>
      </c>
      <c r="D780" s="109" t="s">
        <v>24</v>
      </c>
      <c r="E780" s="109" t="s">
        <v>1741</v>
      </c>
      <c r="F780" s="109">
        <v>2165</v>
      </c>
      <c r="G780" s="109">
        <v>2220</v>
      </c>
      <c r="H780" s="109">
        <v>2290</v>
      </c>
      <c r="I780" s="110">
        <v>2375</v>
      </c>
      <c r="J780" s="110">
        <v>3050</v>
      </c>
      <c r="K780" s="67"/>
      <c r="L780" s="68">
        <f>IF($F$4="mayorista2",K780*I780,IF($F$4="Mayorista1",K780*H780,IF($F$4="Hipermayorista",K780*G780,IF($F$4="Distribuidor",K780*F780))))*(1)</f>
        <v>0</v>
      </c>
      <c r="N780" s="2">
        <f>+K780*I780</f>
        <v>0</v>
      </c>
    </row>
    <row r="781" spans="1:14" ht="15.75" customHeight="1" x14ac:dyDescent="0.25">
      <c r="A781" s="224" t="s">
        <v>2196</v>
      </c>
      <c r="B781" s="108" t="s">
        <v>1449</v>
      </c>
      <c r="C781" s="109" t="s">
        <v>1457</v>
      </c>
      <c r="D781" s="109" t="s">
        <v>24</v>
      </c>
      <c r="E781" s="109" t="s">
        <v>1742</v>
      </c>
      <c r="F781" s="109">
        <v>190</v>
      </c>
      <c r="G781" s="109">
        <v>195</v>
      </c>
      <c r="H781" s="109">
        <v>200</v>
      </c>
      <c r="I781" s="110">
        <v>205</v>
      </c>
      <c r="J781" s="110">
        <v>3600</v>
      </c>
      <c r="K781" s="67"/>
      <c r="L781" s="68">
        <f>IF($F$4="mayorista2",K781*I781,IF($F$4="Mayorista1",K781*H781,IF($F$4="Hipermayorista",K781*G781,IF($F$4="Distribuidor",K781*F781))))*(1)</f>
        <v>0</v>
      </c>
      <c r="N781" s="2">
        <f>+K781*I781</f>
        <v>0</v>
      </c>
    </row>
    <row r="782" spans="1:14" ht="15.75" customHeight="1" x14ac:dyDescent="0.25">
      <c r="A782" s="224" t="s">
        <v>2197</v>
      </c>
      <c r="B782" s="108" t="s">
        <v>1449</v>
      </c>
      <c r="C782" s="109" t="s">
        <v>1457</v>
      </c>
      <c r="D782" s="109" t="s">
        <v>24</v>
      </c>
      <c r="E782" s="109" t="s">
        <v>1743</v>
      </c>
      <c r="F782" s="109">
        <v>2165</v>
      </c>
      <c r="G782" s="109">
        <v>2220</v>
      </c>
      <c r="H782" s="109">
        <v>2290</v>
      </c>
      <c r="I782" s="110">
        <v>2375</v>
      </c>
      <c r="J782" s="110">
        <v>3600</v>
      </c>
      <c r="K782" s="67"/>
      <c r="L782" s="68">
        <f>IF($F$4="mayorista2",K782*I782,IF($F$4="Mayorista1",K782*H782,IF($F$4="Hipermayorista",K782*G782,IF($F$4="Distribuidor",K782*F782))))*(1)</f>
        <v>0</v>
      </c>
      <c r="N782" s="2">
        <f>+K782*I782</f>
        <v>0</v>
      </c>
    </row>
    <row r="783" spans="1:14" ht="15.75" customHeight="1" x14ac:dyDescent="0.25">
      <c r="A783" s="224" t="s">
        <v>2198</v>
      </c>
      <c r="B783" s="108" t="s">
        <v>1449</v>
      </c>
      <c r="C783" s="109" t="s">
        <v>1457</v>
      </c>
      <c r="D783" s="109" t="s">
        <v>279</v>
      </c>
      <c r="E783" s="109" t="s">
        <v>1459</v>
      </c>
      <c r="F783" s="109">
        <v>1280</v>
      </c>
      <c r="G783" s="109">
        <v>1315</v>
      </c>
      <c r="H783" s="109">
        <v>1355</v>
      </c>
      <c r="I783" s="110">
        <v>1405</v>
      </c>
      <c r="J783" s="110">
        <v>2100</v>
      </c>
      <c r="K783" s="67"/>
      <c r="L783" s="68">
        <f>IF($F$4="mayorista2",K783*I783,IF($F$4="Mayorista1",K783*H783,IF($F$4="Hipermayorista",K783*G783,IF($F$4="Distribuidor",K783*F783))))*(1)</f>
        <v>0</v>
      </c>
      <c r="N783" s="2">
        <f>+K783*I783</f>
        <v>0</v>
      </c>
    </row>
    <row r="784" spans="1:14" ht="15.75" customHeight="1" x14ac:dyDescent="0.25">
      <c r="A784" s="224" t="s">
        <v>2199</v>
      </c>
      <c r="B784" s="108" t="s">
        <v>1449</v>
      </c>
      <c r="C784" s="109" t="s">
        <v>1457</v>
      </c>
      <c r="D784" s="109" t="s">
        <v>279</v>
      </c>
      <c r="E784" s="109" t="s">
        <v>1466</v>
      </c>
      <c r="F784" s="109">
        <v>1370</v>
      </c>
      <c r="G784" s="109">
        <v>1405</v>
      </c>
      <c r="H784" s="109">
        <v>1450</v>
      </c>
      <c r="I784" s="110">
        <v>1505</v>
      </c>
      <c r="J784" s="110">
        <v>2250</v>
      </c>
      <c r="K784" s="67"/>
      <c r="L784" s="68">
        <f>IF($F$4="mayorista2",K784*I784,IF($F$4="Mayorista1",K784*H784,IF($F$4="Hipermayorista",K784*G784,IF($F$4="Distribuidor",K784*F784))))*(1)</f>
        <v>0</v>
      </c>
      <c r="N784" s="2">
        <f>+K784*I784</f>
        <v>0</v>
      </c>
    </row>
    <row r="785" spans="1:14" ht="15.75" customHeight="1" x14ac:dyDescent="0.25">
      <c r="A785" s="224" t="s">
        <v>2200</v>
      </c>
      <c r="B785" s="108" t="s">
        <v>1449</v>
      </c>
      <c r="C785" s="109" t="s">
        <v>1457</v>
      </c>
      <c r="D785" s="109" t="s">
        <v>279</v>
      </c>
      <c r="E785" s="109" t="s">
        <v>1460</v>
      </c>
      <c r="F785" s="109">
        <v>1315</v>
      </c>
      <c r="G785" s="109">
        <v>1350</v>
      </c>
      <c r="H785" s="109">
        <v>1390</v>
      </c>
      <c r="I785" s="110">
        <v>1440</v>
      </c>
      <c r="J785" s="110">
        <v>2200</v>
      </c>
      <c r="K785" s="67"/>
      <c r="L785" s="68">
        <f>IF($F$4="mayorista2",K785*I785,IF($F$4="Mayorista1",K785*H785,IF($F$4="Hipermayorista",K785*G785,IF($F$4="Distribuidor",K785*F785))))*(1)</f>
        <v>0</v>
      </c>
      <c r="N785" s="2">
        <f>+K785*I785</f>
        <v>0</v>
      </c>
    </row>
    <row r="786" spans="1:14" ht="15.75" customHeight="1" x14ac:dyDescent="0.25">
      <c r="A786" s="224" t="s">
        <v>2201</v>
      </c>
      <c r="B786" s="108" t="s">
        <v>1449</v>
      </c>
      <c r="C786" s="109" t="s">
        <v>1457</v>
      </c>
      <c r="D786" s="109" t="s">
        <v>279</v>
      </c>
      <c r="E786" s="109" t="s">
        <v>1465</v>
      </c>
      <c r="F786" s="109">
        <v>1240</v>
      </c>
      <c r="G786" s="109">
        <v>1270</v>
      </c>
      <c r="H786" s="109">
        <v>1310</v>
      </c>
      <c r="I786" s="110">
        <v>1360</v>
      </c>
      <c r="J786" s="110">
        <v>2050</v>
      </c>
      <c r="K786" s="67"/>
      <c r="L786" s="68">
        <f>IF($F$4="mayorista2",K786*I786,IF($F$4="Mayorista1",K786*H786,IF($F$4="Hipermayorista",K786*G786,IF($F$4="Distribuidor",K786*F786))))*(1)</f>
        <v>0</v>
      </c>
      <c r="N786" s="2">
        <f>+K786*I786</f>
        <v>0</v>
      </c>
    </row>
    <row r="787" spans="1:14" ht="15.75" customHeight="1" x14ac:dyDescent="0.25">
      <c r="A787" s="224" t="s">
        <v>2202</v>
      </c>
      <c r="B787" s="108" t="s">
        <v>1449</v>
      </c>
      <c r="C787" s="109" t="s">
        <v>1457</v>
      </c>
      <c r="D787" s="109" t="s">
        <v>279</v>
      </c>
      <c r="E787" s="109" t="s">
        <v>1461</v>
      </c>
      <c r="F787" s="109">
        <v>1520</v>
      </c>
      <c r="G787" s="109">
        <v>1560</v>
      </c>
      <c r="H787" s="109">
        <v>1610</v>
      </c>
      <c r="I787" s="110">
        <v>1670</v>
      </c>
      <c r="J787" s="110">
        <v>2500</v>
      </c>
      <c r="K787" s="67"/>
      <c r="L787" s="68">
        <f>IF($F$4="mayorista2",K787*I787,IF($F$4="Mayorista1",K787*H787,IF($F$4="Hipermayorista",K787*G787,IF($F$4="Distribuidor",K787*F787))))*(1)</f>
        <v>0</v>
      </c>
      <c r="N787" s="2">
        <f>+K787*I787</f>
        <v>0</v>
      </c>
    </row>
    <row r="788" spans="1:14" ht="15.75" customHeight="1" x14ac:dyDescent="0.25">
      <c r="A788" s="224" t="s">
        <v>2203</v>
      </c>
      <c r="B788" s="108" t="s">
        <v>1449</v>
      </c>
      <c r="C788" s="109" t="s">
        <v>1457</v>
      </c>
      <c r="D788" s="109" t="s">
        <v>279</v>
      </c>
      <c r="E788" s="109" t="s">
        <v>1462</v>
      </c>
      <c r="F788" s="109">
        <v>1495</v>
      </c>
      <c r="G788" s="109">
        <v>1535</v>
      </c>
      <c r="H788" s="109">
        <v>1580</v>
      </c>
      <c r="I788" s="110">
        <v>1635</v>
      </c>
      <c r="J788" s="110">
        <v>2500</v>
      </c>
      <c r="K788" s="67"/>
      <c r="L788" s="68">
        <f>IF($F$4="mayorista2",K788*I788,IF($F$4="Mayorista1",K788*H788,IF($F$4="Hipermayorista",K788*G788,IF($F$4="Distribuidor",K788*F788))))*(1)</f>
        <v>0</v>
      </c>
      <c r="N788" s="2">
        <f>+K788*I788</f>
        <v>0</v>
      </c>
    </row>
    <row r="789" spans="1:14" ht="15.75" customHeight="1" x14ac:dyDescent="0.25">
      <c r="A789" s="224" t="s">
        <v>2204</v>
      </c>
      <c r="B789" s="108" t="s">
        <v>1449</v>
      </c>
      <c r="C789" s="109" t="s">
        <v>1457</v>
      </c>
      <c r="D789" s="109" t="s">
        <v>279</v>
      </c>
      <c r="E789" s="109" t="s">
        <v>1463</v>
      </c>
      <c r="F789" s="109">
        <v>1445</v>
      </c>
      <c r="G789" s="109">
        <v>1480</v>
      </c>
      <c r="H789" s="109">
        <v>1525</v>
      </c>
      <c r="I789" s="110">
        <v>1580</v>
      </c>
      <c r="J789" s="110">
        <v>2400</v>
      </c>
      <c r="K789" s="67"/>
      <c r="L789" s="68">
        <f>IF($F$4="mayorista2",K789*I789,IF($F$4="Mayorista1",K789*H789,IF($F$4="Hipermayorista",K789*G789,IF($F$4="Distribuidor",K789*F789))))*(1)</f>
        <v>0</v>
      </c>
      <c r="N789" s="2">
        <f>+K789*I789</f>
        <v>0</v>
      </c>
    </row>
    <row r="790" spans="1:14" ht="15.75" customHeight="1" x14ac:dyDescent="0.25">
      <c r="A790" s="224" t="s">
        <v>2205</v>
      </c>
      <c r="B790" s="108" t="s">
        <v>1449</v>
      </c>
      <c r="C790" s="109" t="s">
        <v>1457</v>
      </c>
      <c r="D790" s="109" t="s">
        <v>279</v>
      </c>
      <c r="E790" s="109" t="s">
        <v>1464</v>
      </c>
      <c r="F790" s="109">
        <v>1280</v>
      </c>
      <c r="G790" s="109">
        <v>1315</v>
      </c>
      <c r="H790" s="109">
        <v>1355</v>
      </c>
      <c r="I790" s="110">
        <v>1405</v>
      </c>
      <c r="J790" s="110">
        <v>2100</v>
      </c>
      <c r="K790" s="67"/>
      <c r="L790" s="68">
        <f>IF($F$4="mayorista2",K790*I790,IF($F$4="Mayorista1",K790*H790,IF($F$4="Hipermayorista",K790*G790,IF($F$4="Distribuidor",K790*F790))))*(1)</f>
        <v>0</v>
      </c>
      <c r="N790" s="2">
        <f>+K790*I790</f>
        <v>0</v>
      </c>
    </row>
    <row r="791" spans="1:14" ht="15.75" customHeight="1" x14ac:dyDescent="0.25">
      <c r="A791" s="224" t="s">
        <v>2206</v>
      </c>
      <c r="B791" s="108" t="s">
        <v>1449</v>
      </c>
      <c r="C791" s="109" t="s">
        <v>1457</v>
      </c>
      <c r="D791" s="109" t="s">
        <v>32</v>
      </c>
      <c r="E791" s="109" t="s">
        <v>1458</v>
      </c>
      <c r="F791" s="109">
        <v>1885</v>
      </c>
      <c r="G791" s="109">
        <v>1935</v>
      </c>
      <c r="H791" s="109">
        <v>1995</v>
      </c>
      <c r="I791" s="110">
        <v>2065</v>
      </c>
      <c r="J791" s="110">
        <v>3100</v>
      </c>
      <c r="K791" s="67"/>
      <c r="L791" s="68">
        <f>IF($F$4="mayorista2",K791*I791,IF($F$4="Mayorista1",K791*H791,IF($F$4="Hipermayorista",K791*G791,IF($F$4="Distribuidor",K791*F791))))*(1)</f>
        <v>0</v>
      </c>
      <c r="N791" s="2">
        <f>+K791*I791</f>
        <v>0</v>
      </c>
    </row>
    <row r="792" spans="1:14" ht="15.75" customHeight="1" x14ac:dyDescent="0.25">
      <c r="A792" s="224">
        <v>315</v>
      </c>
      <c r="B792" s="108" t="s">
        <v>1449</v>
      </c>
      <c r="C792" s="109" t="s">
        <v>640</v>
      </c>
      <c r="D792" s="109" t="s">
        <v>173</v>
      </c>
      <c r="E792" s="109" t="s">
        <v>641</v>
      </c>
      <c r="F792" s="109">
        <v>2095</v>
      </c>
      <c r="G792" s="109">
        <v>2150</v>
      </c>
      <c r="H792" s="109">
        <v>2215</v>
      </c>
      <c r="I792" s="110">
        <v>2295</v>
      </c>
      <c r="J792" s="110">
        <v>3400</v>
      </c>
      <c r="K792" s="67"/>
      <c r="L792" s="68">
        <f>IF($F$4="mayorista2",K792*I792,IF($F$4="Mayorista1",K792*H792,IF($F$4="Hipermayorista",K792*G792,IF($F$4="Distribuidor",K792*F792))))*(1)</f>
        <v>0</v>
      </c>
      <c r="N792" s="2">
        <f>+K792*I792</f>
        <v>0</v>
      </c>
    </row>
    <row r="793" spans="1:14" ht="15.75" customHeight="1" x14ac:dyDescent="0.25">
      <c r="A793" s="224">
        <v>3562</v>
      </c>
      <c r="B793" s="108" t="s">
        <v>1449</v>
      </c>
      <c r="C793" s="109" t="s">
        <v>640</v>
      </c>
      <c r="D793" s="109" t="s">
        <v>1451</v>
      </c>
      <c r="E793" s="109" t="s">
        <v>642</v>
      </c>
      <c r="F793" s="109">
        <v>5035</v>
      </c>
      <c r="G793" s="109">
        <v>5165</v>
      </c>
      <c r="H793" s="109">
        <v>5325</v>
      </c>
      <c r="I793" s="110">
        <v>5520</v>
      </c>
      <c r="J793" s="110">
        <v>8100</v>
      </c>
      <c r="K793" s="67"/>
      <c r="L793" s="68">
        <f>IF($F$4="mayorista2",K793*I793,IF($F$4="Mayorista1",K793*H793,IF($F$4="Hipermayorista",K793*G793,IF($F$4="Distribuidor",K793*F793))))*(1)</f>
        <v>0</v>
      </c>
      <c r="N793" s="2">
        <f>+K793*I793</f>
        <v>0</v>
      </c>
    </row>
    <row r="794" spans="1:14" ht="15.75" customHeight="1" x14ac:dyDescent="0.25">
      <c r="A794" s="224">
        <v>314</v>
      </c>
      <c r="B794" s="108" t="s">
        <v>1449</v>
      </c>
      <c r="C794" s="109" t="s">
        <v>640</v>
      </c>
      <c r="D794" s="109" t="s">
        <v>1451</v>
      </c>
      <c r="E794" s="109" t="s">
        <v>643</v>
      </c>
      <c r="F794" s="109">
        <v>5035</v>
      </c>
      <c r="G794" s="109">
        <v>5165</v>
      </c>
      <c r="H794" s="109">
        <v>5325</v>
      </c>
      <c r="I794" s="110">
        <v>5520</v>
      </c>
      <c r="J794" s="110">
        <v>8100</v>
      </c>
      <c r="K794" s="67"/>
      <c r="L794" s="68">
        <f>IF($F$4="mayorista2",K794*I794,IF($F$4="Mayorista1",K794*H794,IF($F$4="Hipermayorista",K794*G794,IF($F$4="Distribuidor",K794*F794))))*(1)</f>
        <v>0</v>
      </c>
      <c r="N794" s="2">
        <f>+K794*I794</f>
        <v>0</v>
      </c>
    </row>
    <row r="795" spans="1:14" ht="15.75" customHeight="1" x14ac:dyDescent="0.25">
      <c r="A795" s="224">
        <v>3648</v>
      </c>
      <c r="B795" s="108" t="s">
        <v>1449</v>
      </c>
      <c r="C795" s="109" t="s">
        <v>640</v>
      </c>
      <c r="D795" s="109" t="s">
        <v>32</v>
      </c>
      <c r="E795" s="109" t="s">
        <v>644</v>
      </c>
      <c r="F795" s="109">
        <v>4780</v>
      </c>
      <c r="G795" s="109">
        <v>4905</v>
      </c>
      <c r="H795" s="109">
        <v>5055</v>
      </c>
      <c r="I795" s="110">
        <v>5240</v>
      </c>
      <c r="J795" s="110">
        <v>8150</v>
      </c>
      <c r="K795" s="67"/>
      <c r="L795" s="68">
        <f>IF($F$4="mayorista2",K795*I795,IF($F$4="Mayorista1",K795*H795,IF($F$4="Hipermayorista",K795*G795,IF($F$4="Distribuidor",K795*F795))))*(1)</f>
        <v>0</v>
      </c>
      <c r="N795" s="2">
        <f>+K795*I795</f>
        <v>0</v>
      </c>
    </row>
    <row r="796" spans="1:14" ht="15.75" customHeight="1" x14ac:dyDescent="0.25">
      <c r="A796" s="224">
        <v>312</v>
      </c>
      <c r="B796" s="108" t="s">
        <v>1449</v>
      </c>
      <c r="C796" s="109" t="s">
        <v>640</v>
      </c>
      <c r="D796" s="109" t="s">
        <v>32</v>
      </c>
      <c r="E796" s="109" t="s">
        <v>645</v>
      </c>
      <c r="F796" s="109">
        <v>4780</v>
      </c>
      <c r="G796" s="109">
        <v>4905</v>
      </c>
      <c r="H796" s="109">
        <v>5055</v>
      </c>
      <c r="I796" s="110">
        <v>5240</v>
      </c>
      <c r="J796" s="110">
        <v>8150</v>
      </c>
      <c r="K796" s="67"/>
      <c r="L796" s="68">
        <f>IF($F$4="mayorista2",K796*I796,IF($F$4="Mayorista1",K796*H796,IF($F$4="Hipermayorista",K796*G796,IF($F$4="Distribuidor",K796*F796))))*(1)</f>
        <v>0</v>
      </c>
      <c r="N796" s="2">
        <f>+K796*I796</f>
        <v>0</v>
      </c>
    </row>
    <row r="797" spans="1:14" ht="15.75" customHeight="1" x14ac:dyDescent="0.25">
      <c r="A797" s="224">
        <v>3611</v>
      </c>
      <c r="B797" s="108" t="s">
        <v>1449</v>
      </c>
      <c r="C797" s="109" t="s">
        <v>640</v>
      </c>
      <c r="D797" s="109" t="s">
        <v>32</v>
      </c>
      <c r="E797" s="109" t="s">
        <v>646</v>
      </c>
      <c r="F797" s="109">
        <v>8455</v>
      </c>
      <c r="G797" s="109">
        <v>8670</v>
      </c>
      <c r="H797" s="109">
        <v>8940</v>
      </c>
      <c r="I797" s="110">
        <v>9265</v>
      </c>
      <c r="J797" s="110">
        <v>13100</v>
      </c>
      <c r="K797" s="67"/>
      <c r="L797" s="68">
        <f>IF($F$4="mayorista2",K797*I797,IF($F$4="Mayorista1",K797*H797,IF($F$4="Hipermayorista",K797*G797,IF($F$4="Distribuidor",K797*F797))))*(1)</f>
        <v>0</v>
      </c>
      <c r="N797" s="2">
        <f>+K797*I797</f>
        <v>0</v>
      </c>
    </row>
    <row r="798" spans="1:14" ht="15.75" customHeight="1" x14ac:dyDescent="0.25">
      <c r="A798" s="224">
        <v>313</v>
      </c>
      <c r="B798" s="108" t="s">
        <v>1449</v>
      </c>
      <c r="C798" s="109" t="s">
        <v>640</v>
      </c>
      <c r="D798" s="109" t="s">
        <v>32</v>
      </c>
      <c r="E798" s="109" t="s">
        <v>647</v>
      </c>
      <c r="F798" s="109">
        <v>8455</v>
      </c>
      <c r="G798" s="109">
        <v>8670</v>
      </c>
      <c r="H798" s="109">
        <v>8940</v>
      </c>
      <c r="I798" s="110">
        <v>9265</v>
      </c>
      <c r="J798" s="110">
        <v>13100</v>
      </c>
      <c r="K798" s="67"/>
      <c r="L798" s="68">
        <f>IF($F$4="mayorista2",K798*I798,IF($F$4="Mayorista1",K798*H798,IF($F$4="Hipermayorista",K798*G798,IF($F$4="Distribuidor",K798*F798))))*(1)</f>
        <v>0</v>
      </c>
      <c r="N798" s="2">
        <f>+K798*I798</f>
        <v>0</v>
      </c>
    </row>
    <row r="799" spans="1:14" ht="15.75" customHeight="1" x14ac:dyDescent="0.25">
      <c r="A799" s="224">
        <v>3797</v>
      </c>
      <c r="B799" s="108" t="s">
        <v>1449</v>
      </c>
      <c r="C799" s="109" t="s">
        <v>640</v>
      </c>
      <c r="D799" s="109" t="s">
        <v>1450</v>
      </c>
      <c r="E799" s="109" t="s">
        <v>648</v>
      </c>
      <c r="F799" s="109">
        <v>4150</v>
      </c>
      <c r="G799" s="109">
        <v>4255</v>
      </c>
      <c r="H799" s="109">
        <v>4385</v>
      </c>
      <c r="I799" s="110">
        <v>4545</v>
      </c>
      <c r="J799" s="110">
        <v>6150</v>
      </c>
      <c r="K799" s="67"/>
      <c r="L799" s="68">
        <f>IF($F$4="mayorista2",K799*I799,IF($F$4="Mayorista1",K799*H799,IF($F$4="Hipermayorista",K799*G799,IF($F$4="Distribuidor",K799*F799))))*(1)</f>
        <v>0</v>
      </c>
      <c r="N799" s="2">
        <f>+K799*I799</f>
        <v>0</v>
      </c>
    </row>
    <row r="800" spans="1:14" ht="15.75" customHeight="1" x14ac:dyDescent="0.25">
      <c r="A800" s="224">
        <v>311</v>
      </c>
      <c r="B800" s="108" t="s">
        <v>1449</v>
      </c>
      <c r="C800" s="109" t="s">
        <v>640</v>
      </c>
      <c r="D800" s="109" t="s">
        <v>1450</v>
      </c>
      <c r="E800" s="109" t="s">
        <v>649</v>
      </c>
      <c r="F800" s="109">
        <v>4150</v>
      </c>
      <c r="G800" s="109">
        <v>4255</v>
      </c>
      <c r="H800" s="109">
        <v>4385</v>
      </c>
      <c r="I800" s="110">
        <v>4545</v>
      </c>
      <c r="J800" s="110">
        <v>6150</v>
      </c>
      <c r="K800" s="67"/>
      <c r="L800" s="68">
        <f>IF($F$4="mayorista2",K800*I800,IF($F$4="Mayorista1",K800*H800,IF($F$4="Hipermayorista",K800*G800,IF($F$4="Distribuidor",K800*F800))))*(1)</f>
        <v>0</v>
      </c>
      <c r="N800" s="2">
        <f>+K800*I800</f>
        <v>0</v>
      </c>
    </row>
    <row r="801" spans="1:14" ht="15.75" customHeight="1" x14ac:dyDescent="0.25">
      <c r="A801" s="224">
        <v>316</v>
      </c>
      <c r="B801" s="108" t="s">
        <v>1449</v>
      </c>
      <c r="C801" s="109" t="s">
        <v>640</v>
      </c>
      <c r="D801" s="109" t="s">
        <v>157</v>
      </c>
      <c r="E801" s="109" t="s">
        <v>650</v>
      </c>
      <c r="F801" s="109">
        <v>875</v>
      </c>
      <c r="G801" s="109">
        <v>895</v>
      </c>
      <c r="H801" s="109">
        <v>925</v>
      </c>
      <c r="I801" s="110">
        <v>960</v>
      </c>
      <c r="J801" s="110">
        <v>950</v>
      </c>
      <c r="K801" s="67"/>
      <c r="L801" s="68">
        <f>IF($F$4="mayorista2",K801*I801,IF($F$4="Mayorista1",K801*H801,IF($F$4="Hipermayorista",K801*G801,IF($F$4="Distribuidor",K801*F801))))*(1)</f>
        <v>0</v>
      </c>
      <c r="N801" s="2">
        <f>+K801*I801</f>
        <v>0</v>
      </c>
    </row>
    <row r="802" spans="1:14" ht="15.75" customHeight="1" x14ac:dyDescent="0.25">
      <c r="A802" s="224">
        <v>310</v>
      </c>
      <c r="B802" s="108" t="s">
        <v>1449</v>
      </c>
      <c r="C802" s="109" t="s">
        <v>640</v>
      </c>
      <c r="D802" s="109" t="s">
        <v>32</v>
      </c>
      <c r="E802" s="109" t="s">
        <v>651</v>
      </c>
      <c r="F802" s="109">
        <v>3365</v>
      </c>
      <c r="G802" s="109">
        <v>3450</v>
      </c>
      <c r="H802" s="109">
        <v>3555</v>
      </c>
      <c r="I802" s="110">
        <v>3685</v>
      </c>
      <c r="J802" s="110">
        <v>5500</v>
      </c>
      <c r="K802" s="67"/>
      <c r="L802" s="68">
        <f>IF($F$4="mayorista2",K802*I802,IF($F$4="Mayorista1",K802*H802,IF($F$4="Hipermayorista",K802*G802,IF($F$4="Distribuidor",K802*F802))))*(1)</f>
        <v>0</v>
      </c>
      <c r="N802" s="2">
        <f>+K802*I802</f>
        <v>0</v>
      </c>
    </row>
    <row r="803" spans="1:14" ht="15.75" customHeight="1" x14ac:dyDescent="0.25">
      <c r="A803" s="224">
        <v>3795</v>
      </c>
      <c r="B803" s="108" t="s">
        <v>1449</v>
      </c>
      <c r="C803" s="109" t="s">
        <v>640</v>
      </c>
      <c r="D803" s="109" t="s">
        <v>32</v>
      </c>
      <c r="E803" s="109" t="s">
        <v>652</v>
      </c>
      <c r="F803" s="109">
        <v>4395</v>
      </c>
      <c r="G803" s="109">
        <v>4510</v>
      </c>
      <c r="H803" s="109">
        <v>4650</v>
      </c>
      <c r="I803" s="110">
        <v>4820</v>
      </c>
      <c r="J803" s="110">
        <v>7150</v>
      </c>
      <c r="K803" s="67"/>
      <c r="L803" s="68">
        <f>IF($F$4="mayorista2",K803*I803,IF($F$4="Mayorista1",K803*H803,IF($F$4="Hipermayorista",K803*G803,IF($F$4="Distribuidor",K803*F803))))*(1)</f>
        <v>0</v>
      </c>
      <c r="N803" s="2">
        <f>+K803*I803</f>
        <v>0</v>
      </c>
    </row>
    <row r="804" spans="1:14" ht="15.75" customHeight="1" x14ac:dyDescent="0.25">
      <c r="A804" s="224">
        <v>308</v>
      </c>
      <c r="B804" s="108" t="s">
        <v>1449</v>
      </c>
      <c r="C804" s="109" t="s">
        <v>640</v>
      </c>
      <c r="D804" s="109" t="s">
        <v>32</v>
      </c>
      <c r="E804" s="109" t="s">
        <v>653</v>
      </c>
      <c r="F804" s="109">
        <v>4395</v>
      </c>
      <c r="G804" s="109">
        <v>4510</v>
      </c>
      <c r="H804" s="109">
        <v>4650</v>
      </c>
      <c r="I804" s="110">
        <v>4820</v>
      </c>
      <c r="J804" s="110">
        <v>7150</v>
      </c>
      <c r="K804" s="67"/>
      <c r="L804" s="68">
        <f>IF($F$4="mayorista2",K804*I804,IF($F$4="Mayorista1",K804*H804,IF($F$4="Hipermayorista",K804*G804,IF($F$4="Distribuidor",K804*F804))))*(1)</f>
        <v>0</v>
      </c>
      <c r="N804" s="2">
        <f>+K804*I804</f>
        <v>0</v>
      </c>
    </row>
    <row r="805" spans="1:14" ht="15.75" customHeight="1" x14ac:dyDescent="0.25">
      <c r="A805" s="224">
        <v>3796</v>
      </c>
      <c r="B805" s="108" t="s">
        <v>1449</v>
      </c>
      <c r="C805" s="109" t="s">
        <v>640</v>
      </c>
      <c r="D805" s="109" t="s">
        <v>32</v>
      </c>
      <c r="E805" s="109" t="s">
        <v>654</v>
      </c>
      <c r="F805" s="109">
        <v>7440</v>
      </c>
      <c r="G805" s="109">
        <v>7630</v>
      </c>
      <c r="H805" s="109">
        <v>7865</v>
      </c>
      <c r="I805" s="110">
        <v>8150</v>
      </c>
      <c r="J805" s="110">
        <v>11600</v>
      </c>
      <c r="K805" s="67"/>
      <c r="L805" s="68">
        <f>IF($F$4="mayorista2",K805*I805,IF($F$4="Mayorista1",K805*H805,IF($F$4="Hipermayorista",K805*G805,IF($F$4="Distribuidor",K805*F805))))*(1)</f>
        <v>0</v>
      </c>
      <c r="N805" s="2">
        <f>+K805*I805</f>
        <v>0</v>
      </c>
    </row>
    <row r="806" spans="1:14" ht="15.75" customHeight="1" x14ac:dyDescent="0.25">
      <c r="A806" s="224">
        <v>309</v>
      </c>
      <c r="B806" s="108" t="s">
        <v>1449</v>
      </c>
      <c r="C806" s="109" t="s">
        <v>640</v>
      </c>
      <c r="D806" s="109" t="s">
        <v>32</v>
      </c>
      <c r="E806" s="109" t="s">
        <v>655</v>
      </c>
      <c r="F806" s="109">
        <v>7440</v>
      </c>
      <c r="G806" s="109">
        <v>7630</v>
      </c>
      <c r="H806" s="109">
        <v>7865</v>
      </c>
      <c r="I806" s="110">
        <v>8150</v>
      </c>
      <c r="J806" s="110">
        <v>11600</v>
      </c>
      <c r="K806" s="67"/>
      <c r="L806" s="68">
        <f>IF($F$4="mayorista2",K806*I806,IF($F$4="Mayorista1",K806*H806,IF($F$4="Hipermayorista",K806*G806,IF($F$4="Distribuidor",K806*F806))))*(1)</f>
        <v>0</v>
      </c>
      <c r="N806" s="2">
        <f>+K806*I806</f>
        <v>0</v>
      </c>
    </row>
    <row r="807" spans="1:14" ht="15.75" customHeight="1" x14ac:dyDescent="0.25">
      <c r="A807" s="224">
        <v>344</v>
      </c>
      <c r="B807" s="108" t="s">
        <v>1449</v>
      </c>
      <c r="C807" s="109" t="s">
        <v>656</v>
      </c>
      <c r="D807" s="109" t="s">
        <v>43</v>
      </c>
      <c r="E807" s="109" t="s">
        <v>657</v>
      </c>
      <c r="F807" s="109">
        <v>1505</v>
      </c>
      <c r="G807" s="109">
        <v>1545</v>
      </c>
      <c r="H807" s="109">
        <v>1595</v>
      </c>
      <c r="I807" s="110">
        <v>1655</v>
      </c>
      <c r="J807" s="110">
        <v>1950</v>
      </c>
      <c r="K807" s="67"/>
      <c r="L807" s="68">
        <f>IF($F$4="mayorista2",K807*I807,IF($F$4="Mayorista1",K807*H807,IF($F$4="Hipermayorista",K807*G807,IF($F$4="Distribuidor",K807*F807))))*(1)</f>
        <v>0</v>
      </c>
      <c r="N807" s="2">
        <f>+K807*I807</f>
        <v>0</v>
      </c>
    </row>
    <row r="808" spans="1:14" ht="15.75" customHeight="1" x14ac:dyDescent="0.25">
      <c r="A808" s="224">
        <v>347</v>
      </c>
      <c r="B808" s="108" t="s">
        <v>1449</v>
      </c>
      <c r="C808" s="109" t="s">
        <v>656</v>
      </c>
      <c r="D808" s="109" t="s">
        <v>43</v>
      </c>
      <c r="E808" s="109" t="s">
        <v>658</v>
      </c>
      <c r="F808" s="109">
        <v>2215</v>
      </c>
      <c r="G808" s="109">
        <v>2270</v>
      </c>
      <c r="H808" s="109">
        <v>2340</v>
      </c>
      <c r="I808" s="110">
        <v>2425</v>
      </c>
      <c r="J808" s="110">
        <v>2900</v>
      </c>
      <c r="K808" s="67"/>
      <c r="L808" s="68">
        <f>IF($F$4="mayorista2",K808*I808,IF($F$4="Mayorista1",K808*H808,IF($F$4="Hipermayorista",K808*G808,IF($F$4="Distribuidor",K808*F808))))*(1)</f>
        <v>0</v>
      </c>
      <c r="N808" s="2">
        <f>+K808*I808</f>
        <v>0</v>
      </c>
    </row>
    <row r="809" spans="1:14" ht="15.75" customHeight="1" x14ac:dyDescent="0.25">
      <c r="A809" s="224">
        <v>345</v>
      </c>
      <c r="B809" s="108" t="s">
        <v>1449</v>
      </c>
      <c r="C809" s="109" t="s">
        <v>656</v>
      </c>
      <c r="D809" s="109" t="s">
        <v>43</v>
      </c>
      <c r="E809" s="109" t="s">
        <v>659</v>
      </c>
      <c r="F809" s="109">
        <v>4320</v>
      </c>
      <c r="G809" s="109">
        <v>4430</v>
      </c>
      <c r="H809" s="109">
        <v>4565</v>
      </c>
      <c r="I809" s="110">
        <v>4730</v>
      </c>
      <c r="J809" s="110">
        <v>6100</v>
      </c>
      <c r="K809" s="67"/>
      <c r="L809" s="68">
        <f>IF($F$4="mayorista2",K809*I809,IF($F$4="Mayorista1",K809*H809,IF($F$4="Hipermayorista",K809*G809,IF($F$4="Distribuidor",K809*F809))))*(1)</f>
        <v>0</v>
      </c>
      <c r="N809" s="2">
        <f>+K809*I809</f>
        <v>0</v>
      </c>
    </row>
    <row r="810" spans="1:14" ht="15.75" customHeight="1" x14ac:dyDescent="0.25">
      <c r="A810" s="224">
        <v>3804</v>
      </c>
      <c r="B810" s="108" t="s">
        <v>1449</v>
      </c>
      <c r="C810" s="109" t="s">
        <v>656</v>
      </c>
      <c r="D810" s="109" t="s">
        <v>43</v>
      </c>
      <c r="E810" s="109" t="s">
        <v>660</v>
      </c>
      <c r="F810" s="109">
        <v>4320</v>
      </c>
      <c r="G810" s="109">
        <v>4430</v>
      </c>
      <c r="H810" s="109">
        <v>4565</v>
      </c>
      <c r="I810" s="110">
        <v>4730</v>
      </c>
      <c r="J810" s="110">
        <v>6100</v>
      </c>
      <c r="K810" s="67"/>
      <c r="L810" s="68">
        <f>IF($F$4="mayorista2",K810*I810,IF($F$4="Mayorista1",K810*H810,IF($F$4="Hipermayorista",K810*G810,IF($F$4="Distribuidor",K810*F810))))*(1)</f>
        <v>0</v>
      </c>
      <c r="N810" s="2">
        <f>+K810*I810</f>
        <v>0</v>
      </c>
    </row>
    <row r="811" spans="1:14" ht="15.75" customHeight="1" x14ac:dyDescent="0.25">
      <c r="A811" s="224">
        <v>346</v>
      </c>
      <c r="B811" s="108" t="s">
        <v>1449</v>
      </c>
      <c r="C811" s="109" t="s">
        <v>656</v>
      </c>
      <c r="D811" s="109" t="s">
        <v>43</v>
      </c>
      <c r="E811" s="109" t="s">
        <v>661</v>
      </c>
      <c r="F811" s="109">
        <v>7875</v>
      </c>
      <c r="G811" s="109">
        <v>8075</v>
      </c>
      <c r="H811" s="109">
        <v>8325</v>
      </c>
      <c r="I811" s="110">
        <v>8625</v>
      </c>
      <c r="J811" s="110">
        <v>11100</v>
      </c>
      <c r="K811" s="67"/>
      <c r="L811" s="68">
        <f>IF($F$4="mayorista2",K811*I811,IF($F$4="Mayorista1",K811*H811,IF($F$4="Hipermayorista",K811*G811,IF($F$4="Distribuidor",K811*F811))))*(1)</f>
        <v>0</v>
      </c>
      <c r="N811" s="2">
        <f>+K811*I811</f>
        <v>0</v>
      </c>
    </row>
    <row r="812" spans="1:14" ht="15.75" customHeight="1" x14ac:dyDescent="0.25">
      <c r="A812" s="224">
        <v>4089</v>
      </c>
      <c r="B812" s="108" t="s">
        <v>1449</v>
      </c>
      <c r="C812" s="109" t="s">
        <v>656</v>
      </c>
      <c r="D812" s="109" t="s">
        <v>43</v>
      </c>
      <c r="E812" s="109" t="s">
        <v>662</v>
      </c>
      <c r="F812" s="109">
        <v>7875</v>
      </c>
      <c r="G812" s="109">
        <v>8075</v>
      </c>
      <c r="H812" s="109">
        <v>8325</v>
      </c>
      <c r="I812" s="110">
        <v>8625</v>
      </c>
      <c r="J812" s="110">
        <v>11100</v>
      </c>
      <c r="K812" s="67"/>
      <c r="L812" s="68">
        <f>IF($F$4="mayorista2",K812*I812,IF($F$4="Mayorista1",K812*H812,IF($F$4="Hipermayorista",K812*G812,IF($F$4="Distribuidor",K812*F812))))*(1)</f>
        <v>0</v>
      </c>
      <c r="N812" s="2">
        <f>+K812*I812</f>
        <v>0</v>
      </c>
    </row>
    <row r="813" spans="1:14" ht="15.75" customHeight="1" x14ac:dyDescent="0.25">
      <c r="A813" s="224">
        <v>350</v>
      </c>
      <c r="B813" s="108" t="s">
        <v>1449</v>
      </c>
      <c r="C813" s="109" t="s">
        <v>656</v>
      </c>
      <c r="D813" s="109" t="s">
        <v>43</v>
      </c>
      <c r="E813" s="109" t="s">
        <v>663</v>
      </c>
      <c r="F813" s="109">
        <v>980</v>
      </c>
      <c r="G813" s="109">
        <v>1005</v>
      </c>
      <c r="H813" s="109">
        <v>1035</v>
      </c>
      <c r="I813" s="110">
        <v>1075</v>
      </c>
      <c r="J813" s="110">
        <v>1400</v>
      </c>
      <c r="K813" s="67"/>
      <c r="L813" s="68">
        <f>IF($F$4="mayorista2",K813*I813,IF($F$4="Mayorista1",K813*H813,IF($F$4="Hipermayorista",K813*G813,IF($F$4="Distribuidor",K813*F813))))*(1)</f>
        <v>0</v>
      </c>
      <c r="N813" s="2">
        <f>+K813*I813</f>
        <v>0</v>
      </c>
    </row>
    <row r="814" spans="1:14" ht="15.75" customHeight="1" x14ac:dyDescent="0.25">
      <c r="A814" s="224">
        <v>351</v>
      </c>
      <c r="B814" s="108" t="s">
        <v>1449</v>
      </c>
      <c r="C814" s="109" t="s">
        <v>656</v>
      </c>
      <c r="D814" s="109" t="s">
        <v>43</v>
      </c>
      <c r="E814" s="109" t="s">
        <v>664</v>
      </c>
      <c r="F814" s="109">
        <v>980</v>
      </c>
      <c r="G814" s="109">
        <v>1005</v>
      </c>
      <c r="H814" s="109">
        <v>1035</v>
      </c>
      <c r="I814" s="110">
        <v>1075</v>
      </c>
      <c r="J814" s="110">
        <v>1400</v>
      </c>
      <c r="K814" s="67"/>
      <c r="L814" s="68">
        <f>IF($F$4="mayorista2",K814*I814,IF($F$4="Mayorista1",K814*H814,IF($F$4="Hipermayorista",K814*G814,IF($F$4="Distribuidor",K814*F814))))*(1)</f>
        <v>0</v>
      </c>
      <c r="N814" s="2">
        <f>+K814*I814</f>
        <v>0</v>
      </c>
    </row>
    <row r="815" spans="1:14" ht="15.75" customHeight="1" x14ac:dyDescent="0.25">
      <c r="A815" s="224">
        <v>361</v>
      </c>
      <c r="B815" s="108" t="s">
        <v>1449</v>
      </c>
      <c r="C815" s="109" t="s">
        <v>656</v>
      </c>
      <c r="D815" s="109" t="s">
        <v>180</v>
      </c>
      <c r="E815" s="109" t="s">
        <v>1744</v>
      </c>
      <c r="F815" s="109">
        <v>125</v>
      </c>
      <c r="G815" s="109">
        <v>130</v>
      </c>
      <c r="H815" s="109">
        <v>135</v>
      </c>
      <c r="I815" s="110">
        <v>140</v>
      </c>
      <c r="J815" s="110">
        <v>180</v>
      </c>
      <c r="K815" s="67"/>
      <c r="L815" s="68">
        <f>IF($F$4="mayorista2",K815*I815,IF($F$4="Mayorista1",K815*H815,IF($F$4="Hipermayorista",K815*G815,IF($F$4="Distribuidor",K815*F815))))*(1)</f>
        <v>0</v>
      </c>
      <c r="N815" s="2">
        <f>+K815*I815</f>
        <v>0</v>
      </c>
    </row>
    <row r="816" spans="1:14" ht="15.75" customHeight="1" x14ac:dyDescent="0.25">
      <c r="A816" s="224" t="s">
        <v>2207</v>
      </c>
      <c r="B816" s="108" t="s">
        <v>1449</v>
      </c>
      <c r="C816" s="109" t="s">
        <v>656</v>
      </c>
      <c r="D816" s="109" t="s">
        <v>180</v>
      </c>
      <c r="E816" s="109" t="s">
        <v>1745</v>
      </c>
      <c r="F816" s="109">
        <v>1190</v>
      </c>
      <c r="G816" s="109">
        <v>1220</v>
      </c>
      <c r="H816" s="109">
        <v>1260</v>
      </c>
      <c r="I816" s="110">
        <v>1305</v>
      </c>
      <c r="J816" s="110">
        <v>1550</v>
      </c>
      <c r="K816" s="67"/>
      <c r="L816" s="68">
        <f>IF($F$4="mayorista2",K816*I816,IF($F$4="Mayorista1",K816*H816,IF($F$4="Hipermayorista",K816*G816,IF($F$4="Distribuidor",K816*F816))))*(1)</f>
        <v>0</v>
      </c>
      <c r="N816" s="2">
        <f>+K816*I816</f>
        <v>0</v>
      </c>
    </row>
    <row r="817" spans="1:14" ht="15.75" customHeight="1" x14ac:dyDescent="0.25">
      <c r="A817" s="224">
        <v>3806</v>
      </c>
      <c r="B817" s="108" t="s">
        <v>1449</v>
      </c>
      <c r="C817" s="109" t="s">
        <v>656</v>
      </c>
      <c r="D817" s="109" t="s">
        <v>180</v>
      </c>
      <c r="E817" s="109" t="s">
        <v>1746</v>
      </c>
      <c r="F817" s="109">
        <v>125</v>
      </c>
      <c r="G817" s="109">
        <v>130</v>
      </c>
      <c r="H817" s="109">
        <v>135</v>
      </c>
      <c r="I817" s="110">
        <v>140</v>
      </c>
      <c r="J817" s="110">
        <v>180</v>
      </c>
      <c r="K817" s="67"/>
      <c r="L817" s="68">
        <f>IF($F$4="mayorista2",K817*I817,IF($F$4="Mayorista1",K817*H817,IF($F$4="Hipermayorista",K817*G817,IF($F$4="Distribuidor",K817*F817))))*(1)</f>
        <v>0</v>
      </c>
      <c r="N817" s="2">
        <f>+K817*I817</f>
        <v>0</v>
      </c>
    </row>
    <row r="818" spans="1:14" ht="15.75" customHeight="1" x14ac:dyDescent="0.25">
      <c r="A818" s="224" t="s">
        <v>2208</v>
      </c>
      <c r="B818" s="108" t="s">
        <v>1449</v>
      </c>
      <c r="C818" s="109" t="s">
        <v>656</v>
      </c>
      <c r="D818" s="109" t="s">
        <v>180</v>
      </c>
      <c r="E818" s="109" t="s">
        <v>1747</v>
      </c>
      <c r="F818" s="109">
        <v>1190</v>
      </c>
      <c r="G818" s="109">
        <v>1220</v>
      </c>
      <c r="H818" s="109">
        <v>1260</v>
      </c>
      <c r="I818" s="110">
        <v>1305</v>
      </c>
      <c r="J818" s="110">
        <v>1550</v>
      </c>
      <c r="K818" s="67"/>
      <c r="L818" s="68">
        <f>IF($F$4="mayorista2",K818*I818,IF($F$4="Mayorista1",K818*H818,IF($F$4="Hipermayorista",K818*G818,IF($F$4="Distribuidor",K818*F818))))*(1)</f>
        <v>0</v>
      </c>
      <c r="N818" s="2">
        <f>+K818*I818</f>
        <v>0</v>
      </c>
    </row>
    <row r="819" spans="1:14" ht="15.75" customHeight="1" x14ac:dyDescent="0.25">
      <c r="A819" s="224">
        <v>370</v>
      </c>
      <c r="B819" s="108" t="s">
        <v>1449</v>
      </c>
      <c r="C819" s="109" t="s">
        <v>656</v>
      </c>
      <c r="D819" s="109" t="s">
        <v>26</v>
      </c>
      <c r="E819" s="109" t="s">
        <v>665</v>
      </c>
      <c r="F819" s="109">
        <v>1790</v>
      </c>
      <c r="G819" s="109">
        <v>1835</v>
      </c>
      <c r="H819" s="109">
        <v>1890</v>
      </c>
      <c r="I819" s="110">
        <v>1960</v>
      </c>
      <c r="J819" s="110">
        <v>2350</v>
      </c>
      <c r="K819" s="67"/>
      <c r="L819" s="68">
        <f>IF($F$4="mayorista2",K819*I819,IF($F$4="Mayorista1",K819*H819,IF($F$4="Hipermayorista",K819*G819,IF($F$4="Distribuidor",K819*F819))))*(1)</f>
        <v>0</v>
      </c>
      <c r="N819" s="2">
        <f>+K819*I819</f>
        <v>0</v>
      </c>
    </row>
    <row r="820" spans="1:14" ht="15.75" customHeight="1" x14ac:dyDescent="0.25">
      <c r="A820" s="224">
        <v>338</v>
      </c>
      <c r="B820" s="108" t="s">
        <v>1449</v>
      </c>
      <c r="C820" s="109" t="s">
        <v>656</v>
      </c>
      <c r="D820" s="109" t="s">
        <v>55</v>
      </c>
      <c r="E820" s="109" t="s">
        <v>666</v>
      </c>
      <c r="F820" s="109">
        <v>0</v>
      </c>
      <c r="G820" s="109">
        <v>0</v>
      </c>
      <c r="H820" s="109">
        <v>0</v>
      </c>
      <c r="I820" s="110">
        <v>0</v>
      </c>
      <c r="J820" s="110">
        <v>0</v>
      </c>
      <c r="K820" s="67"/>
      <c r="L820" s="68">
        <f>IF($F$4="mayorista2",K820*I820,IF($F$4="Mayorista1",K820*H820,IF($F$4="Hipermayorista",K820*G820,IF($F$4="Distribuidor",K820*F820))))*(1)</f>
        <v>0</v>
      </c>
      <c r="N820" s="2">
        <f>+K820*I820</f>
        <v>0</v>
      </c>
    </row>
    <row r="821" spans="1:14" ht="15.75" customHeight="1" x14ac:dyDescent="0.25">
      <c r="A821" s="224">
        <v>339</v>
      </c>
      <c r="B821" s="108" t="s">
        <v>1449</v>
      </c>
      <c r="C821" s="109" t="s">
        <v>656</v>
      </c>
      <c r="D821" s="109" t="s">
        <v>55</v>
      </c>
      <c r="E821" s="109" t="s">
        <v>667</v>
      </c>
      <c r="F821" s="109">
        <v>0</v>
      </c>
      <c r="G821" s="109">
        <v>0</v>
      </c>
      <c r="H821" s="109">
        <v>0</v>
      </c>
      <c r="I821" s="110">
        <v>0</v>
      </c>
      <c r="J821" s="110">
        <v>0</v>
      </c>
      <c r="K821" s="67"/>
      <c r="L821" s="68">
        <f>IF($F$4="mayorista2",K821*I821,IF($F$4="Mayorista1",K821*H821,IF($F$4="Hipermayorista",K821*G821,IF($F$4="Distribuidor",K821*F821))))*(1)</f>
        <v>0</v>
      </c>
      <c r="N821" s="2">
        <f>+K821*I821</f>
        <v>0</v>
      </c>
    </row>
    <row r="822" spans="1:14" ht="15.75" customHeight="1" x14ac:dyDescent="0.25">
      <c r="A822" s="224">
        <v>340</v>
      </c>
      <c r="B822" s="108" t="s">
        <v>1449</v>
      </c>
      <c r="C822" s="109" t="s">
        <v>656</v>
      </c>
      <c r="D822" s="109" t="s">
        <v>55</v>
      </c>
      <c r="E822" s="109" t="s">
        <v>668</v>
      </c>
      <c r="F822" s="109">
        <v>0</v>
      </c>
      <c r="G822" s="109">
        <v>0</v>
      </c>
      <c r="H822" s="109">
        <v>0</v>
      </c>
      <c r="I822" s="110">
        <v>0</v>
      </c>
      <c r="J822" s="110">
        <v>0</v>
      </c>
      <c r="K822" s="67"/>
      <c r="L822" s="68">
        <f>IF($F$4="mayorista2",K822*I822,IF($F$4="Mayorista1",K822*H822,IF($F$4="Hipermayorista",K822*G822,IF($F$4="Distribuidor",K822*F822))))*(1)</f>
        <v>0</v>
      </c>
      <c r="N822" s="2">
        <f>+K822*I822</f>
        <v>0</v>
      </c>
    </row>
    <row r="823" spans="1:14" ht="15.75" customHeight="1" x14ac:dyDescent="0.25">
      <c r="A823" s="224">
        <v>369</v>
      </c>
      <c r="B823" s="108" t="s">
        <v>1449</v>
      </c>
      <c r="C823" s="109" t="s">
        <v>656</v>
      </c>
      <c r="D823" s="109" t="s">
        <v>26</v>
      </c>
      <c r="E823" s="109" t="s">
        <v>669</v>
      </c>
      <c r="F823" s="109">
        <v>1280</v>
      </c>
      <c r="G823" s="109">
        <v>1315</v>
      </c>
      <c r="H823" s="109">
        <v>1355</v>
      </c>
      <c r="I823" s="110">
        <v>1405</v>
      </c>
      <c r="J823" s="110">
        <v>1800</v>
      </c>
      <c r="K823" s="67"/>
      <c r="L823" s="68">
        <f>IF($F$4="mayorista2",K823*I823,IF($F$4="Mayorista1",K823*H823,IF($F$4="Hipermayorista",K823*G823,IF($F$4="Distribuidor",K823*F823))))*(1)</f>
        <v>0</v>
      </c>
      <c r="N823" s="2">
        <f>+K823*I823</f>
        <v>0</v>
      </c>
    </row>
    <row r="824" spans="1:14" ht="15.75" customHeight="1" x14ac:dyDescent="0.25">
      <c r="A824" s="224">
        <v>358</v>
      </c>
      <c r="B824" s="108" t="s">
        <v>1449</v>
      </c>
      <c r="C824" s="109" t="s">
        <v>656</v>
      </c>
      <c r="D824" s="109" t="s">
        <v>352</v>
      </c>
      <c r="E824" s="109" t="s">
        <v>670</v>
      </c>
      <c r="F824" s="109">
        <v>5435</v>
      </c>
      <c r="G824" s="109">
        <v>5575</v>
      </c>
      <c r="H824" s="109">
        <v>5745</v>
      </c>
      <c r="I824" s="110">
        <v>5955</v>
      </c>
      <c r="J824" s="110">
        <v>7650</v>
      </c>
      <c r="K824" s="67"/>
      <c r="L824" s="68">
        <f>IF($F$4="mayorista2",K824*I824,IF($F$4="Mayorista1",K824*H824,IF($F$4="Hipermayorista",K824*G824,IF($F$4="Distribuidor",K824*F824))))*(1)</f>
        <v>0</v>
      </c>
      <c r="N824" s="2">
        <f>+K824*I824</f>
        <v>0</v>
      </c>
    </row>
    <row r="825" spans="1:14" ht="15.75" customHeight="1" x14ac:dyDescent="0.25">
      <c r="A825" s="224">
        <v>359</v>
      </c>
      <c r="B825" s="108" t="s">
        <v>1449</v>
      </c>
      <c r="C825" s="109" t="s">
        <v>656</v>
      </c>
      <c r="D825" s="109" t="s">
        <v>352</v>
      </c>
      <c r="E825" s="109" t="s">
        <v>671</v>
      </c>
      <c r="F825" s="109">
        <v>1015</v>
      </c>
      <c r="G825" s="109">
        <v>1040</v>
      </c>
      <c r="H825" s="109">
        <v>1070</v>
      </c>
      <c r="I825" s="110">
        <v>1110</v>
      </c>
      <c r="J825" s="110">
        <v>1350</v>
      </c>
      <c r="K825" s="67"/>
      <c r="L825" s="68">
        <f>IF($F$4="mayorista2",K825*I825,IF($F$4="Mayorista1",K825*H825,IF($F$4="Hipermayorista",K825*G825,IF($F$4="Distribuidor",K825*F825))))*(1)</f>
        <v>0</v>
      </c>
      <c r="N825" s="2">
        <f>+K825*I825</f>
        <v>0</v>
      </c>
    </row>
    <row r="826" spans="1:14" ht="15.75" customHeight="1" x14ac:dyDescent="0.25">
      <c r="A826" s="224">
        <v>360</v>
      </c>
      <c r="B826" s="108" t="s">
        <v>1449</v>
      </c>
      <c r="C826" s="109" t="s">
        <v>656</v>
      </c>
      <c r="D826" s="109" t="s">
        <v>352</v>
      </c>
      <c r="E826" s="109" t="s">
        <v>672</v>
      </c>
      <c r="F826" s="109">
        <v>1700</v>
      </c>
      <c r="G826" s="109">
        <v>1745</v>
      </c>
      <c r="H826" s="109">
        <v>1800</v>
      </c>
      <c r="I826" s="110">
        <v>1865</v>
      </c>
      <c r="J826" s="110">
        <v>2200</v>
      </c>
      <c r="K826" s="67"/>
      <c r="L826" s="68">
        <f>IF($F$4="mayorista2",K826*I826,IF($F$4="Mayorista1",K826*H826,IF($F$4="Hipermayorista",K826*G826,IF($F$4="Distribuidor",K826*F826))))*(1)</f>
        <v>0</v>
      </c>
      <c r="N826" s="2">
        <f>+K826*I826</f>
        <v>0</v>
      </c>
    </row>
    <row r="827" spans="1:14" ht="15.75" customHeight="1" x14ac:dyDescent="0.25">
      <c r="A827" s="224">
        <v>353</v>
      </c>
      <c r="B827" s="108" t="s">
        <v>1449</v>
      </c>
      <c r="C827" s="109" t="s">
        <v>656</v>
      </c>
      <c r="D827" s="109" t="s">
        <v>79</v>
      </c>
      <c r="E827" s="109" t="s">
        <v>673</v>
      </c>
      <c r="F827" s="109">
        <v>1205</v>
      </c>
      <c r="G827" s="109">
        <v>1235</v>
      </c>
      <c r="H827" s="109">
        <v>1275</v>
      </c>
      <c r="I827" s="110">
        <v>1320</v>
      </c>
      <c r="J827" s="110">
        <v>1600</v>
      </c>
      <c r="K827" s="67"/>
      <c r="L827" s="68">
        <f>IF($F$4="mayorista2",K827*I827,IF($F$4="Mayorista1",K827*H827,IF($F$4="Hipermayorista",K827*G827,IF($F$4="Distribuidor",K827*F827))))*(1)</f>
        <v>0</v>
      </c>
      <c r="N827" s="2">
        <f>+K827*I827</f>
        <v>0</v>
      </c>
    </row>
    <row r="828" spans="1:14" ht="15.75" customHeight="1" x14ac:dyDescent="0.25">
      <c r="A828" s="224">
        <v>368</v>
      </c>
      <c r="B828" s="108" t="s">
        <v>1449</v>
      </c>
      <c r="C828" s="109" t="s">
        <v>656</v>
      </c>
      <c r="D828" s="109" t="s">
        <v>48</v>
      </c>
      <c r="E828" s="109" t="s">
        <v>674</v>
      </c>
      <c r="F828" s="109">
        <v>1800</v>
      </c>
      <c r="G828" s="109">
        <v>1845</v>
      </c>
      <c r="H828" s="109">
        <v>1900</v>
      </c>
      <c r="I828" s="110">
        <v>1970</v>
      </c>
      <c r="J828" s="110">
        <v>2350</v>
      </c>
      <c r="K828" s="67"/>
      <c r="L828" s="68">
        <f>IF($F$4="mayorista2",K828*I828,IF($F$4="Mayorista1",K828*H828,IF($F$4="Hipermayorista",K828*G828,IF($F$4="Distribuidor",K828*F828))))*(1)</f>
        <v>0</v>
      </c>
      <c r="N828" s="2">
        <f>+K828*I828</f>
        <v>0</v>
      </c>
    </row>
    <row r="829" spans="1:14" ht="15.75" customHeight="1" x14ac:dyDescent="0.25">
      <c r="A829" s="224">
        <v>352</v>
      </c>
      <c r="B829" s="108" t="s">
        <v>1449</v>
      </c>
      <c r="C829" s="109" t="s">
        <v>656</v>
      </c>
      <c r="D829" s="109" t="s">
        <v>70</v>
      </c>
      <c r="E829" s="109" t="s">
        <v>675</v>
      </c>
      <c r="F829" s="109">
        <v>1235</v>
      </c>
      <c r="G829" s="109">
        <v>1265</v>
      </c>
      <c r="H829" s="109">
        <v>1305</v>
      </c>
      <c r="I829" s="110">
        <v>1350</v>
      </c>
      <c r="J829" s="110">
        <v>1600</v>
      </c>
      <c r="K829" s="67"/>
      <c r="L829" s="68">
        <f>IF($F$4="mayorista2",K829*I829,IF($F$4="Mayorista1",K829*H829,IF($F$4="Hipermayorista",K829*G829,IF($F$4="Distribuidor",K829*F829))))*(1)</f>
        <v>0</v>
      </c>
      <c r="N829" s="2">
        <f>+K829*I829</f>
        <v>0</v>
      </c>
    </row>
    <row r="830" spans="1:14" ht="15.75" customHeight="1" x14ac:dyDescent="0.25">
      <c r="A830" s="224">
        <v>348</v>
      </c>
      <c r="B830" s="108" t="s">
        <v>1449</v>
      </c>
      <c r="C830" s="109" t="s">
        <v>656</v>
      </c>
      <c r="D830" s="109" t="s">
        <v>171</v>
      </c>
      <c r="E830" s="109" t="s">
        <v>676</v>
      </c>
      <c r="F830" s="109">
        <v>730</v>
      </c>
      <c r="G830" s="109">
        <v>750</v>
      </c>
      <c r="H830" s="109">
        <v>775</v>
      </c>
      <c r="I830" s="110">
        <v>805</v>
      </c>
      <c r="J830" s="110">
        <v>1050</v>
      </c>
      <c r="K830" s="67"/>
      <c r="L830" s="68">
        <f>IF($F$4="mayorista2",K830*I830,IF($F$4="Mayorista1",K830*H830,IF($F$4="Hipermayorista",K830*G830,IF($F$4="Distribuidor",K830*F830))))*(1)</f>
        <v>0</v>
      </c>
      <c r="N830" s="2">
        <f>+K830*I830</f>
        <v>0</v>
      </c>
    </row>
    <row r="831" spans="1:14" ht="15.75" customHeight="1" x14ac:dyDescent="0.25">
      <c r="A831" s="224">
        <v>349</v>
      </c>
      <c r="B831" s="108" t="s">
        <v>1449</v>
      </c>
      <c r="C831" s="109" t="s">
        <v>656</v>
      </c>
      <c r="D831" s="109" t="s">
        <v>171</v>
      </c>
      <c r="E831" s="109" t="s">
        <v>677</v>
      </c>
      <c r="F831" s="109">
        <v>1295</v>
      </c>
      <c r="G831" s="109">
        <v>1330</v>
      </c>
      <c r="H831" s="109">
        <v>1370</v>
      </c>
      <c r="I831" s="110">
        <v>1420</v>
      </c>
      <c r="J831" s="110">
        <v>1700</v>
      </c>
      <c r="K831" s="67"/>
      <c r="L831" s="68">
        <f>IF($F$4="mayorista2",K831*I831,IF($F$4="Mayorista1",K831*H831,IF($F$4="Hipermayorista",K831*G831,IF($F$4="Distribuidor",K831*F831))))*(1)</f>
        <v>0</v>
      </c>
      <c r="N831" s="2">
        <f>+K831*I831</f>
        <v>0</v>
      </c>
    </row>
    <row r="832" spans="1:14" ht="15.75" customHeight="1" x14ac:dyDescent="0.25">
      <c r="A832" s="224">
        <v>364</v>
      </c>
      <c r="B832" s="108" t="s">
        <v>1449</v>
      </c>
      <c r="C832" s="109" t="s">
        <v>656</v>
      </c>
      <c r="D832" s="109" t="s">
        <v>279</v>
      </c>
      <c r="E832" s="109" t="s">
        <v>678</v>
      </c>
      <c r="F832" s="109">
        <v>0</v>
      </c>
      <c r="G832" s="109">
        <v>0</v>
      </c>
      <c r="H832" s="109">
        <v>0</v>
      </c>
      <c r="I832" s="110">
        <v>0</v>
      </c>
      <c r="J832" s="110">
        <v>0</v>
      </c>
      <c r="K832" s="67"/>
      <c r="L832" s="68">
        <f>IF($F$4="mayorista2",K832*I832,IF($F$4="Mayorista1",K832*H832,IF($F$4="Hipermayorista",K832*G832,IF($F$4="Distribuidor",K832*F832))))*(1)</f>
        <v>0</v>
      </c>
      <c r="N832" s="2">
        <f>+K832*I832</f>
        <v>0</v>
      </c>
    </row>
    <row r="833" spans="1:14" ht="15.75" customHeight="1" x14ac:dyDescent="0.25">
      <c r="A833" s="224">
        <v>365</v>
      </c>
      <c r="B833" s="108" t="s">
        <v>1449</v>
      </c>
      <c r="C833" s="109" t="s">
        <v>656</v>
      </c>
      <c r="D833" s="109" t="s">
        <v>279</v>
      </c>
      <c r="E833" s="109" t="s">
        <v>679</v>
      </c>
      <c r="F833" s="109">
        <v>2245</v>
      </c>
      <c r="G833" s="109">
        <v>2305</v>
      </c>
      <c r="H833" s="109">
        <v>2375</v>
      </c>
      <c r="I833" s="110">
        <v>2460</v>
      </c>
      <c r="J833" s="110">
        <v>2950</v>
      </c>
      <c r="K833" s="67"/>
      <c r="L833" s="68">
        <f>IF($F$4="mayorista2",K833*I833,IF($F$4="Mayorista1",K833*H833,IF($F$4="Hipermayorista",K833*G833,IF($F$4="Distribuidor",K833*F833))))*(1)</f>
        <v>0</v>
      </c>
      <c r="N833" s="2">
        <f>+K833*I833</f>
        <v>0</v>
      </c>
    </row>
    <row r="834" spans="1:14" ht="15.75" customHeight="1" x14ac:dyDescent="0.25">
      <c r="A834" s="224">
        <v>317</v>
      </c>
      <c r="B834" s="108" t="s">
        <v>1449</v>
      </c>
      <c r="C834" s="109" t="s">
        <v>656</v>
      </c>
      <c r="D834" s="109" t="s">
        <v>32</v>
      </c>
      <c r="E834" s="109" t="s">
        <v>680</v>
      </c>
      <c r="F834" s="109">
        <v>5720</v>
      </c>
      <c r="G834" s="109">
        <v>5865</v>
      </c>
      <c r="H834" s="109">
        <v>6045</v>
      </c>
      <c r="I834" s="110">
        <v>6265</v>
      </c>
      <c r="J834" s="110">
        <v>8050</v>
      </c>
      <c r="K834" s="67"/>
      <c r="L834" s="68">
        <f>IF($F$4="mayorista2",K834*I834,IF($F$4="Mayorista1",K834*H834,IF($F$4="Hipermayorista",K834*G834,IF($F$4="Distribuidor",K834*F834))))*(1)</f>
        <v>0</v>
      </c>
      <c r="N834" s="2">
        <f>+K834*I834</f>
        <v>0</v>
      </c>
    </row>
    <row r="835" spans="1:14" ht="15.75" customHeight="1" x14ac:dyDescent="0.25">
      <c r="A835" s="224">
        <v>3612</v>
      </c>
      <c r="B835" s="108" t="s">
        <v>1449</v>
      </c>
      <c r="C835" s="109" t="s">
        <v>656</v>
      </c>
      <c r="D835" s="109" t="s">
        <v>32</v>
      </c>
      <c r="E835" s="109" t="s">
        <v>681</v>
      </c>
      <c r="F835" s="109">
        <v>5720</v>
      </c>
      <c r="G835" s="109">
        <v>5865</v>
      </c>
      <c r="H835" s="109">
        <v>6045</v>
      </c>
      <c r="I835" s="110">
        <v>6265</v>
      </c>
      <c r="J835" s="110">
        <v>8050</v>
      </c>
      <c r="K835" s="67"/>
      <c r="L835" s="68">
        <f>IF($F$4="mayorista2",K835*I835,IF($F$4="Mayorista1",K835*H835,IF($F$4="Hipermayorista",K835*G835,IF($F$4="Distribuidor",K835*F835))))*(1)</f>
        <v>0</v>
      </c>
      <c r="N835" s="2">
        <f>+K835*I835</f>
        <v>0</v>
      </c>
    </row>
    <row r="836" spans="1:14" ht="15.75" customHeight="1" x14ac:dyDescent="0.25">
      <c r="A836" s="224">
        <v>3613</v>
      </c>
      <c r="B836" s="108" t="s">
        <v>1449</v>
      </c>
      <c r="C836" s="109" t="s">
        <v>656</v>
      </c>
      <c r="D836" s="109" t="s">
        <v>32</v>
      </c>
      <c r="E836" s="109" t="s">
        <v>682</v>
      </c>
      <c r="F836" s="109">
        <v>5720</v>
      </c>
      <c r="G836" s="109">
        <v>5865</v>
      </c>
      <c r="H836" s="109">
        <v>6045</v>
      </c>
      <c r="I836" s="110">
        <v>6265</v>
      </c>
      <c r="J836" s="110">
        <v>8050</v>
      </c>
      <c r="K836" s="67"/>
      <c r="L836" s="68">
        <f>IF($F$4="mayorista2",K836*I836,IF($F$4="Mayorista1",K836*H836,IF($F$4="Hipermayorista",K836*G836,IF($F$4="Distribuidor",K836*F836))))*(1)</f>
        <v>0</v>
      </c>
      <c r="N836" s="2">
        <f>+K836*I836</f>
        <v>0</v>
      </c>
    </row>
    <row r="837" spans="1:14" ht="15.75" customHeight="1" x14ac:dyDescent="0.25">
      <c r="A837" s="224">
        <v>318</v>
      </c>
      <c r="B837" s="108" t="s">
        <v>1449</v>
      </c>
      <c r="C837" s="109" t="s">
        <v>656</v>
      </c>
      <c r="D837" s="109" t="s">
        <v>32</v>
      </c>
      <c r="E837" s="109" t="s">
        <v>683</v>
      </c>
      <c r="F837" s="109">
        <v>11430</v>
      </c>
      <c r="G837" s="109">
        <v>11725</v>
      </c>
      <c r="H837" s="109">
        <v>12090</v>
      </c>
      <c r="I837" s="110">
        <v>12530</v>
      </c>
      <c r="J837" s="110">
        <v>14950</v>
      </c>
      <c r="K837" s="67"/>
      <c r="L837" s="68">
        <f>IF($F$4="mayorista2",K837*I837,IF($F$4="Mayorista1",K837*H837,IF($F$4="Hipermayorista",K837*G837,IF($F$4="Distribuidor",K837*F837))))*(1)</f>
        <v>0</v>
      </c>
      <c r="N837" s="2">
        <f>+K837*I837</f>
        <v>0</v>
      </c>
    </row>
    <row r="838" spans="1:14" ht="15.75" customHeight="1" x14ac:dyDescent="0.25">
      <c r="A838" s="224">
        <v>3614</v>
      </c>
      <c r="B838" s="108" t="s">
        <v>1449</v>
      </c>
      <c r="C838" s="109" t="s">
        <v>656</v>
      </c>
      <c r="D838" s="109" t="s">
        <v>32</v>
      </c>
      <c r="E838" s="109" t="s">
        <v>684</v>
      </c>
      <c r="F838" s="109">
        <v>11430</v>
      </c>
      <c r="G838" s="109">
        <v>11725</v>
      </c>
      <c r="H838" s="109">
        <v>12090</v>
      </c>
      <c r="I838" s="110">
        <v>12530</v>
      </c>
      <c r="J838" s="110">
        <v>14950</v>
      </c>
      <c r="K838" s="67"/>
      <c r="L838" s="68">
        <f>IF($F$4="mayorista2",K838*I838,IF($F$4="Mayorista1",K838*H838,IF($F$4="Hipermayorista",K838*G838,IF($F$4="Distribuidor",K838*F838))))*(1)</f>
        <v>0</v>
      </c>
      <c r="N838" s="2">
        <f>+K838*I838</f>
        <v>0</v>
      </c>
    </row>
    <row r="839" spans="1:14" ht="15.75" customHeight="1" x14ac:dyDescent="0.25">
      <c r="A839" s="224">
        <v>332</v>
      </c>
      <c r="B839" s="108" t="s">
        <v>1449</v>
      </c>
      <c r="C839" s="109" t="s">
        <v>656</v>
      </c>
      <c r="D839" s="109" t="s">
        <v>279</v>
      </c>
      <c r="E839" s="109" t="s">
        <v>685</v>
      </c>
      <c r="F839" s="109">
        <v>1800</v>
      </c>
      <c r="G839" s="109">
        <v>1845</v>
      </c>
      <c r="H839" s="109">
        <v>1900</v>
      </c>
      <c r="I839" s="110">
        <v>1970</v>
      </c>
      <c r="J839" s="110">
        <v>2350</v>
      </c>
      <c r="K839" s="67"/>
      <c r="L839" s="68">
        <f>IF($F$4="mayorista2",K839*I839,IF($F$4="Mayorista1",K839*H839,IF($F$4="Hipermayorista",K839*G839,IF($F$4="Distribuidor",K839*F839))))*(1)</f>
        <v>0</v>
      </c>
      <c r="N839" s="2">
        <f>+K839*I839</f>
        <v>0</v>
      </c>
    </row>
    <row r="840" spans="1:14" ht="15.75" customHeight="1" x14ac:dyDescent="0.25">
      <c r="A840" s="224">
        <v>331</v>
      </c>
      <c r="B840" s="108" t="s">
        <v>1449</v>
      </c>
      <c r="C840" s="109" t="s">
        <v>656</v>
      </c>
      <c r="D840" s="109" t="s">
        <v>279</v>
      </c>
      <c r="E840" s="109" t="s">
        <v>686</v>
      </c>
      <c r="F840" s="109">
        <v>1420</v>
      </c>
      <c r="G840" s="109">
        <v>1455</v>
      </c>
      <c r="H840" s="109">
        <v>1500</v>
      </c>
      <c r="I840" s="110">
        <v>1555</v>
      </c>
      <c r="J840" s="110">
        <v>1850</v>
      </c>
      <c r="K840" s="67"/>
      <c r="L840" s="68">
        <f>IF($F$4="mayorista2",K840*I840,IF($F$4="Mayorista1",K840*H840,IF($F$4="Hipermayorista",K840*G840,IF($F$4="Distribuidor",K840*F840))))*(1)</f>
        <v>0</v>
      </c>
      <c r="N840" s="2">
        <f>+K840*I840</f>
        <v>0</v>
      </c>
    </row>
    <row r="841" spans="1:14" ht="15.75" customHeight="1" x14ac:dyDescent="0.25">
      <c r="A841" s="224">
        <v>335</v>
      </c>
      <c r="B841" s="108" t="s">
        <v>1449</v>
      </c>
      <c r="C841" s="109" t="s">
        <v>656</v>
      </c>
      <c r="D841" s="109" t="s">
        <v>267</v>
      </c>
      <c r="E841" s="109" t="s">
        <v>687</v>
      </c>
      <c r="F841" s="109">
        <v>2925</v>
      </c>
      <c r="G841" s="109">
        <v>3000</v>
      </c>
      <c r="H841" s="109">
        <v>3095</v>
      </c>
      <c r="I841" s="110">
        <v>3205</v>
      </c>
      <c r="J841" s="110">
        <v>3800</v>
      </c>
      <c r="K841" s="67"/>
      <c r="L841" s="68">
        <f>IF($F$4="mayorista2",K841*I841,IF($F$4="Mayorista1",K841*H841,IF($F$4="Hipermayorista",K841*G841,IF($F$4="Distribuidor",K841*F841))))*(1)</f>
        <v>0</v>
      </c>
      <c r="N841" s="2">
        <f>+K841*I841</f>
        <v>0</v>
      </c>
    </row>
    <row r="842" spans="1:14" ht="15.75" customHeight="1" x14ac:dyDescent="0.25">
      <c r="A842" s="224">
        <v>3619</v>
      </c>
      <c r="B842" s="108" t="s">
        <v>1449</v>
      </c>
      <c r="C842" s="109" t="s">
        <v>656</v>
      </c>
      <c r="D842" s="109" t="s">
        <v>267</v>
      </c>
      <c r="E842" s="109" t="s">
        <v>688</v>
      </c>
      <c r="F842" s="109">
        <v>2925</v>
      </c>
      <c r="G842" s="109">
        <v>3000</v>
      </c>
      <c r="H842" s="109">
        <v>3095</v>
      </c>
      <c r="I842" s="110">
        <v>3205</v>
      </c>
      <c r="J842" s="110">
        <v>3800</v>
      </c>
      <c r="K842" s="67"/>
      <c r="L842" s="68">
        <f>IF($F$4="mayorista2",K842*I842,IF($F$4="Mayorista1",K842*H842,IF($F$4="Hipermayorista",K842*G842,IF($F$4="Distribuidor",K842*F842))))*(1)</f>
        <v>0</v>
      </c>
      <c r="N842" s="2">
        <f>+K842*I842</f>
        <v>0</v>
      </c>
    </row>
    <row r="843" spans="1:14" ht="15.75" customHeight="1" x14ac:dyDescent="0.25">
      <c r="A843" s="224">
        <v>336</v>
      </c>
      <c r="B843" s="108" t="s">
        <v>1449</v>
      </c>
      <c r="C843" s="109" t="s">
        <v>656</v>
      </c>
      <c r="D843" s="109" t="s">
        <v>50</v>
      </c>
      <c r="E843" s="109" t="s">
        <v>689</v>
      </c>
      <c r="F843" s="109">
        <v>4810</v>
      </c>
      <c r="G843" s="109">
        <v>4935</v>
      </c>
      <c r="H843" s="109">
        <v>5090</v>
      </c>
      <c r="I843" s="110">
        <v>5275</v>
      </c>
      <c r="J843" s="110">
        <v>6750</v>
      </c>
      <c r="K843" s="67"/>
      <c r="L843" s="68">
        <f>IF($F$4="mayorista2",K843*I843,IF($F$4="Mayorista1",K843*H843,IF($F$4="Hipermayorista",K843*G843,IF($F$4="Distribuidor",K843*F843))))*(1)</f>
        <v>0</v>
      </c>
      <c r="N843" s="2">
        <f>+K843*I843</f>
        <v>0</v>
      </c>
    </row>
    <row r="844" spans="1:14" ht="15.75" customHeight="1" x14ac:dyDescent="0.25">
      <c r="A844" s="224">
        <v>3620</v>
      </c>
      <c r="B844" s="108" t="s">
        <v>1449</v>
      </c>
      <c r="C844" s="109" t="s">
        <v>656</v>
      </c>
      <c r="D844" s="109" t="s">
        <v>50</v>
      </c>
      <c r="E844" s="109" t="s">
        <v>690</v>
      </c>
      <c r="F844" s="109">
        <v>4810</v>
      </c>
      <c r="G844" s="109">
        <v>4935</v>
      </c>
      <c r="H844" s="109">
        <v>5090</v>
      </c>
      <c r="I844" s="110">
        <v>5275</v>
      </c>
      <c r="J844" s="110">
        <v>6750</v>
      </c>
      <c r="K844" s="67"/>
      <c r="L844" s="68">
        <f>IF($F$4="mayorista2",K844*I844,IF($F$4="Mayorista1",K844*H844,IF($F$4="Hipermayorista",K844*G844,IF($F$4="Distribuidor",K844*F844))))*(1)</f>
        <v>0</v>
      </c>
      <c r="N844" s="2">
        <f>+K844*I844</f>
        <v>0</v>
      </c>
    </row>
    <row r="845" spans="1:14" ht="15.75" customHeight="1" x14ac:dyDescent="0.25">
      <c r="A845" s="224">
        <v>337</v>
      </c>
      <c r="B845" s="108" t="s">
        <v>1449</v>
      </c>
      <c r="C845" s="109" t="s">
        <v>656</v>
      </c>
      <c r="D845" s="109" t="s">
        <v>267</v>
      </c>
      <c r="E845" s="109" t="s">
        <v>691</v>
      </c>
      <c r="F845" s="109">
        <v>7515</v>
      </c>
      <c r="G845" s="109">
        <v>7710</v>
      </c>
      <c r="H845" s="109">
        <v>7950</v>
      </c>
      <c r="I845" s="110">
        <v>8240</v>
      </c>
      <c r="J845" s="110">
        <v>10600</v>
      </c>
      <c r="K845" s="67"/>
      <c r="L845" s="68">
        <f>IF($F$4="mayorista2",K845*I845,IF($F$4="Mayorista1",K845*H845,IF($F$4="Hipermayorista",K845*G845,IF($F$4="Distribuidor",K845*F845))))*(1)</f>
        <v>0</v>
      </c>
      <c r="N845" s="2">
        <f>+K845*I845</f>
        <v>0</v>
      </c>
    </row>
    <row r="846" spans="1:14" ht="15.75" customHeight="1" x14ac:dyDescent="0.25">
      <c r="A846" s="224">
        <v>3803</v>
      </c>
      <c r="B846" s="108" t="s">
        <v>1449</v>
      </c>
      <c r="C846" s="109" t="s">
        <v>656</v>
      </c>
      <c r="D846" s="109" t="s">
        <v>267</v>
      </c>
      <c r="E846" s="109" t="s">
        <v>692</v>
      </c>
      <c r="F846" s="109">
        <v>7515</v>
      </c>
      <c r="G846" s="109">
        <v>7710</v>
      </c>
      <c r="H846" s="109">
        <v>7950</v>
      </c>
      <c r="I846" s="110">
        <v>8240</v>
      </c>
      <c r="J846" s="110">
        <v>10600</v>
      </c>
      <c r="K846" s="67"/>
      <c r="L846" s="68">
        <f>IF($F$4="mayorista2",K846*I846,IF($F$4="Mayorista1",K846*H846,IF($F$4="Hipermayorista",K846*G846,IF($F$4="Distribuidor",K846*F846))))*(1)</f>
        <v>0</v>
      </c>
      <c r="N846" s="2">
        <f>+K846*I846</f>
        <v>0</v>
      </c>
    </row>
    <row r="847" spans="1:14" ht="15.75" customHeight="1" x14ac:dyDescent="0.25">
      <c r="A847" s="224">
        <v>3798</v>
      </c>
      <c r="B847" s="108" t="s">
        <v>1449</v>
      </c>
      <c r="C847" s="109" t="s">
        <v>656</v>
      </c>
      <c r="D847" s="109" t="s">
        <v>32</v>
      </c>
      <c r="E847" s="109" t="s">
        <v>702</v>
      </c>
      <c r="F847" s="109">
        <v>2025</v>
      </c>
      <c r="G847" s="109">
        <v>2075</v>
      </c>
      <c r="H847" s="109">
        <v>2140</v>
      </c>
      <c r="I847" s="110">
        <v>2220</v>
      </c>
      <c r="J847" s="110">
        <v>2650</v>
      </c>
      <c r="K847" s="67"/>
      <c r="L847" s="68">
        <f>IF($F$4="mayorista2",K847*I847,IF($F$4="Mayorista1",K847*H847,IF($F$4="Hipermayorista",K847*G847,IF($F$4="Distribuidor",K847*F847))))*(1)</f>
        <v>0</v>
      </c>
      <c r="N847" s="2">
        <f>+K847*I847</f>
        <v>0</v>
      </c>
    </row>
    <row r="848" spans="1:14" ht="15.75" customHeight="1" x14ac:dyDescent="0.25">
      <c r="A848" s="224">
        <v>321</v>
      </c>
      <c r="B848" s="108" t="s">
        <v>1449</v>
      </c>
      <c r="C848" s="109" t="s">
        <v>656</v>
      </c>
      <c r="D848" s="109" t="s">
        <v>32</v>
      </c>
      <c r="E848" s="109" t="s">
        <v>703</v>
      </c>
      <c r="F848" s="109">
        <v>2025</v>
      </c>
      <c r="G848" s="109">
        <v>2075</v>
      </c>
      <c r="H848" s="109">
        <v>2140</v>
      </c>
      <c r="I848" s="110">
        <v>2220</v>
      </c>
      <c r="J848" s="110">
        <v>2650</v>
      </c>
      <c r="K848" s="67"/>
      <c r="L848" s="68">
        <f>IF($F$4="mayorista2",K848*I848,IF($F$4="Mayorista1",K848*H848,IF($F$4="Hipermayorista",K848*G848,IF($F$4="Distribuidor",K848*F848))))*(1)</f>
        <v>0</v>
      </c>
      <c r="N848" s="2">
        <f>+K848*I848</f>
        <v>0</v>
      </c>
    </row>
    <row r="849" spans="1:14" ht="15.75" customHeight="1" x14ac:dyDescent="0.25">
      <c r="A849" s="224">
        <v>3799</v>
      </c>
      <c r="B849" s="108" t="s">
        <v>1449</v>
      </c>
      <c r="C849" s="109" t="s">
        <v>656</v>
      </c>
      <c r="D849" s="109" t="s">
        <v>32</v>
      </c>
      <c r="E849" s="109" t="s">
        <v>704</v>
      </c>
      <c r="F849" s="109">
        <v>2025</v>
      </c>
      <c r="G849" s="109">
        <v>2075</v>
      </c>
      <c r="H849" s="109">
        <v>2140</v>
      </c>
      <c r="I849" s="110">
        <v>2220</v>
      </c>
      <c r="J849" s="110">
        <v>2650</v>
      </c>
      <c r="K849" s="67"/>
      <c r="L849" s="68">
        <f>IF($F$4="mayorista2",K849*I849,IF($F$4="Mayorista1",K849*H849,IF($F$4="Hipermayorista",K849*G849,IF($F$4="Distribuidor",K849*F849))))*(1)</f>
        <v>0</v>
      </c>
      <c r="N849" s="2">
        <f>+K849*I849</f>
        <v>0</v>
      </c>
    </row>
    <row r="850" spans="1:14" ht="15.75" customHeight="1" x14ac:dyDescent="0.25">
      <c r="A850" s="224">
        <v>3800</v>
      </c>
      <c r="B850" s="108" t="s">
        <v>1449</v>
      </c>
      <c r="C850" s="109" t="s">
        <v>656</v>
      </c>
      <c r="D850" s="109" t="s">
        <v>32</v>
      </c>
      <c r="E850" s="109" t="s">
        <v>693</v>
      </c>
      <c r="F850" s="109">
        <v>3690</v>
      </c>
      <c r="G850" s="109">
        <v>3785</v>
      </c>
      <c r="H850" s="109">
        <v>3900</v>
      </c>
      <c r="I850" s="110">
        <v>4040</v>
      </c>
      <c r="J850" s="110">
        <v>5650</v>
      </c>
      <c r="K850" s="67"/>
      <c r="L850" s="68">
        <f>IF($F$4="mayorista2",K850*I850,IF($F$4="Mayorista1",K850*H850,IF($F$4="Hipermayorista",K850*G850,IF($F$4="Distribuidor",K850*F850))))*(1)</f>
        <v>0</v>
      </c>
      <c r="N850" s="2">
        <f>+K850*I850</f>
        <v>0</v>
      </c>
    </row>
    <row r="851" spans="1:14" ht="15.75" customHeight="1" x14ac:dyDescent="0.25">
      <c r="A851" s="224">
        <v>322</v>
      </c>
      <c r="B851" s="108" t="s">
        <v>1449</v>
      </c>
      <c r="C851" s="109" t="s">
        <v>656</v>
      </c>
      <c r="D851" s="109" t="s">
        <v>32</v>
      </c>
      <c r="E851" s="109" t="s">
        <v>694</v>
      </c>
      <c r="F851" s="109">
        <v>3690</v>
      </c>
      <c r="G851" s="109">
        <v>3785</v>
      </c>
      <c r="H851" s="109">
        <v>3900</v>
      </c>
      <c r="I851" s="110">
        <v>4040</v>
      </c>
      <c r="J851" s="110">
        <v>5650</v>
      </c>
      <c r="K851" s="67"/>
      <c r="L851" s="68">
        <f>IF($F$4="mayorista2",K851*I851,IF($F$4="Mayorista1",K851*H851,IF($F$4="Hipermayorista",K851*G851,IF($F$4="Distribuidor",K851*F851))))*(1)</f>
        <v>0</v>
      </c>
      <c r="N851" s="2">
        <f>+K851*I851</f>
        <v>0</v>
      </c>
    </row>
    <row r="852" spans="1:14" ht="15.75" customHeight="1" x14ac:dyDescent="0.25">
      <c r="A852" s="224">
        <v>3801</v>
      </c>
      <c r="B852" s="108" t="s">
        <v>1449</v>
      </c>
      <c r="C852" s="109" t="s">
        <v>656</v>
      </c>
      <c r="D852" s="109" t="s">
        <v>32</v>
      </c>
      <c r="E852" s="109" t="s">
        <v>695</v>
      </c>
      <c r="F852" s="109">
        <v>3690</v>
      </c>
      <c r="G852" s="109">
        <v>3785</v>
      </c>
      <c r="H852" s="109">
        <v>3900</v>
      </c>
      <c r="I852" s="110">
        <v>4040</v>
      </c>
      <c r="J852" s="110">
        <v>5650</v>
      </c>
      <c r="K852" s="67"/>
      <c r="L852" s="68">
        <f>IF($F$4="mayorista2",K852*I852,IF($F$4="Mayorista1",K852*H852,IF($F$4="Hipermayorista",K852*G852,IF($F$4="Distribuidor",K852*F852))))*(1)</f>
        <v>0</v>
      </c>
      <c r="N852" s="2">
        <f>+K852*I852</f>
        <v>0</v>
      </c>
    </row>
    <row r="853" spans="1:14" ht="15.75" customHeight="1" x14ac:dyDescent="0.25">
      <c r="A853" s="224">
        <v>3802</v>
      </c>
      <c r="B853" s="108" t="s">
        <v>1449</v>
      </c>
      <c r="C853" s="109" t="s">
        <v>656</v>
      </c>
      <c r="D853" s="109" t="s">
        <v>32</v>
      </c>
      <c r="E853" s="109" t="s">
        <v>696</v>
      </c>
      <c r="F853" s="109">
        <v>6930</v>
      </c>
      <c r="G853" s="109">
        <v>7110</v>
      </c>
      <c r="H853" s="109">
        <v>7330</v>
      </c>
      <c r="I853" s="110">
        <v>7595</v>
      </c>
      <c r="J853" s="110">
        <v>9750</v>
      </c>
      <c r="K853" s="67"/>
      <c r="L853" s="68">
        <f>IF($F$4="mayorista2",K853*I853,IF($F$4="Mayorista1",K853*H853,IF($F$4="Hipermayorista",K853*G853,IF($F$4="Distribuidor",K853*F853))))*(1)</f>
        <v>0</v>
      </c>
      <c r="N853" s="2">
        <f>+K853*I853</f>
        <v>0</v>
      </c>
    </row>
    <row r="854" spans="1:14" ht="15.75" customHeight="1" x14ac:dyDescent="0.25">
      <c r="A854" s="224">
        <v>323</v>
      </c>
      <c r="B854" s="108" t="s">
        <v>1449</v>
      </c>
      <c r="C854" s="109" t="s">
        <v>656</v>
      </c>
      <c r="D854" s="109" t="s">
        <v>32</v>
      </c>
      <c r="E854" s="109" t="s">
        <v>697</v>
      </c>
      <c r="F854" s="109">
        <v>6930</v>
      </c>
      <c r="G854" s="109">
        <v>7110</v>
      </c>
      <c r="H854" s="109">
        <v>7330</v>
      </c>
      <c r="I854" s="110">
        <v>7595</v>
      </c>
      <c r="J854" s="110">
        <v>9750</v>
      </c>
      <c r="K854" s="67"/>
      <c r="L854" s="68">
        <f>IF($F$4="mayorista2",K854*I854,IF($F$4="Mayorista1",K854*H854,IF($F$4="Hipermayorista",K854*G854,IF($F$4="Distribuidor",K854*F854))))*(1)</f>
        <v>0</v>
      </c>
      <c r="N854" s="2">
        <f>+K854*I854</f>
        <v>0</v>
      </c>
    </row>
    <row r="855" spans="1:14" ht="15.75" customHeight="1" x14ac:dyDescent="0.25">
      <c r="A855" s="224">
        <v>3615</v>
      </c>
      <c r="B855" s="108" t="s">
        <v>1449</v>
      </c>
      <c r="C855" s="109" t="s">
        <v>656</v>
      </c>
      <c r="D855" s="109" t="s">
        <v>32</v>
      </c>
      <c r="E855" s="109" t="s">
        <v>698</v>
      </c>
      <c r="F855" s="109">
        <v>6930</v>
      </c>
      <c r="G855" s="109">
        <v>7110</v>
      </c>
      <c r="H855" s="109">
        <v>7330</v>
      </c>
      <c r="I855" s="110">
        <v>7595</v>
      </c>
      <c r="J855" s="110">
        <v>9750</v>
      </c>
      <c r="K855" s="67"/>
      <c r="L855" s="68">
        <f>IF($F$4="mayorista2",K855*I855,IF($F$4="Mayorista1",K855*H855,IF($F$4="Hipermayorista",K855*G855,IF($F$4="Distribuidor",K855*F855))))*(1)</f>
        <v>0</v>
      </c>
      <c r="N855" s="2">
        <f>+K855*I855</f>
        <v>0</v>
      </c>
    </row>
    <row r="856" spans="1:14" ht="15.75" customHeight="1" x14ac:dyDescent="0.25">
      <c r="A856" s="224">
        <v>3616</v>
      </c>
      <c r="B856" s="108" t="s">
        <v>1449</v>
      </c>
      <c r="C856" s="109" t="s">
        <v>656</v>
      </c>
      <c r="D856" s="109" t="s">
        <v>32</v>
      </c>
      <c r="E856" s="109" t="s">
        <v>699</v>
      </c>
      <c r="F856" s="109">
        <v>13185</v>
      </c>
      <c r="G856" s="109">
        <v>13525</v>
      </c>
      <c r="H856" s="109">
        <v>13945</v>
      </c>
      <c r="I856" s="110">
        <v>14450</v>
      </c>
      <c r="J856" s="110">
        <v>17250</v>
      </c>
      <c r="K856" s="67"/>
      <c r="L856" s="68">
        <f>IF($F$4="mayorista2",K856*I856,IF($F$4="Mayorista1",K856*H856,IF($F$4="Hipermayorista",K856*G856,IF($F$4="Distribuidor",K856*F856))))*(1)</f>
        <v>0</v>
      </c>
      <c r="N856" s="2">
        <f>+K856*I856</f>
        <v>0</v>
      </c>
    </row>
    <row r="857" spans="1:14" ht="15.75" customHeight="1" x14ac:dyDescent="0.25">
      <c r="A857" s="224">
        <v>324</v>
      </c>
      <c r="B857" s="108" t="s">
        <v>1449</v>
      </c>
      <c r="C857" s="109" t="s">
        <v>656</v>
      </c>
      <c r="D857" s="109" t="s">
        <v>32</v>
      </c>
      <c r="E857" s="109" t="s">
        <v>700</v>
      </c>
      <c r="F857" s="109">
        <v>13185</v>
      </c>
      <c r="G857" s="109">
        <v>13525</v>
      </c>
      <c r="H857" s="109">
        <v>13945</v>
      </c>
      <c r="I857" s="110">
        <v>14450</v>
      </c>
      <c r="J857" s="110">
        <v>17250</v>
      </c>
      <c r="K857" s="67"/>
      <c r="L857" s="68">
        <f>IF($F$4="mayorista2",K857*I857,IF($F$4="Mayorista1",K857*H857,IF($F$4="Hipermayorista",K857*G857,IF($F$4="Distribuidor",K857*F857))))*(1)</f>
        <v>0</v>
      </c>
      <c r="N857" s="2">
        <f>+K857*I857</f>
        <v>0</v>
      </c>
    </row>
    <row r="858" spans="1:14" ht="15.75" customHeight="1" x14ac:dyDescent="0.25">
      <c r="A858" s="224">
        <v>3617</v>
      </c>
      <c r="B858" s="108" t="s">
        <v>1449</v>
      </c>
      <c r="C858" s="109" t="s">
        <v>656</v>
      </c>
      <c r="D858" s="109" t="s">
        <v>32</v>
      </c>
      <c r="E858" s="109" t="s">
        <v>701</v>
      </c>
      <c r="F858" s="109">
        <v>13185</v>
      </c>
      <c r="G858" s="109">
        <v>13525</v>
      </c>
      <c r="H858" s="109">
        <v>13945</v>
      </c>
      <c r="I858" s="110">
        <v>14450</v>
      </c>
      <c r="J858" s="110">
        <v>17250</v>
      </c>
      <c r="K858" s="67"/>
      <c r="L858" s="68">
        <f>IF($F$4="mayorista2",K858*I858,IF($F$4="Mayorista1",K858*H858,IF($F$4="Hipermayorista",K858*G858,IF($F$4="Distribuidor",K858*F858))))*(1)</f>
        <v>0</v>
      </c>
      <c r="N858" s="2">
        <f>+K858*I858</f>
        <v>0</v>
      </c>
    </row>
    <row r="859" spans="1:14" ht="15.75" customHeight="1" x14ac:dyDescent="0.25">
      <c r="A859" s="224">
        <v>329</v>
      </c>
      <c r="B859" s="108" t="s">
        <v>1449</v>
      </c>
      <c r="C859" s="109" t="s">
        <v>656</v>
      </c>
      <c r="D859" s="109" t="s">
        <v>279</v>
      </c>
      <c r="E859" s="109" t="s">
        <v>705</v>
      </c>
      <c r="F859" s="109">
        <v>4275</v>
      </c>
      <c r="G859" s="109">
        <v>4385</v>
      </c>
      <c r="H859" s="109">
        <v>4520</v>
      </c>
      <c r="I859" s="110">
        <v>4685</v>
      </c>
      <c r="J859" s="110">
        <v>6000</v>
      </c>
      <c r="K859" s="67"/>
      <c r="L859" s="68">
        <f>IF($F$4="mayorista2",K859*I859,IF($F$4="Mayorista1",K859*H859,IF($F$4="Hipermayorista",K859*G859,IF($F$4="Distribuidor",K859*F859))))*(1)</f>
        <v>0</v>
      </c>
      <c r="N859" s="2">
        <f>+K859*I859</f>
        <v>0</v>
      </c>
    </row>
    <row r="860" spans="1:14" ht="15.75" customHeight="1" x14ac:dyDescent="0.25">
      <c r="A860" s="224">
        <v>328</v>
      </c>
      <c r="B860" s="108" t="s">
        <v>1449</v>
      </c>
      <c r="C860" s="109" t="s">
        <v>656</v>
      </c>
      <c r="D860" s="109" t="s">
        <v>279</v>
      </c>
      <c r="E860" s="109" t="s">
        <v>706</v>
      </c>
      <c r="F860" s="109">
        <v>2520</v>
      </c>
      <c r="G860" s="109">
        <v>2585</v>
      </c>
      <c r="H860" s="109">
        <v>2665</v>
      </c>
      <c r="I860" s="110">
        <v>2760</v>
      </c>
      <c r="J860" s="110">
        <v>3300</v>
      </c>
      <c r="K860" s="67"/>
      <c r="L860" s="68">
        <f>IF($F$4="mayorista2",K860*I860,IF($F$4="Mayorista1",K860*H860,IF($F$4="Hipermayorista",K860*G860,IF($F$4="Distribuidor",K860*F860))))*(1)</f>
        <v>0</v>
      </c>
      <c r="N860" s="2">
        <f>+K860*I860</f>
        <v>0</v>
      </c>
    </row>
    <row r="861" spans="1:14" ht="15.75" customHeight="1" x14ac:dyDescent="0.25">
      <c r="A861" s="224">
        <v>325</v>
      </c>
      <c r="B861" s="108" t="s">
        <v>1449</v>
      </c>
      <c r="C861" s="109" t="s">
        <v>656</v>
      </c>
      <c r="D861" s="109" t="s">
        <v>32</v>
      </c>
      <c r="E861" s="109" t="s">
        <v>707</v>
      </c>
      <c r="F861" s="109">
        <v>2025</v>
      </c>
      <c r="G861" s="109">
        <v>2075</v>
      </c>
      <c r="H861" s="109">
        <v>2140</v>
      </c>
      <c r="I861" s="110">
        <v>2220</v>
      </c>
      <c r="J861" s="110">
        <v>2650</v>
      </c>
      <c r="K861" s="67"/>
      <c r="L861" s="68">
        <f>IF($F$4="mayorista2",K861*I861,IF($F$4="Mayorista1",K861*H861,IF($F$4="Hipermayorista",K861*G861,IF($F$4="Distribuidor",K861*F861))))*(1)</f>
        <v>0</v>
      </c>
      <c r="N861" s="2">
        <f>+K861*I861</f>
        <v>0</v>
      </c>
    </row>
    <row r="862" spans="1:14" ht="15.75" customHeight="1" x14ac:dyDescent="0.25">
      <c r="A862" s="224">
        <v>326</v>
      </c>
      <c r="B862" s="108" t="s">
        <v>1449</v>
      </c>
      <c r="C862" s="109" t="s">
        <v>656</v>
      </c>
      <c r="D862" s="109" t="s">
        <v>279</v>
      </c>
      <c r="E862" s="109" t="s">
        <v>708</v>
      </c>
      <c r="F862" s="109">
        <v>2385</v>
      </c>
      <c r="G862" s="109">
        <v>2445</v>
      </c>
      <c r="H862" s="109">
        <v>2520</v>
      </c>
      <c r="I862" s="110">
        <v>2610</v>
      </c>
      <c r="J862" s="110">
        <v>3100</v>
      </c>
      <c r="K862" s="67"/>
      <c r="L862" s="68">
        <f>IF($F$4="mayorista2",K862*I862,IF($F$4="Mayorista1",K862*H862,IF($F$4="Hipermayorista",K862*G862,IF($F$4="Distribuidor",K862*F862))))*(1)</f>
        <v>0</v>
      </c>
      <c r="N862" s="2">
        <f>+K862*I862</f>
        <v>0</v>
      </c>
    </row>
    <row r="863" spans="1:14" ht="15.75" customHeight="1" x14ac:dyDescent="0.25">
      <c r="A863" s="224">
        <v>367</v>
      </c>
      <c r="B863" s="108" t="s">
        <v>1449</v>
      </c>
      <c r="C863" s="109" t="s">
        <v>656</v>
      </c>
      <c r="D863" s="109" t="s">
        <v>57</v>
      </c>
      <c r="E863" s="109" t="s">
        <v>709</v>
      </c>
      <c r="F863" s="109">
        <v>3060</v>
      </c>
      <c r="G863" s="109">
        <v>3140</v>
      </c>
      <c r="H863" s="109">
        <v>3235</v>
      </c>
      <c r="I863" s="110">
        <v>3350</v>
      </c>
      <c r="J863" s="110">
        <v>4000</v>
      </c>
      <c r="K863" s="67"/>
      <c r="L863" s="68">
        <f>IF($F$4="mayorista2",K863*I863,IF($F$4="Mayorista1",K863*H863,IF($F$4="Hipermayorista",K863*G863,IF($F$4="Distribuidor",K863*F863))))*(1)</f>
        <v>0</v>
      </c>
      <c r="N863" s="2">
        <f>+K863*I863</f>
        <v>0</v>
      </c>
    </row>
    <row r="864" spans="1:14" ht="15.75" customHeight="1" x14ac:dyDescent="0.25">
      <c r="A864" s="224">
        <v>355</v>
      </c>
      <c r="B864" s="108" t="s">
        <v>1449</v>
      </c>
      <c r="C864" s="109" t="s">
        <v>656</v>
      </c>
      <c r="D864" s="109" t="s">
        <v>24</v>
      </c>
      <c r="E864" s="109" t="s">
        <v>1748</v>
      </c>
      <c r="F864" s="109">
        <v>175</v>
      </c>
      <c r="G864" s="109">
        <v>180</v>
      </c>
      <c r="H864" s="109">
        <v>185</v>
      </c>
      <c r="I864" s="110">
        <v>190</v>
      </c>
      <c r="J864" s="110">
        <v>250</v>
      </c>
      <c r="K864" s="67"/>
      <c r="L864" s="68">
        <f>IF($F$4="mayorista2",K864*I864,IF($F$4="Mayorista1",K864*H864,IF($F$4="Hipermayorista",K864*G864,IF($F$4="Distribuidor",K864*F864))))*(1)</f>
        <v>0</v>
      </c>
      <c r="N864" s="2">
        <f>+K864*I864</f>
        <v>0</v>
      </c>
    </row>
    <row r="865" spans="1:14" ht="15.75" customHeight="1" x14ac:dyDescent="0.25">
      <c r="A865" s="224" t="s">
        <v>2209</v>
      </c>
      <c r="B865" s="108" t="s">
        <v>1449</v>
      </c>
      <c r="C865" s="109" t="s">
        <v>656</v>
      </c>
      <c r="D865" s="109" t="s">
        <v>24</v>
      </c>
      <c r="E865" s="109" t="s">
        <v>1749</v>
      </c>
      <c r="F865" s="109">
        <v>1980</v>
      </c>
      <c r="G865" s="109">
        <v>2030</v>
      </c>
      <c r="H865" s="109">
        <v>2095</v>
      </c>
      <c r="I865" s="110">
        <v>2170</v>
      </c>
      <c r="J865" s="110">
        <v>2600</v>
      </c>
      <c r="K865" s="67"/>
      <c r="L865" s="68">
        <f>IF($F$4="mayorista2",K865*I865,IF($F$4="Mayorista1",K865*H865,IF($F$4="Hipermayorista",K865*G865,IF($F$4="Distribuidor",K865*F865))))*(1)</f>
        <v>0</v>
      </c>
      <c r="N865" s="2">
        <f>+K865*I865</f>
        <v>0</v>
      </c>
    </row>
    <row r="866" spans="1:14" ht="15.75" customHeight="1" x14ac:dyDescent="0.25">
      <c r="A866" s="224">
        <v>3805</v>
      </c>
      <c r="B866" s="108" t="s">
        <v>1449</v>
      </c>
      <c r="C866" s="109" t="s">
        <v>656</v>
      </c>
      <c r="D866" s="109" t="s">
        <v>24</v>
      </c>
      <c r="E866" s="109" t="s">
        <v>1750</v>
      </c>
      <c r="F866" s="109">
        <v>175</v>
      </c>
      <c r="G866" s="109">
        <v>180</v>
      </c>
      <c r="H866" s="109">
        <v>185</v>
      </c>
      <c r="I866" s="110">
        <v>190</v>
      </c>
      <c r="J866" s="110">
        <v>250</v>
      </c>
      <c r="K866" s="67"/>
      <c r="L866" s="68">
        <f>IF($F$4="mayorista2",K866*I866,IF($F$4="Mayorista1",K866*H866,IF($F$4="Hipermayorista",K866*G866,IF($F$4="Distribuidor",K866*F866))))*(1)</f>
        <v>0</v>
      </c>
      <c r="N866" s="2">
        <f>+K866*I866</f>
        <v>0</v>
      </c>
    </row>
    <row r="867" spans="1:14" ht="15.75" customHeight="1" x14ac:dyDescent="0.25">
      <c r="A867" s="224" t="s">
        <v>2210</v>
      </c>
      <c r="B867" s="108" t="s">
        <v>1449</v>
      </c>
      <c r="C867" s="109" t="s">
        <v>656</v>
      </c>
      <c r="D867" s="109" t="s">
        <v>24</v>
      </c>
      <c r="E867" s="109" t="s">
        <v>1751</v>
      </c>
      <c r="F867" s="109">
        <v>1980</v>
      </c>
      <c r="G867" s="109">
        <v>2030</v>
      </c>
      <c r="H867" s="109">
        <v>2095</v>
      </c>
      <c r="I867" s="110">
        <v>2170</v>
      </c>
      <c r="J867" s="110">
        <v>2600</v>
      </c>
      <c r="K867" s="67"/>
      <c r="L867" s="68">
        <f>IF($F$4="mayorista2",K867*I867,IF($F$4="Mayorista1",K867*H867,IF($F$4="Hipermayorista",K867*G867,IF($F$4="Distribuidor",K867*F867))))*(1)</f>
        <v>0</v>
      </c>
      <c r="N867" s="2">
        <f>+K867*I867</f>
        <v>0</v>
      </c>
    </row>
    <row r="868" spans="1:14" ht="15.75" customHeight="1" x14ac:dyDescent="0.25">
      <c r="A868" s="224">
        <v>330</v>
      </c>
      <c r="B868" s="108" t="s">
        <v>1449</v>
      </c>
      <c r="C868" s="109" t="s">
        <v>656</v>
      </c>
      <c r="D868" s="109" t="s">
        <v>1450</v>
      </c>
      <c r="E868" s="109" t="s">
        <v>710</v>
      </c>
      <c r="F868" s="109">
        <v>2775</v>
      </c>
      <c r="G868" s="109">
        <v>2845</v>
      </c>
      <c r="H868" s="109">
        <v>2935</v>
      </c>
      <c r="I868" s="110">
        <v>3040</v>
      </c>
      <c r="J868" s="110">
        <v>3650</v>
      </c>
      <c r="K868" s="67"/>
      <c r="L868" s="68">
        <f>IF($F$4="mayorista2",K868*I868,IF($F$4="Mayorista1",K868*H868,IF($F$4="Hipermayorista",K868*G868,IF($F$4="Distribuidor",K868*F868))))*(1)</f>
        <v>0</v>
      </c>
      <c r="N868" s="2">
        <f>+K868*I868</f>
        <v>0</v>
      </c>
    </row>
    <row r="869" spans="1:14" ht="15.75" customHeight="1" x14ac:dyDescent="0.25">
      <c r="A869" s="224">
        <v>3618</v>
      </c>
      <c r="B869" s="108" t="s">
        <v>1449</v>
      </c>
      <c r="C869" s="109" t="s">
        <v>656</v>
      </c>
      <c r="D869" s="109" t="s">
        <v>1450</v>
      </c>
      <c r="E869" s="109" t="s">
        <v>711</v>
      </c>
      <c r="F869" s="109">
        <v>2775</v>
      </c>
      <c r="G869" s="109">
        <v>2845</v>
      </c>
      <c r="H869" s="109">
        <v>2935</v>
      </c>
      <c r="I869" s="110">
        <v>3040</v>
      </c>
      <c r="J869" s="110">
        <v>3650</v>
      </c>
      <c r="K869" s="67"/>
      <c r="L869" s="68">
        <f>IF($F$4="mayorista2",K869*I869,IF($F$4="Mayorista1",K869*H869,IF($F$4="Hipermayorista",K869*G869,IF($F$4="Distribuidor",K869*F869))))*(1)</f>
        <v>0</v>
      </c>
      <c r="N869" s="2">
        <f>+K869*I869</f>
        <v>0</v>
      </c>
    </row>
    <row r="870" spans="1:14" ht="15.75" customHeight="1" x14ac:dyDescent="0.25">
      <c r="A870" s="224">
        <v>342</v>
      </c>
      <c r="B870" s="108" t="s">
        <v>1449</v>
      </c>
      <c r="C870" s="109" t="s">
        <v>656</v>
      </c>
      <c r="D870" s="109" t="s">
        <v>48</v>
      </c>
      <c r="E870" s="109" t="s">
        <v>712</v>
      </c>
      <c r="F870" s="109">
        <v>1145</v>
      </c>
      <c r="G870" s="109">
        <v>1175</v>
      </c>
      <c r="H870" s="109">
        <v>1210</v>
      </c>
      <c r="I870" s="110">
        <v>1255</v>
      </c>
      <c r="J870" s="110">
        <v>1500</v>
      </c>
      <c r="K870" s="67"/>
      <c r="L870" s="68">
        <f>IF($F$4="mayorista2",K870*I870,IF($F$4="Mayorista1",K870*H870,IF($F$4="Hipermayorista",K870*G870,IF($F$4="Distribuidor",K870*F870))))*(1)</f>
        <v>0</v>
      </c>
      <c r="N870" s="2">
        <f>+K870*I870</f>
        <v>0</v>
      </c>
    </row>
    <row r="871" spans="1:14" ht="15.75" customHeight="1" x14ac:dyDescent="0.25">
      <c r="A871" s="224">
        <v>354</v>
      </c>
      <c r="B871" s="108" t="s">
        <v>1449</v>
      </c>
      <c r="C871" s="109" t="s">
        <v>656</v>
      </c>
      <c r="D871" s="109" t="s">
        <v>57</v>
      </c>
      <c r="E871" s="109" t="s">
        <v>713</v>
      </c>
      <c r="F871" s="109">
        <v>880</v>
      </c>
      <c r="G871" s="109">
        <v>905</v>
      </c>
      <c r="H871" s="109">
        <v>935</v>
      </c>
      <c r="I871" s="110">
        <v>970</v>
      </c>
      <c r="J871" s="110">
        <v>1250</v>
      </c>
      <c r="K871" s="67"/>
      <c r="L871" s="68">
        <f>IF($F$4="mayorista2",K871*I871,IF($F$4="Mayorista1",K871*H871,IF($F$4="Hipermayorista",K871*G871,IF($F$4="Distribuidor",K871*F871))))*(1)</f>
        <v>0</v>
      </c>
      <c r="N871" s="2">
        <f>+K871*I871</f>
        <v>0</v>
      </c>
    </row>
    <row r="872" spans="1:14" ht="15.75" customHeight="1" x14ac:dyDescent="0.25">
      <c r="A872" s="224">
        <v>6836</v>
      </c>
      <c r="B872" s="108" t="s">
        <v>1449</v>
      </c>
      <c r="C872" s="109" t="s">
        <v>714</v>
      </c>
      <c r="D872" s="109" t="s">
        <v>55</v>
      </c>
      <c r="E872" s="109" t="s">
        <v>715</v>
      </c>
      <c r="F872" s="109">
        <v>1965</v>
      </c>
      <c r="G872" s="109">
        <v>2015</v>
      </c>
      <c r="H872" s="109">
        <v>2075</v>
      </c>
      <c r="I872" s="110">
        <v>2150</v>
      </c>
      <c r="J872" s="110">
        <v>2450</v>
      </c>
      <c r="K872" s="67"/>
      <c r="L872" s="68">
        <f>IF($F$4="mayorista2",K872*I872,IF($F$4="Mayorista1",K872*H872,IF($F$4="Hipermayorista",K872*G872,IF($F$4="Distribuidor",K872*F872))))*(1)</f>
        <v>0</v>
      </c>
      <c r="N872" s="2">
        <f>+K872*I872</f>
        <v>0</v>
      </c>
    </row>
    <row r="873" spans="1:14" ht="15.75" customHeight="1" x14ac:dyDescent="0.25">
      <c r="A873" s="224" t="s">
        <v>2211</v>
      </c>
      <c r="B873" s="108" t="s">
        <v>1449</v>
      </c>
      <c r="C873" s="109" t="s">
        <v>716</v>
      </c>
      <c r="D873" s="109" t="s">
        <v>157</v>
      </c>
      <c r="E873" s="109" t="s">
        <v>721</v>
      </c>
      <c r="F873" s="109">
        <v>855</v>
      </c>
      <c r="G873" s="109">
        <v>875</v>
      </c>
      <c r="H873" s="109">
        <v>900</v>
      </c>
      <c r="I873" s="110">
        <v>935</v>
      </c>
      <c r="J873" s="110">
        <v>1200</v>
      </c>
      <c r="K873" s="67"/>
      <c r="L873" s="68">
        <f>IF($F$4="mayorista2",K873*I873,IF($F$4="Mayorista1",K873*H873,IF($F$4="Hipermayorista",K873*G873,IF($F$4="Distribuidor",K873*F873))))*(1)</f>
        <v>0</v>
      </c>
      <c r="N873" s="2">
        <f>+K873*I873</f>
        <v>0</v>
      </c>
    </row>
    <row r="874" spans="1:14" ht="15.75" customHeight="1" x14ac:dyDescent="0.25">
      <c r="A874" s="224" t="s">
        <v>2212</v>
      </c>
      <c r="B874" s="108" t="s">
        <v>1449</v>
      </c>
      <c r="C874" s="109" t="s">
        <v>716</v>
      </c>
      <c r="D874" s="109" t="s">
        <v>157</v>
      </c>
      <c r="E874" s="109" t="s">
        <v>719</v>
      </c>
      <c r="F874" s="109">
        <v>855</v>
      </c>
      <c r="G874" s="109">
        <v>875</v>
      </c>
      <c r="H874" s="109">
        <v>900</v>
      </c>
      <c r="I874" s="110">
        <v>935</v>
      </c>
      <c r="J874" s="110">
        <v>1200</v>
      </c>
      <c r="K874" s="67"/>
      <c r="L874" s="68">
        <f>IF($F$4="mayorista2",K874*I874,IF($F$4="Mayorista1",K874*H874,IF($F$4="Hipermayorista",K874*G874,IF($F$4="Distribuidor",K874*F874))))*(1)</f>
        <v>0</v>
      </c>
      <c r="N874" s="2">
        <f>+K874*I874</f>
        <v>0</v>
      </c>
    </row>
    <row r="875" spans="1:14" ht="15.75" customHeight="1" x14ac:dyDescent="0.25">
      <c r="A875" s="224" t="s">
        <v>2213</v>
      </c>
      <c r="B875" s="108" t="s">
        <v>1449</v>
      </c>
      <c r="C875" s="109" t="s">
        <v>716</v>
      </c>
      <c r="D875" s="109" t="s">
        <v>157</v>
      </c>
      <c r="E875" s="109" t="s">
        <v>718</v>
      </c>
      <c r="F875" s="109">
        <v>855</v>
      </c>
      <c r="G875" s="109">
        <v>875</v>
      </c>
      <c r="H875" s="109">
        <v>900</v>
      </c>
      <c r="I875" s="110">
        <v>935</v>
      </c>
      <c r="J875" s="110">
        <v>1200</v>
      </c>
      <c r="K875" s="67"/>
      <c r="L875" s="68">
        <f>IF($F$4="mayorista2",K875*I875,IF($F$4="Mayorista1",K875*H875,IF($F$4="Hipermayorista",K875*G875,IF($F$4="Distribuidor",K875*F875))))*(1)</f>
        <v>0</v>
      </c>
      <c r="N875" s="2">
        <f>+K875*I875</f>
        <v>0</v>
      </c>
    </row>
    <row r="876" spans="1:14" ht="15.75" customHeight="1" x14ac:dyDescent="0.25">
      <c r="A876" s="224" t="s">
        <v>2214</v>
      </c>
      <c r="B876" s="108" t="s">
        <v>1449</v>
      </c>
      <c r="C876" s="109" t="s">
        <v>716</v>
      </c>
      <c r="D876" s="109" t="s">
        <v>157</v>
      </c>
      <c r="E876" s="109" t="s">
        <v>722</v>
      </c>
      <c r="F876" s="109">
        <v>855</v>
      </c>
      <c r="G876" s="109">
        <v>875</v>
      </c>
      <c r="H876" s="109">
        <v>900</v>
      </c>
      <c r="I876" s="110">
        <v>935</v>
      </c>
      <c r="J876" s="110">
        <v>1200</v>
      </c>
      <c r="K876" s="67"/>
      <c r="L876" s="68">
        <f>IF($F$4="mayorista2",K876*I876,IF($F$4="Mayorista1",K876*H876,IF($F$4="Hipermayorista",K876*G876,IF($F$4="Distribuidor",K876*F876))))*(1)</f>
        <v>0</v>
      </c>
      <c r="N876" s="2">
        <f>+K876*I876</f>
        <v>0</v>
      </c>
    </row>
    <row r="877" spans="1:14" ht="15.75" customHeight="1" x14ac:dyDescent="0.25">
      <c r="A877" s="224" t="s">
        <v>2215</v>
      </c>
      <c r="B877" s="108" t="s">
        <v>1449</v>
      </c>
      <c r="C877" s="109" t="s">
        <v>716</v>
      </c>
      <c r="D877" s="109" t="s">
        <v>157</v>
      </c>
      <c r="E877" s="109" t="s">
        <v>720</v>
      </c>
      <c r="F877" s="109">
        <v>855</v>
      </c>
      <c r="G877" s="109">
        <v>875</v>
      </c>
      <c r="H877" s="109">
        <v>900</v>
      </c>
      <c r="I877" s="110">
        <v>935</v>
      </c>
      <c r="J877" s="110">
        <v>1200</v>
      </c>
      <c r="K877" s="67"/>
      <c r="L877" s="68">
        <f>IF($F$4="mayorista2",K877*I877,IF($F$4="Mayorista1",K877*H877,IF($F$4="Hipermayorista",K877*G877,IF($F$4="Distribuidor",K877*F877))))*(1)</f>
        <v>0</v>
      </c>
      <c r="N877" s="2">
        <f>+K877*I877</f>
        <v>0</v>
      </c>
    </row>
    <row r="878" spans="1:14" ht="15.75" customHeight="1" x14ac:dyDescent="0.25">
      <c r="A878" s="224">
        <v>1510</v>
      </c>
      <c r="B878" s="108" t="s">
        <v>1449</v>
      </c>
      <c r="C878" s="109" t="s">
        <v>716</v>
      </c>
      <c r="D878" s="109" t="s">
        <v>157</v>
      </c>
      <c r="E878" s="109" t="s">
        <v>717</v>
      </c>
      <c r="F878" s="109">
        <v>1245</v>
      </c>
      <c r="G878" s="109">
        <v>1275</v>
      </c>
      <c r="H878" s="109">
        <v>1315</v>
      </c>
      <c r="I878" s="110">
        <v>1365</v>
      </c>
      <c r="J878" s="110">
        <v>1750</v>
      </c>
      <c r="K878" s="67"/>
      <c r="L878" s="68">
        <f>IF($F$4="mayorista2",K878*I878,IF($F$4="Mayorista1",K878*H878,IF($F$4="Hipermayorista",K878*G878,IF($F$4="Distribuidor",K878*F878))))*(1)</f>
        <v>0</v>
      </c>
      <c r="N878" s="2">
        <f>+K878*I878</f>
        <v>0</v>
      </c>
    </row>
    <row r="879" spans="1:14" ht="15.75" customHeight="1" x14ac:dyDescent="0.25">
      <c r="A879" s="224">
        <v>25568</v>
      </c>
      <c r="B879" s="108" t="s">
        <v>1449</v>
      </c>
      <c r="C879" s="109" t="s">
        <v>723</v>
      </c>
      <c r="D879" s="109" t="s">
        <v>157</v>
      </c>
      <c r="E879" s="109" t="s">
        <v>724</v>
      </c>
      <c r="F879" s="109">
        <v>210</v>
      </c>
      <c r="G879" s="109">
        <v>215</v>
      </c>
      <c r="H879" s="109">
        <v>220</v>
      </c>
      <c r="I879" s="110">
        <v>230</v>
      </c>
      <c r="J879" s="110">
        <v>340</v>
      </c>
      <c r="K879" s="67"/>
      <c r="L879" s="68">
        <f>IF($F$4="mayorista2",K879*I879,IF($F$4="Mayorista1",K879*H879,IF($F$4="Hipermayorista",K879*G879,IF($F$4="Distribuidor",K879*F879))))*(1)</f>
        <v>0</v>
      </c>
      <c r="N879" s="2">
        <f>+K879*I879</f>
        <v>0</v>
      </c>
    </row>
    <row r="880" spans="1:14" ht="15.75" customHeight="1" x14ac:dyDescent="0.25">
      <c r="A880" s="224">
        <v>475217</v>
      </c>
      <c r="B880" s="108" t="s">
        <v>1449</v>
      </c>
      <c r="C880" s="109" t="s">
        <v>723</v>
      </c>
      <c r="D880" s="109" t="s">
        <v>157</v>
      </c>
      <c r="E880" s="109" t="s">
        <v>725</v>
      </c>
      <c r="F880" s="109">
        <v>210</v>
      </c>
      <c r="G880" s="109">
        <v>215</v>
      </c>
      <c r="H880" s="109">
        <v>220</v>
      </c>
      <c r="I880" s="110">
        <v>230</v>
      </c>
      <c r="J880" s="110">
        <v>340</v>
      </c>
      <c r="K880" s="67"/>
      <c r="L880" s="68">
        <f>IF($F$4="mayorista2",K880*I880,IF($F$4="Mayorista1",K880*H880,IF($F$4="Hipermayorista",K880*G880,IF($F$4="Distribuidor",K880*F880))))*(1)</f>
        <v>0</v>
      </c>
      <c r="N880" s="2">
        <f>+K880*I880</f>
        <v>0</v>
      </c>
    </row>
    <row r="881" spans="1:14" ht="15.75" customHeight="1" x14ac:dyDescent="0.25">
      <c r="A881" s="224" t="s">
        <v>2216</v>
      </c>
      <c r="B881" s="108" t="s">
        <v>1449</v>
      </c>
      <c r="C881" s="109" t="s">
        <v>726</v>
      </c>
      <c r="D881" s="109" t="s">
        <v>262</v>
      </c>
      <c r="E881" s="109" t="s">
        <v>727</v>
      </c>
      <c r="F881" s="109">
        <v>1725</v>
      </c>
      <c r="G881" s="109">
        <v>1770</v>
      </c>
      <c r="H881" s="109">
        <v>1825</v>
      </c>
      <c r="I881" s="110">
        <v>1890</v>
      </c>
      <c r="J881" s="110">
        <v>2250</v>
      </c>
      <c r="K881" s="67"/>
      <c r="L881" s="68">
        <f>IF($F$4="mayorista2",K881*I881,IF($F$4="Mayorista1",K881*H881,IF($F$4="Hipermayorista",K881*G881,IF($F$4="Distribuidor",K881*F881))))*(1)</f>
        <v>0</v>
      </c>
      <c r="N881" s="2">
        <f>+K881*I881</f>
        <v>0</v>
      </c>
    </row>
    <row r="882" spans="1:14" ht="15.75" customHeight="1" x14ac:dyDescent="0.25">
      <c r="A882" s="224" t="s">
        <v>2217</v>
      </c>
      <c r="B882" s="108" t="s">
        <v>1449</v>
      </c>
      <c r="C882" s="109" t="s">
        <v>726</v>
      </c>
      <c r="D882" s="109" t="s">
        <v>43</v>
      </c>
      <c r="E882" s="109" t="s">
        <v>728</v>
      </c>
      <c r="F882" s="109">
        <v>1335</v>
      </c>
      <c r="G882" s="109">
        <v>1370</v>
      </c>
      <c r="H882" s="109">
        <v>1410</v>
      </c>
      <c r="I882" s="110">
        <v>1460</v>
      </c>
      <c r="J882" s="110">
        <v>1750</v>
      </c>
      <c r="K882" s="67"/>
      <c r="L882" s="68">
        <f>IF($F$4="mayorista2",K882*I882,IF($F$4="Mayorista1",K882*H882,IF($F$4="Hipermayorista",K882*G882,IF($F$4="Distribuidor",K882*F882))))*(1)</f>
        <v>0</v>
      </c>
      <c r="N882" s="2">
        <f>+K882*I882</f>
        <v>0</v>
      </c>
    </row>
    <row r="883" spans="1:14" ht="15.75" customHeight="1" x14ac:dyDescent="0.25">
      <c r="A883" s="224">
        <v>2413574685</v>
      </c>
      <c r="B883" s="108" t="s">
        <v>1449</v>
      </c>
      <c r="C883" s="109" t="s">
        <v>726</v>
      </c>
      <c r="D883" s="109" t="s">
        <v>55</v>
      </c>
      <c r="E883" s="109" t="s">
        <v>729</v>
      </c>
      <c r="F883" s="109">
        <v>1620</v>
      </c>
      <c r="G883" s="109">
        <v>1660</v>
      </c>
      <c r="H883" s="109">
        <v>1710</v>
      </c>
      <c r="I883" s="110">
        <v>1770</v>
      </c>
      <c r="J883" s="110">
        <v>2000</v>
      </c>
      <c r="K883" s="67"/>
      <c r="L883" s="68">
        <f>IF($F$4="mayorista2",K883*I883,IF($F$4="Mayorista1",K883*H883,IF($F$4="Hipermayorista",K883*G883,IF($F$4="Distribuidor",K883*F883))))*(1)</f>
        <v>0</v>
      </c>
      <c r="N883" s="2">
        <f>+K883*I883</f>
        <v>0</v>
      </c>
    </row>
    <row r="884" spans="1:14" ht="15.75" customHeight="1" x14ac:dyDescent="0.25">
      <c r="A884" s="224" t="s">
        <v>2218</v>
      </c>
      <c r="B884" s="108" t="s">
        <v>1449</v>
      </c>
      <c r="C884" s="109" t="s">
        <v>726</v>
      </c>
      <c r="D884" s="109" t="s">
        <v>48</v>
      </c>
      <c r="E884" s="109" t="s">
        <v>730</v>
      </c>
      <c r="F884" s="109">
        <v>1780</v>
      </c>
      <c r="G884" s="109">
        <v>1825</v>
      </c>
      <c r="H884" s="109">
        <v>1880</v>
      </c>
      <c r="I884" s="110">
        <v>1950</v>
      </c>
      <c r="J884" s="110">
        <v>2350</v>
      </c>
      <c r="K884" s="67"/>
      <c r="L884" s="68">
        <f>IF($F$4="mayorista2",K884*I884,IF($F$4="Mayorista1",K884*H884,IF($F$4="Hipermayorista",K884*G884,IF($F$4="Distribuidor",K884*F884))))*(1)</f>
        <v>0</v>
      </c>
      <c r="N884" s="2">
        <f>+K884*I884</f>
        <v>0</v>
      </c>
    </row>
    <row r="885" spans="1:14" ht="15.75" customHeight="1" x14ac:dyDescent="0.25">
      <c r="A885" s="224">
        <v>65626</v>
      </c>
      <c r="B885" s="108" t="s">
        <v>1449</v>
      </c>
      <c r="C885" s="109" t="s">
        <v>726</v>
      </c>
      <c r="D885" s="109" t="s">
        <v>60</v>
      </c>
      <c r="E885" s="109" t="s">
        <v>731</v>
      </c>
      <c r="F885" s="109">
        <v>1420</v>
      </c>
      <c r="G885" s="109">
        <v>1455</v>
      </c>
      <c r="H885" s="109">
        <v>1500</v>
      </c>
      <c r="I885" s="110">
        <v>1555</v>
      </c>
      <c r="J885" s="110">
        <v>1850</v>
      </c>
      <c r="K885" s="67"/>
      <c r="L885" s="68">
        <f>IF($F$4="mayorista2",K885*I885,IF($F$4="Mayorista1",K885*H885,IF($F$4="Hipermayorista",K885*G885,IF($F$4="Distribuidor",K885*F885))))*(1)</f>
        <v>0</v>
      </c>
      <c r="N885" s="2">
        <f>+K885*I885</f>
        <v>0</v>
      </c>
    </row>
    <row r="886" spans="1:14" ht="15.75" customHeight="1" x14ac:dyDescent="0.25">
      <c r="A886" s="224" t="s">
        <v>2219</v>
      </c>
      <c r="B886" s="108" t="s">
        <v>1449</v>
      </c>
      <c r="C886" s="109" t="s">
        <v>726</v>
      </c>
      <c r="D886" s="109" t="s">
        <v>267</v>
      </c>
      <c r="E886" s="109" t="s">
        <v>732</v>
      </c>
      <c r="F886" s="109">
        <v>2730</v>
      </c>
      <c r="G886" s="109">
        <v>2800</v>
      </c>
      <c r="H886" s="109">
        <v>2885</v>
      </c>
      <c r="I886" s="110">
        <v>2990</v>
      </c>
      <c r="J886" s="110">
        <v>3550</v>
      </c>
      <c r="K886" s="67"/>
      <c r="L886" s="68">
        <f>IF($F$4="mayorista2",K886*I886,IF($F$4="Mayorista1",K886*H886,IF($F$4="Hipermayorista",K886*G886,IF($F$4="Distribuidor",K886*F886))))*(1)</f>
        <v>0</v>
      </c>
      <c r="N886" s="2">
        <f>+K886*I886</f>
        <v>0</v>
      </c>
    </row>
    <row r="887" spans="1:14" ht="15.75" customHeight="1" x14ac:dyDescent="0.25">
      <c r="A887" s="224" t="s">
        <v>2220</v>
      </c>
      <c r="B887" s="108" t="s">
        <v>1449</v>
      </c>
      <c r="C887" s="109" t="s">
        <v>726</v>
      </c>
      <c r="D887" s="109" t="s">
        <v>267</v>
      </c>
      <c r="E887" s="109" t="s">
        <v>733</v>
      </c>
      <c r="F887" s="109">
        <v>2730</v>
      </c>
      <c r="G887" s="109">
        <v>2800</v>
      </c>
      <c r="H887" s="109">
        <v>2885</v>
      </c>
      <c r="I887" s="110">
        <v>2990</v>
      </c>
      <c r="J887" s="110">
        <v>3550</v>
      </c>
      <c r="K887" s="67"/>
      <c r="L887" s="68">
        <f>IF($F$4="mayorista2",K887*I887,IF($F$4="Mayorista1",K887*H887,IF($F$4="Hipermayorista",K887*G887,IF($F$4="Distribuidor",K887*F887))))*(1)</f>
        <v>0</v>
      </c>
      <c r="N887" s="2">
        <f>+K887*I887</f>
        <v>0</v>
      </c>
    </row>
    <row r="888" spans="1:14" ht="15.75" customHeight="1" x14ac:dyDescent="0.25">
      <c r="A888" s="224" t="s">
        <v>2221</v>
      </c>
      <c r="B888" s="108" t="s">
        <v>1449</v>
      </c>
      <c r="C888" s="109" t="s">
        <v>726</v>
      </c>
      <c r="D888" s="109" t="s">
        <v>267</v>
      </c>
      <c r="E888" s="109" t="s">
        <v>734</v>
      </c>
      <c r="F888" s="109">
        <v>2730</v>
      </c>
      <c r="G888" s="109">
        <v>2800</v>
      </c>
      <c r="H888" s="109">
        <v>2885</v>
      </c>
      <c r="I888" s="110">
        <v>2990</v>
      </c>
      <c r="J888" s="110">
        <v>3550</v>
      </c>
      <c r="K888" s="67"/>
      <c r="L888" s="68">
        <f>IF($F$4="mayorista2",K888*I888,IF($F$4="Mayorista1",K888*H888,IF($F$4="Hipermayorista",K888*G888,IF($F$4="Distribuidor",K888*F888))))*(1)</f>
        <v>0</v>
      </c>
      <c r="N888" s="2">
        <f>+K888*I888</f>
        <v>0</v>
      </c>
    </row>
    <row r="889" spans="1:14" ht="15.75" customHeight="1" x14ac:dyDescent="0.25">
      <c r="A889" s="224" t="s">
        <v>2222</v>
      </c>
      <c r="B889" s="108" t="s">
        <v>1449</v>
      </c>
      <c r="C889" s="109" t="s">
        <v>726</v>
      </c>
      <c r="D889" s="109" t="s">
        <v>267</v>
      </c>
      <c r="E889" s="109" t="s">
        <v>735</v>
      </c>
      <c r="F889" s="109">
        <v>3815</v>
      </c>
      <c r="G889" s="109">
        <v>3915</v>
      </c>
      <c r="H889" s="109">
        <v>4035</v>
      </c>
      <c r="I889" s="110">
        <v>4180</v>
      </c>
      <c r="J889" s="110">
        <v>5000</v>
      </c>
      <c r="K889" s="67"/>
      <c r="L889" s="68">
        <f>IF($F$4="mayorista2",K889*I889,IF($F$4="Mayorista1",K889*H889,IF($F$4="Hipermayorista",K889*G889,IF($F$4="Distribuidor",K889*F889))))*(1)</f>
        <v>0</v>
      </c>
      <c r="N889" s="2">
        <f>+K889*I889</f>
        <v>0</v>
      </c>
    </row>
    <row r="890" spans="1:14" ht="15.75" customHeight="1" x14ac:dyDescent="0.25">
      <c r="A890" s="224" t="s">
        <v>2223</v>
      </c>
      <c r="B890" s="108" t="s">
        <v>1449</v>
      </c>
      <c r="C890" s="109" t="s">
        <v>726</v>
      </c>
      <c r="D890" s="109" t="s">
        <v>267</v>
      </c>
      <c r="E890" s="109" t="s">
        <v>736</v>
      </c>
      <c r="F890" s="109">
        <v>3815</v>
      </c>
      <c r="G890" s="109">
        <v>3915</v>
      </c>
      <c r="H890" s="109">
        <v>4035</v>
      </c>
      <c r="I890" s="110">
        <v>4180</v>
      </c>
      <c r="J890" s="110">
        <v>5000</v>
      </c>
      <c r="K890" s="67"/>
      <c r="L890" s="68">
        <f>IF($F$4="mayorista2",K890*I890,IF($F$4="Mayorista1",K890*H890,IF($F$4="Hipermayorista",K890*G890,IF($F$4="Distribuidor",K890*F890))))*(1)</f>
        <v>0</v>
      </c>
      <c r="N890" s="2">
        <f>+K890*I890</f>
        <v>0</v>
      </c>
    </row>
    <row r="891" spans="1:14" ht="15.75" customHeight="1" x14ac:dyDescent="0.25">
      <c r="A891" s="224" t="s">
        <v>2224</v>
      </c>
      <c r="B891" s="108" t="s">
        <v>1449</v>
      </c>
      <c r="C891" s="109" t="s">
        <v>726</v>
      </c>
      <c r="D891" s="109" t="s">
        <v>267</v>
      </c>
      <c r="E891" s="109" t="s">
        <v>737</v>
      </c>
      <c r="F891" s="109">
        <v>3815</v>
      </c>
      <c r="G891" s="109">
        <v>3915</v>
      </c>
      <c r="H891" s="109">
        <v>4035</v>
      </c>
      <c r="I891" s="110">
        <v>4180</v>
      </c>
      <c r="J891" s="110">
        <v>5000</v>
      </c>
      <c r="K891" s="67"/>
      <c r="L891" s="68">
        <f>IF($F$4="mayorista2",K891*I891,IF($F$4="Mayorista1",K891*H891,IF($F$4="Hipermayorista",K891*G891,IF($F$4="Distribuidor",K891*F891))))*(1)</f>
        <v>0</v>
      </c>
      <c r="N891" s="2">
        <f>+K891*I891</f>
        <v>0</v>
      </c>
    </row>
    <row r="892" spans="1:14" ht="15.75" customHeight="1" x14ac:dyDescent="0.25">
      <c r="A892" s="224">
        <v>4020</v>
      </c>
      <c r="B892" s="108" t="s">
        <v>1449</v>
      </c>
      <c r="C892" s="109" t="s">
        <v>726</v>
      </c>
      <c r="D892" s="109" t="s">
        <v>157</v>
      </c>
      <c r="E892" s="109" t="s">
        <v>738</v>
      </c>
      <c r="F892" s="109">
        <v>610</v>
      </c>
      <c r="G892" s="109">
        <v>625</v>
      </c>
      <c r="H892" s="109">
        <v>645</v>
      </c>
      <c r="I892" s="110">
        <v>670</v>
      </c>
      <c r="J892" s="110">
        <v>850</v>
      </c>
      <c r="K892" s="67"/>
      <c r="L892" s="68">
        <f>IF($F$4="mayorista2",K892*I892,IF($F$4="Mayorista1",K892*H892,IF($F$4="Hipermayorista",K892*G892,IF($F$4="Distribuidor",K892*F892))))*(1)</f>
        <v>0</v>
      </c>
      <c r="N892" s="2">
        <f>+K892*I892</f>
        <v>0</v>
      </c>
    </row>
    <row r="893" spans="1:14" ht="15.75" customHeight="1" x14ac:dyDescent="0.25">
      <c r="A893" s="224" t="s">
        <v>2225</v>
      </c>
      <c r="B893" s="108" t="s">
        <v>1449</v>
      </c>
      <c r="C893" s="109" t="s">
        <v>726</v>
      </c>
      <c r="D893" s="109" t="s">
        <v>157</v>
      </c>
      <c r="E893" s="109" t="s">
        <v>739</v>
      </c>
      <c r="F893" s="109">
        <v>510</v>
      </c>
      <c r="G893" s="109">
        <v>525</v>
      </c>
      <c r="H893" s="109">
        <v>540</v>
      </c>
      <c r="I893" s="110">
        <v>560</v>
      </c>
      <c r="J893" s="110">
        <v>770</v>
      </c>
      <c r="K893" s="67"/>
      <c r="L893" s="68">
        <f>IF($F$4="mayorista2",K893*I893,IF($F$4="Mayorista1",K893*H893,IF($F$4="Hipermayorista",K893*G893,IF($F$4="Distribuidor",K893*F893))))*(1)</f>
        <v>0</v>
      </c>
      <c r="N893" s="2">
        <f>+K893*I893</f>
        <v>0</v>
      </c>
    </row>
    <row r="894" spans="1:14" ht="15.75" customHeight="1" x14ac:dyDescent="0.25">
      <c r="A894" s="224" t="s">
        <v>2226</v>
      </c>
      <c r="B894" s="108" t="s">
        <v>1449</v>
      </c>
      <c r="C894" s="109" t="s">
        <v>726</v>
      </c>
      <c r="D894" s="109" t="s">
        <v>32</v>
      </c>
      <c r="E894" s="109" t="s">
        <v>740</v>
      </c>
      <c r="F894" s="109">
        <v>1670</v>
      </c>
      <c r="G894" s="109">
        <v>1715</v>
      </c>
      <c r="H894" s="109">
        <v>1770</v>
      </c>
      <c r="I894" s="110">
        <v>1835</v>
      </c>
      <c r="J894" s="110">
        <v>2200</v>
      </c>
      <c r="K894" s="67"/>
      <c r="L894" s="68">
        <f>IF($F$4="mayorista2",K894*I894,IF($F$4="Mayorista1",K894*H894,IF($F$4="Hipermayorista",K894*G894,IF($F$4="Distribuidor",K894*F894))))*(1)</f>
        <v>0</v>
      </c>
      <c r="N894" s="2">
        <f>+K894*I894</f>
        <v>0</v>
      </c>
    </row>
    <row r="895" spans="1:14" ht="15.75" customHeight="1" x14ac:dyDescent="0.25">
      <c r="A895" s="224" t="s">
        <v>2227</v>
      </c>
      <c r="B895" s="108" t="s">
        <v>1449</v>
      </c>
      <c r="C895" s="109" t="s">
        <v>726</v>
      </c>
      <c r="D895" s="109" t="s">
        <v>32</v>
      </c>
      <c r="E895" s="109" t="s">
        <v>741</v>
      </c>
      <c r="F895" s="109">
        <v>1670</v>
      </c>
      <c r="G895" s="109">
        <v>1715</v>
      </c>
      <c r="H895" s="109">
        <v>1770</v>
      </c>
      <c r="I895" s="110">
        <v>1835</v>
      </c>
      <c r="J895" s="110">
        <v>2200</v>
      </c>
      <c r="K895" s="67"/>
      <c r="L895" s="68">
        <f>IF($F$4="mayorista2",K895*I895,IF($F$4="Mayorista1",K895*H895,IF($F$4="Hipermayorista",K895*G895,IF($F$4="Distribuidor",K895*F895))))*(1)</f>
        <v>0</v>
      </c>
      <c r="N895" s="2">
        <f>+K895*I895</f>
        <v>0</v>
      </c>
    </row>
    <row r="896" spans="1:14" ht="15.75" customHeight="1" x14ac:dyDescent="0.25">
      <c r="A896" s="224" t="s">
        <v>2228</v>
      </c>
      <c r="B896" s="108" t="s">
        <v>1449</v>
      </c>
      <c r="C896" s="109" t="s">
        <v>726</v>
      </c>
      <c r="D896" s="109" t="s">
        <v>32</v>
      </c>
      <c r="E896" s="109" t="s">
        <v>742</v>
      </c>
      <c r="F896" s="109">
        <v>1670</v>
      </c>
      <c r="G896" s="109">
        <v>1715</v>
      </c>
      <c r="H896" s="109">
        <v>1770</v>
      </c>
      <c r="I896" s="110">
        <v>1835</v>
      </c>
      <c r="J896" s="110">
        <v>2200</v>
      </c>
      <c r="K896" s="67"/>
      <c r="L896" s="68">
        <f>IF($F$4="mayorista2",K896*I896,IF($F$4="Mayorista1",K896*H896,IF($F$4="Hipermayorista",K896*G896,IF($F$4="Distribuidor",K896*F896))))*(1)</f>
        <v>0</v>
      </c>
      <c r="N896" s="2">
        <f>+K896*I896</f>
        <v>0</v>
      </c>
    </row>
    <row r="897" spans="1:14" ht="15.75" customHeight="1" x14ac:dyDescent="0.25">
      <c r="A897" s="224">
        <v>4444</v>
      </c>
      <c r="B897" s="108" t="s">
        <v>1449</v>
      </c>
      <c r="C897" s="109" t="s">
        <v>726</v>
      </c>
      <c r="D897" s="109" t="s">
        <v>32</v>
      </c>
      <c r="E897" s="109" t="s">
        <v>743</v>
      </c>
      <c r="F897" s="109">
        <v>1860</v>
      </c>
      <c r="G897" s="109">
        <v>1910</v>
      </c>
      <c r="H897" s="109">
        <v>1970</v>
      </c>
      <c r="I897" s="110">
        <v>2040</v>
      </c>
      <c r="J897" s="110">
        <v>2450</v>
      </c>
      <c r="K897" s="67"/>
      <c r="L897" s="68">
        <f>IF($F$4="mayorista2",K897*I897,IF($F$4="Mayorista1",K897*H897,IF($F$4="Hipermayorista",K897*G897,IF($F$4="Distribuidor",K897*F897))))*(1)</f>
        <v>0</v>
      </c>
      <c r="N897" s="2">
        <f>+K897*I897</f>
        <v>0</v>
      </c>
    </row>
    <row r="898" spans="1:14" ht="15.75" customHeight="1" x14ac:dyDescent="0.25">
      <c r="A898" s="224">
        <v>3333</v>
      </c>
      <c r="B898" s="108" t="s">
        <v>1449</v>
      </c>
      <c r="C898" s="109" t="s">
        <v>726</v>
      </c>
      <c r="D898" s="109" t="s">
        <v>32</v>
      </c>
      <c r="E898" s="109" t="s">
        <v>744</v>
      </c>
      <c r="F898" s="109">
        <v>1860</v>
      </c>
      <c r="G898" s="109">
        <v>1910</v>
      </c>
      <c r="H898" s="109">
        <v>1970</v>
      </c>
      <c r="I898" s="110">
        <v>2040</v>
      </c>
      <c r="J898" s="110">
        <v>2450</v>
      </c>
      <c r="K898" s="67"/>
      <c r="L898" s="68">
        <f>IF($F$4="mayorista2",K898*I898,IF($F$4="Mayorista1",K898*H898,IF($F$4="Hipermayorista",K898*G898,IF($F$4="Distribuidor",K898*F898))))*(1)</f>
        <v>0</v>
      </c>
      <c r="N898" s="2">
        <f>+K898*I898</f>
        <v>0</v>
      </c>
    </row>
    <row r="899" spans="1:14" ht="15.75" customHeight="1" x14ac:dyDescent="0.25">
      <c r="A899" s="224" t="s">
        <v>2229</v>
      </c>
      <c r="B899" s="108" t="s">
        <v>1449</v>
      </c>
      <c r="C899" s="109" t="s">
        <v>726</v>
      </c>
      <c r="D899" s="109" t="s">
        <v>32</v>
      </c>
      <c r="E899" s="109" t="s">
        <v>1901</v>
      </c>
      <c r="F899" s="109">
        <v>1860</v>
      </c>
      <c r="G899" s="109">
        <v>1910</v>
      </c>
      <c r="H899" s="109">
        <v>1970</v>
      </c>
      <c r="I899" s="110">
        <v>2040</v>
      </c>
      <c r="J899" s="110">
        <v>2450</v>
      </c>
      <c r="K899" s="67"/>
      <c r="L899" s="68">
        <f>IF($F$4="mayorista2",K899*I899,IF($F$4="Mayorista1",K899*H899,IF($F$4="Hipermayorista",K899*G899,IF($F$4="Distribuidor",K899*F899))))*(1)</f>
        <v>0</v>
      </c>
      <c r="N899" s="2">
        <f>+K899*I899</f>
        <v>0</v>
      </c>
    </row>
    <row r="900" spans="1:14" ht="15.75" customHeight="1" x14ac:dyDescent="0.25">
      <c r="A900" s="224" t="s">
        <v>2230</v>
      </c>
      <c r="B900" s="108" t="s">
        <v>1449</v>
      </c>
      <c r="C900" s="109" t="s">
        <v>726</v>
      </c>
      <c r="D900" s="109" t="s">
        <v>32</v>
      </c>
      <c r="E900" s="109" t="s">
        <v>745</v>
      </c>
      <c r="F900" s="109">
        <v>1660</v>
      </c>
      <c r="G900" s="109">
        <v>1705</v>
      </c>
      <c r="H900" s="109">
        <v>1760</v>
      </c>
      <c r="I900" s="110">
        <v>1825</v>
      </c>
      <c r="J900" s="110">
        <v>2150</v>
      </c>
      <c r="K900" s="67"/>
      <c r="L900" s="68">
        <f>IF($F$4="mayorista2",K900*I900,IF($F$4="Mayorista1",K900*H900,IF($F$4="Hipermayorista",K900*G900,IF($F$4="Distribuidor",K900*F900))))*(1)</f>
        <v>0</v>
      </c>
      <c r="N900" s="2">
        <f>+K900*I900</f>
        <v>0</v>
      </c>
    </row>
    <row r="901" spans="1:14" ht="15.75" customHeight="1" x14ac:dyDescent="0.25">
      <c r="A901" s="224">
        <v>11111111</v>
      </c>
      <c r="B901" s="108" t="s">
        <v>1449</v>
      </c>
      <c r="C901" s="109" t="s">
        <v>726</v>
      </c>
      <c r="D901" s="109" t="s">
        <v>32</v>
      </c>
      <c r="E901" s="109" t="s">
        <v>746</v>
      </c>
      <c r="F901" s="109">
        <v>1660</v>
      </c>
      <c r="G901" s="109">
        <v>1705</v>
      </c>
      <c r="H901" s="109">
        <v>1760</v>
      </c>
      <c r="I901" s="110">
        <v>1825</v>
      </c>
      <c r="J901" s="110">
        <v>2150</v>
      </c>
      <c r="K901" s="67"/>
      <c r="L901" s="68">
        <f>IF($F$4="mayorista2",K901*I901,IF($F$4="Mayorista1",K901*H901,IF($F$4="Hipermayorista",K901*G901,IF($F$4="Distribuidor",K901*F901))))*(1)</f>
        <v>0</v>
      </c>
      <c r="N901" s="2">
        <f>+K901*I901</f>
        <v>0</v>
      </c>
    </row>
    <row r="902" spans="1:14" ht="15.75" customHeight="1" x14ac:dyDescent="0.25">
      <c r="A902" s="224">
        <v>1111112</v>
      </c>
      <c r="B902" s="108" t="s">
        <v>1449</v>
      </c>
      <c r="C902" s="109" t="s">
        <v>726</v>
      </c>
      <c r="D902" s="109" t="s">
        <v>32</v>
      </c>
      <c r="E902" s="109" t="s">
        <v>747</v>
      </c>
      <c r="F902" s="109">
        <v>1660</v>
      </c>
      <c r="G902" s="109">
        <v>1705</v>
      </c>
      <c r="H902" s="109">
        <v>1760</v>
      </c>
      <c r="I902" s="110">
        <v>1825</v>
      </c>
      <c r="J902" s="110">
        <v>2150</v>
      </c>
      <c r="K902" s="67"/>
      <c r="L902" s="68">
        <f>IF($F$4="mayorista2",K902*I902,IF($F$4="Mayorista1",K902*H902,IF($F$4="Hipermayorista",K902*G902,IF($F$4="Distribuidor",K902*F902))))*(1)</f>
        <v>0</v>
      </c>
      <c r="N902" s="2">
        <f>+K902*I902</f>
        <v>0</v>
      </c>
    </row>
    <row r="903" spans="1:14" ht="15.75" customHeight="1" x14ac:dyDescent="0.25">
      <c r="A903" s="224">
        <v>66558</v>
      </c>
      <c r="B903" s="108" t="s">
        <v>1449</v>
      </c>
      <c r="C903" s="109" t="s">
        <v>726</v>
      </c>
      <c r="D903" s="109" t="s">
        <v>184</v>
      </c>
      <c r="E903" s="109" t="s">
        <v>748</v>
      </c>
      <c r="F903" s="109">
        <v>1530</v>
      </c>
      <c r="G903" s="109">
        <v>1570</v>
      </c>
      <c r="H903" s="109">
        <v>1620</v>
      </c>
      <c r="I903" s="110">
        <v>1680</v>
      </c>
      <c r="J903" s="110">
        <v>2000</v>
      </c>
      <c r="K903" s="67"/>
      <c r="L903" s="68">
        <f>IF($F$4="mayorista2",K903*I903,IF($F$4="Mayorista1",K903*H903,IF($F$4="Hipermayorista",K903*G903,IF($F$4="Distribuidor",K903*F903))))*(1)</f>
        <v>0</v>
      </c>
      <c r="N903" s="2">
        <f>+K903*I903</f>
        <v>0</v>
      </c>
    </row>
    <row r="904" spans="1:14" ht="15.75" customHeight="1" x14ac:dyDescent="0.25">
      <c r="A904" s="224">
        <v>379</v>
      </c>
      <c r="B904" s="108" t="s">
        <v>1449</v>
      </c>
      <c r="C904" s="109" t="s">
        <v>749</v>
      </c>
      <c r="D904" s="109" t="s">
        <v>169</v>
      </c>
      <c r="E904" s="109" t="s">
        <v>750</v>
      </c>
      <c r="F904" s="109">
        <v>1815</v>
      </c>
      <c r="G904" s="109">
        <v>1860</v>
      </c>
      <c r="H904" s="109">
        <v>1920</v>
      </c>
      <c r="I904" s="110">
        <v>1990</v>
      </c>
      <c r="J904" s="110">
        <v>2500</v>
      </c>
      <c r="K904" s="67"/>
      <c r="L904" s="68">
        <f>IF($F$4="mayorista2",K904*I904,IF($F$4="Mayorista1",K904*H904,IF($F$4="Hipermayorista",K904*G904,IF($F$4="Distribuidor",K904*F904))))*(1)</f>
        <v>0</v>
      </c>
      <c r="N904" s="2">
        <f>+K904*I904</f>
        <v>0</v>
      </c>
    </row>
    <row r="905" spans="1:14" ht="15.75" customHeight="1" x14ac:dyDescent="0.25">
      <c r="A905" s="224">
        <v>405</v>
      </c>
      <c r="B905" s="108" t="s">
        <v>1449</v>
      </c>
      <c r="C905" s="109" t="s">
        <v>749</v>
      </c>
      <c r="D905" s="109" t="s">
        <v>43</v>
      </c>
      <c r="E905" s="109" t="s">
        <v>751</v>
      </c>
      <c r="F905" s="109">
        <v>1540</v>
      </c>
      <c r="G905" s="109">
        <v>1580</v>
      </c>
      <c r="H905" s="109">
        <v>1630</v>
      </c>
      <c r="I905" s="110">
        <v>1690</v>
      </c>
      <c r="J905" s="110">
        <v>2250</v>
      </c>
      <c r="K905" s="67"/>
      <c r="L905" s="68">
        <f>IF($F$4="mayorista2",K905*I905,IF($F$4="Mayorista1",K905*H905,IF($F$4="Hipermayorista",K905*G905,IF($F$4="Distribuidor",K905*F905))))*(1)</f>
        <v>0</v>
      </c>
      <c r="N905" s="2">
        <f>+K905*I905</f>
        <v>0</v>
      </c>
    </row>
    <row r="906" spans="1:14" ht="15.75" customHeight="1" x14ac:dyDescent="0.25">
      <c r="A906" s="224" t="s">
        <v>2231</v>
      </c>
      <c r="B906" s="108" t="s">
        <v>1449</v>
      </c>
      <c r="C906" s="109" t="s">
        <v>749</v>
      </c>
      <c r="D906" s="109" t="s">
        <v>26</v>
      </c>
      <c r="E906" s="109" t="s">
        <v>752</v>
      </c>
      <c r="F906" s="109">
        <v>1790</v>
      </c>
      <c r="G906" s="109">
        <v>1835</v>
      </c>
      <c r="H906" s="109">
        <v>1890</v>
      </c>
      <c r="I906" s="110">
        <v>1960</v>
      </c>
      <c r="J906" s="110">
        <v>2600</v>
      </c>
      <c r="K906" s="67"/>
      <c r="L906" s="68">
        <f>IF($F$4="mayorista2",K906*I906,IF($F$4="Mayorista1",K906*H906,IF($F$4="Hipermayorista",K906*G906,IF($F$4="Distribuidor",K906*F906))))*(1)</f>
        <v>0</v>
      </c>
      <c r="N906" s="2">
        <f>+K906*I906</f>
        <v>0</v>
      </c>
    </row>
    <row r="907" spans="1:14" ht="15.75" customHeight="1" x14ac:dyDescent="0.25">
      <c r="A907" s="224">
        <v>402</v>
      </c>
      <c r="B907" s="108" t="s">
        <v>1449</v>
      </c>
      <c r="C907" s="109" t="s">
        <v>749</v>
      </c>
      <c r="D907" s="109" t="s">
        <v>55</v>
      </c>
      <c r="E907" s="109" t="s">
        <v>753</v>
      </c>
      <c r="F907" s="109">
        <v>13925</v>
      </c>
      <c r="G907" s="109">
        <v>14280</v>
      </c>
      <c r="H907" s="109">
        <v>14720</v>
      </c>
      <c r="I907" s="110">
        <v>15255</v>
      </c>
      <c r="J907" s="110">
        <v>18450</v>
      </c>
      <c r="K907" s="67"/>
      <c r="L907" s="68">
        <f>IF($F$4="mayorista2",K907*I907,IF($F$4="Mayorista1",K907*H907,IF($F$4="Hipermayorista",K907*G907,IF($F$4="Distribuidor",K907*F907))))*(1)</f>
        <v>0</v>
      </c>
      <c r="N907" s="2">
        <f>+K907*I907</f>
        <v>0</v>
      </c>
    </row>
    <row r="908" spans="1:14" ht="15.75" customHeight="1" x14ac:dyDescent="0.25">
      <c r="A908" s="224">
        <v>401</v>
      </c>
      <c r="B908" s="108" t="s">
        <v>1449</v>
      </c>
      <c r="C908" s="109" t="s">
        <v>749</v>
      </c>
      <c r="D908" s="109" t="s">
        <v>55</v>
      </c>
      <c r="E908" s="109" t="s">
        <v>754</v>
      </c>
      <c r="F908" s="109">
        <v>5165</v>
      </c>
      <c r="G908" s="109">
        <v>5295</v>
      </c>
      <c r="H908" s="109">
        <v>5460</v>
      </c>
      <c r="I908" s="110">
        <v>5660</v>
      </c>
      <c r="J908" s="110">
        <v>7800</v>
      </c>
      <c r="K908" s="67"/>
      <c r="L908" s="68">
        <f>IF($F$4="mayorista2",K908*I908,IF($F$4="Mayorista1",K908*H908,IF($F$4="Hipermayorista",K908*G908,IF($F$4="Distribuidor",K908*F908))))*(1)</f>
        <v>0</v>
      </c>
      <c r="N908" s="2">
        <f>+K908*I908</f>
        <v>0</v>
      </c>
    </row>
    <row r="909" spans="1:14" ht="15.75" customHeight="1" x14ac:dyDescent="0.25">
      <c r="A909" s="224">
        <v>399</v>
      </c>
      <c r="B909" s="108" t="s">
        <v>1449</v>
      </c>
      <c r="C909" s="109" t="s">
        <v>749</v>
      </c>
      <c r="D909" s="109" t="s">
        <v>184</v>
      </c>
      <c r="E909" s="109" t="s">
        <v>755</v>
      </c>
      <c r="F909" s="109">
        <v>2355</v>
      </c>
      <c r="G909" s="109">
        <v>2415</v>
      </c>
      <c r="H909" s="109">
        <v>2490</v>
      </c>
      <c r="I909" s="110">
        <v>2580</v>
      </c>
      <c r="J909" s="110">
        <v>3400</v>
      </c>
      <c r="K909" s="67"/>
      <c r="L909" s="68">
        <f>IF($F$4="mayorista2",K909*I909,IF($F$4="Mayorista1",K909*H909,IF($F$4="Hipermayorista",K909*G909,IF($F$4="Distribuidor",K909*F909))))*(1)</f>
        <v>0</v>
      </c>
      <c r="N909" s="2">
        <f>+K909*I909</f>
        <v>0</v>
      </c>
    </row>
    <row r="910" spans="1:14" ht="15.75" customHeight="1" x14ac:dyDescent="0.25">
      <c r="A910" s="224">
        <v>3517</v>
      </c>
      <c r="B910" s="108" t="s">
        <v>1449</v>
      </c>
      <c r="C910" s="109" t="s">
        <v>749</v>
      </c>
      <c r="D910" s="109" t="s">
        <v>352</v>
      </c>
      <c r="E910" s="109" t="s">
        <v>756</v>
      </c>
      <c r="F910" s="109">
        <v>1060</v>
      </c>
      <c r="G910" s="109">
        <v>1085</v>
      </c>
      <c r="H910" s="109">
        <v>1120</v>
      </c>
      <c r="I910" s="110">
        <v>1160</v>
      </c>
      <c r="J910" s="110">
        <v>1550</v>
      </c>
      <c r="K910" s="67"/>
      <c r="L910" s="68">
        <f>IF($F$4="mayorista2",K910*I910,IF($F$4="Mayorista1",K910*H910,IF($F$4="Hipermayorista",K910*G910,IF($F$4="Distribuidor",K910*F910))))*(1)</f>
        <v>0</v>
      </c>
      <c r="N910" s="2">
        <f>+K910*I910</f>
        <v>0</v>
      </c>
    </row>
    <row r="911" spans="1:14" ht="15.75" customHeight="1" x14ac:dyDescent="0.25">
      <c r="A911" s="224">
        <v>406</v>
      </c>
      <c r="B911" s="108" t="s">
        <v>1449</v>
      </c>
      <c r="C911" s="109" t="s">
        <v>749</v>
      </c>
      <c r="D911" s="109" t="s">
        <v>352</v>
      </c>
      <c r="E911" s="109" t="s">
        <v>757</v>
      </c>
      <c r="F911" s="109">
        <v>1060</v>
      </c>
      <c r="G911" s="109">
        <v>1085</v>
      </c>
      <c r="H911" s="109">
        <v>1120</v>
      </c>
      <c r="I911" s="110">
        <v>1160</v>
      </c>
      <c r="J911" s="110">
        <v>1550</v>
      </c>
      <c r="K911" s="67"/>
      <c r="L911" s="68">
        <f>IF($F$4="mayorista2",K911*I911,IF($F$4="Mayorista1",K911*H911,IF($F$4="Hipermayorista",K911*G911,IF($F$4="Distribuidor",K911*F911))))*(1)</f>
        <v>0</v>
      </c>
      <c r="N911" s="2">
        <f>+K911*I911</f>
        <v>0</v>
      </c>
    </row>
    <row r="912" spans="1:14" ht="15.75" customHeight="1" x14ac:dyDescent="0.25">
      <c r="A912" s="224">
        <v>3638</v>
      </c>
      <c r="B912" s="108" t="s">
        <v>1449</v>
      </c>
      <c r="C912" s="109" t="s">
        <v>749</v>
      </c>
      <c r="D912" s="109" t="s">
        <v>352</v>
      </c>
      <c r="E912" s="109" t="s">
        <v>758</v>
      </c>
      <c r="F912" s="109">
        <v>1060</v>
      </c>
      <c r="G912" s="109">
        <v>1085</v>
      </c>
      <c r="H912" s="109">
        <v>1120</v>
      </c>
      <c r="I912" s="110">
        <v>1160</v>
      </c>
      <c r="J912" s="110">
        <v>1550</v>
      </c>
      <c r="K912" s="67"/>
      <c r="L912" s="68">
        <f>IF($F$4="mayorista2",K912*I912,IF($F$4="Mayorista1",K912*H912,IF($F$4="Hipermayorista",K912*G912,IF($F$4="Distribuidor",K912*F912))))*(1)</f>
        <v>0</v>
      </c>
      <c r="N912" s="2">
        <f>+K912*I912</f>
        <v>0</v>
      </c>
    </row>
    <row r="913" spans="1:14" ht="15.75" customHeight="1" x14ac:dyDescent="0.25">
      <c r="A913" s="224">
        <v>407</v>
      </c>
      <c r="B913" s="108" t="s">
        <v>1449</v>
      </c>
      <c r="C913" s="109" t="s">
        <v>749</v>
      </c>
      <c r="D913" s="109" t="s">
        <v>352</v>
      </c>
      <c r="E913" s="109" t="s">
        <v>759</v>
      </c>
      <c r="F913" s="109">
        <v>1505</v>
      </c>
      <c r="G913" s="109">
        <v>1545</v>
      </c>
      <c r="H913" s="109">
        <v>1595</v>
      </c>
      <c r="I913" s="110">
        <v>1655</v>
      </c>
      <c r="J913" s="110">
        <v>2200</v>
      </c>
      <c r="K913" s="67"/>
      <c r="L913" s="68">
        <f>IF($F$4="mayorista2",K913*I913,IF($F$4="Mayorista1",K913*H913,IF($F$4="Hipermayorista",K913*G913,IF($F$4="Distribuidor",K913*F913))))*(1)</f>
        <v>0</v>
      </c>
      <c r="N913" s="2">
        <f>+K913*I913</f>
        <v>0</v>
      </c>
    </row>
    <row r="914" spans="1:14" ht="15.75" customHeight="1" x14ac:dyDescent="0.25">
      <c r="A914" s="224">
        <v>3639</v>
      </c>
      <c r="B914" s="108" t="s">
        <v>1449</v>
      </c>
      <c r="C914" s="109" t="s">
        <v>749</v>
      </c>
      <c r="D914" s="109" t="s">
        <v>352</v>
      </c>
      <c r="E914" s="109" t="s">
        <v>760</v>
      </c>
      <c r="F914" s="109">
        <v>1505</v>
      </c>
      <c r="G914" s="109">
        <v>1545</v>
      </c>
      <c r="H914" s="109">
        <v>1595</v>
      </c>
      <c r="I914" s="110">
        <v>1655</v>
      </c>
      <c r="J914" s="110">
        <v>2200</v>
      </c>
      <c r="K914" s="67"/>
      <c r="L914" s="68">
        <f>IF($F$4="mayorista2",K914*I914,IF($F$4="Mayorista1",K914*H914,IF($F$4="Hipermayorista",K914*G914,IF($F$4="Distribuidor",K914*F914))))*(1)</f>
        <v>0</v>
      </c>
      <c r="N914" s="2">
        <f>+K914*I914</f>
        <v>0</v>
      </c>
    </row>
    <row r="915" spans="1:14" ht="15.75" customHeight="1" x14ac:dyDescent="0.25">
      <c r="A915" s="224">
        <v>3813</v>
      </c>
      <c r="B915" s="108" t="s">
        <v>1449</v>
      </c>
      <c r="C915" s="109" t="s">
        <v>749</v>
      </c>
      <c r="D915" s="109" t="s">
        <v>32</v>
      </c>
      <c r="E915" s="109" t="s">
        <v>761</v>
      </c>
      <c r="F915" s="109">
        <v>5325</v>
      </c>
      <c r="G915" s="109">
        <v>5460</v>
      </c>
      <c r="H915" s="109">
        <v>5630</v>
      </c>
      <c r="I915" s="110">
        <v>5835</v>
      </c>
      <c r="J915" s="110">
        <v>7300</v>
      </c>
      <c r="K915" s="67"/>
      <c r="L915" s="68">
        <f>IF($F$4="mayorista2",K915*I915,IF($F$4="Mayorista1",K915*H915,IF($F$4="Hipermayorista",K915*G915,IF($F$4="Distribuidor",K915*F915))))*(1)</f>
        <v>0</v>
      </c>
      <c r="N915" s="2">
        <f>+K915*I915</f>
        <v>0</v>
      </c>
    </row>
    <row r="916" spans="1:14" ht="15.75" customHeight="1" x14ac:dyDescent="0.25">
      <c r="A916" s="224">
        <v>381</v>
      </c>
      <c r="B916" s="108" t="s">
        <v>1449</v>
      </c>
      <c r="C916" s="109" t="s">
        <v>749</v>
      </c>
      <c r="D916" s="109" t="s">
        <v>32</v>
      </c>
      <c r="E916" s="109" t="s">
        <v>762</v>
      </c>
      <c r="F916" s="109">
        <v>5325</v>
      </c>
      <c r="G916" s="109">
        <v>5460</v>
      </c>
      <c r="H916" s="109">
        <v>5630</v>
      </c>
      <c r="I916" s="110">
        <v>5835</v>
      </c>
      <c r="J916" s="110">
        <v>7300</v>
      </c>
      <c r="K916" s="67"/>
      <c r="L916" s="68">
        <f>IF($F$4="mayorista2",K916*I916,IF($F$4="Mayorista1",K916*H916,IF($F$4="Hipermayorista",K916*G916,IF($F$4="Distribuidor",K916*F916))))*(1)</f>
        <v>0</v>
      </c>
      <c r="N916" s="2">
        <f>+K916*I916</f>
        <v>0</v>
      </c>
    </row>
    <row r="917" spans="1:14" ht="15.75" customHeight="1" x14ac:dyDescent="0.25">
      <c r="A917" s="224">
        <v>371</v>
      </c>
      <c r="B917" s="108" t="s">
        <v>1449</v>
      </c>
      <c r="C917" s="109" t="s">
        <v>749</v>
      </c>
      <c r="D917" s="109" t="s">
        <v>171</v>
      </c>
      <c r="E917" s="109" t="s">
        <v>763</v>
      </c>
      <c r="F917" s="109">
        <v>1065</v>
      </c>
      <c r="G917" s="109">
        <v>1090</v>
      </c>
      <c r="H917" s="109">
        <v>1125</v>
      </c>
      <c r="I917" s="110">
        <v>1165</v>
      </c>
      <c r="J917" s="110">
        <v>1450</v>
      </c>
      <c r="K917" s="67"/>
      <c r="L917" s="68">
        <f>IF($F$4="mayorista2",K917*I917,IF($F$4="Mayorista1",K917*H917,IF($F$4="Hipermayorista",K917*G917,IF($F$4="Distribuidor",K917*F917))))*(1)</f>
        <v>0</v>
      </c>
      <c r="N917" s="2">
        <f>+K917*I917</f>
        <v>0</v>
      </c>
    </row>
    <row r="918" spans="1:14" ht="15.75" customHeight="1" x14ac:dyDescent="0.25">
      <c r="A918" s="224" t="s">
        <v>2232</v>
      </c>
      <c r="B918" s="108" t="s">
        <v>1449</v>
      </c>
      <c r="C918" s="109" t="s">
        <v>749</v>
      </c>
      <c r="D918" s="109" t="s">
        <v>1450</v>
      </c>
      <c r="E918" s="109" t="s">
        <v>764</v>
      </c>
      <c r="F918" s="109">
        <v>3085</v>
      </c>
      <c r="G918" s="109">
        <v>3165</v>
      </c>
      <c r="H918" s="109">
        <v>3265</v>
      </c>
      <c r="I918" s="110">
        <v>3385</v>
      </c>
      <c r="J918" s="110">
        <v>4450</v>
      </c>
      <c r="K918" s="67"/>
      <c r="L918" s="68">
        <f>IF($F$4="mayorista2",K918*I918,IF($F$4="Mayorista1",K918*H918,IF($F$4="Hipermayorista",K918*G918,IF($F$4="Distribuidor",K918*F918))))*(1)</f>
        <v>0</v>
      </c>
      <c r="N918" s="2">
        <f>+K918*I918</f>
        <v>0</v>
      </c>
    </row>
    <row r="919" spans="1:14" ht="15.75" customHeight="1" x14ac:dyDescent="0.25">
      <c r="A919" s="224">
        <v>386</v>
      </c>
      <c r="B919" s="108" t="s">
        <v>1449</v>
      </c>
      <c r="C919" s="109" t="s">
        <v>749</v>
      </c>
      <c r="D919" s="109" t="s">
        <v>32</v>
      </c>
      <c r="E919" s="109" t="s">
        <v>765</v>
      </c>
      <c r="F919" s="109">
        <v>3370</v>
      </c>
      <c r="G919" s="109">
        <v>3455</v>
      </c>
      <c r="H919" s="109">
        <v>3560</v>
      </c>
      <c r="I919" s="110">
        <v>3690</v>
      </c>
      <c r="J919" s="110">
        <v>4900</v>
      </c>
      <c r="K919" s="67"/>
      <c r="L919" s="68">
        <f>IF($F$4="mayorista2",K919*I919,IF($F$4="Mayorista1",K919*H919,IF($F$4="Hipermayorista",K919*G919,IF($F$4="Distribuidor",K919*F919))))*(1)</f>
        <v>0</v>
      </c>
      <c r="N919" s="2">
        <f>+K919*I919</f>
        <v>0</v>
      </c>
    </row>
    <row r="920" spans="1:14" ht="15.75" customHeight="1" x14ac:dyDescent="0.25">
      <c r="A920" s="224">
        <v>403</v>
      </c>
      <c r="B920" s="108" t="s">
        <v>1449</v>
      </c>
      <c r="C920" s="109" t="s">
        <v>749</v>
      </c>
      <c r="D920" s="109" t="s">
        <v>79</v>
      </c>
      <c r="E920" s="109" t="s">
        <v>766</v>
      </c>
      <c r="F920" s="109">
        <v>1285</v>
      </c>
      <c r="G920" s="109">
        <v>1320</v>
      </c>
      <c r="H920" s="109">
        <v>1360</v>
      </c>
      <c r="I920" s="110">
        <v>1410</v>
      </c>
      <c r="J920" s="110">
        <v>1850</v>
      </c>
      <c r="K920" s="67"/>
      <c r="L920" s="68">
        <f>IF($F$4="mayorista2",K920*I920,IF($F$4="Mayorista1",K920*H920,IF($F$4="Hipermayorista",K920*G920,IF($F$4="Distribuidor",K920*F920))))*(1)</f>
        <v>0</v>
      </c>
      <c r="N920" s="2">
        <f>+K920*I920</f>
        <v>0</v>
      </c>
    </row>
    <row r="921" spans="1:14" ht="15.75" customHeight="1" x14ac:dyDescent="0.25">
      <c r="A921" s="224">
        <v>397</v>
      </c>
      <c r="B921" s="108" t="s">
        <v>1449</v>
      </c>
      <c r="C921" s="109" t="s">
        <v>749</v>
      </c>
      <c r="D921" s="109" t="s">
        <v>173</v>
      </c>
      <c r="E921" s="109" t="s">
        <v>767</v>
      </c>
      <c r="F921" s="109">
        <v>1215</v>
      </c>
      <c r="G921" s="109">
        <v>1245</v>
      </c>
      <c r="H921" s="109">
        <v>1285</v>
      </c>
      <c r="I921" s="110">
        <v>1330</v>
      </c>
      <c r="J921" s="110">
        <v>1750</v>
      </c>
      <c r="K921" s="67"/>
      <c r="L921" s="68">
        <f>IF($F$4="mayorista2",K921*I921,IF($F$4="Mayorista1",K921*H921,IF($F$4="Hipermayorista",K921*G921,IF($F$4="Distribuidor",K921*F921))))*(1)</f>
        <v>0</v>
      </c>
      <c r="N921" s="2">
        <f>+K921*I921</f>
        <v>0</v>
      </c>
    </row>
    <row r="922" spans="1:14" ht="15.75" customHeight="1" x14ac:dyDescent="0.25">
      <c r="A922" s="224">
        <v>3828</v>
      </c>
      <c r="B922" s="108" t="s">
        <v>1449</v>
      </c>
      <c r="C922" s="109" t="s">
        <v>749</v>
      </c>
      <c r="D922" s="109" t="s">
        <v>173</v>
      </c>
      <c r="E922" s="109" t="s">
        <v>768</v>
      </c>
      <c r="F922" s="109">
        <v>1215</v>
      </c>
      <c r="G922" s="109">
        <v>1245</v>
      </c>
      <c r="H922" s="109">
        <v>1285</v>
      </c>
      <c r="I922" s="110">
        <v>1330</v>
      </c>
      <c r="J922" s="110">
        <v>1750</v>
      </c>
      <c r="K922" s="67"/>
      <c r="L922" s="68">
        <f>IF($F$4="mayorista2",K922*I922,IF($F$4="Mayorista1",K922*H922,IF($F$4="Hipermayorista",K922*G922,IF($F$4="Distribuidor",K922*F922))))*(1)</f>
        <v>0</v>
      </c>
      <c r="N922" s="2">
        <f>+K922*I922</f>
        <v>0</v>
      </c>
    </row>
    <row r="923" spans="1:14" ht="15.75" customHeight="1" x14ac:dyDescent="0.25">
      <c r="A923" s="224">
        <v>3829</v>
      </c>
      <c r="B923" s="108" t="s">
        <v>1449</v>
      </c>
      <c r="C923" s="109" t="s">
        <v>749</v>
      </c>
      <c r="D923" s="109" t="s">
        <v>173</v>
      </c>
      <c r="E923" s="109" t="s">
        <v>769</v>
      </c>
      <c r="F923" s="109">
        <v>1215</v>
      </c>
      <c r="G923" s="109">
        <v>1245</v>
      </c>
      <c r="H923" s="109">
        <v>1285</v>
      </c>
      <c r="I923" s="110">
        <v>1330</v>
      </c>
      <c r="J923" s="110">
        <v>1750</v>
      </c>
      <c r="K923" s="67"/>
      <c r="L923" s="68">
        <f>IF($F$4="mayorista2",K923*I923,IF($F$4="Mayorista1",K923*H923,IF($F$4="Hipermayorista",K923*G923,IF($F$4="Distribuidor",K923*F923))))*(1)</f>
        <v>0</v>
      </c>
      <c r="N923" s="2">
        <f>+K923*I923</f>
        <v>0</v>
      </c>
    </row>
    <row r="924" spans="1:14" ht="15.75" customHeight="1" x14ac:dyDescent="0.25">
      <c r="A924" s="224">
        <v>396</v>
      </c>
      <c r="B924" s="108" t="s">
        <v>1449</v>
      </c>
      <c r="C924" s="109" t="s">
        <v>749</v>
      </c>
      <c r="D924" s="109" t="s">
        <v>173</v>
      </c>
      <c r="E924" s="109" t="s">
        <v>770</v>
      </c>
      <c r="F924" s="109">
        <v>1200</v>
      </c>
      <c r="G924" s="109">
        <v>1230</v>
      </c>
      <c r="H924" s="109">
        <v>1270</v>
      </c>
      <c r="I924" s="110">
        <v>1315</v>
      </c>
      <c r="J924" s="110">
        <v>1750</v>
      </c>
      <c r="K924" s="67"/>
      <c r="L924" s="68">
        <f>IF($F$4="mayorista2",K924*I924,IF($F$4="Mayorista1",K924*H924,IF($F$4="Hipermayorista",K924*G924,IF($F$4="Distribuidor",K924*F924))))*(1)</f>
        <v>0</v>
      </c>
      <c r="N924" s="2">
        <f>+K924*I924</f>
        <v>0</v>
      </c>
    </row>
    <row r="925" spans="1:14" ht="15.75" customHeight="1" x14ac:dyDescent="0.25">
      <c r="A925" s="224">
        <v>372</v>
      </c>
      <c r="B925" s="108" t="s">
        <v>1449</v>
      </c>
      <c r="C925" s="109" t="s">
        <v>749</v>
      </c>
      <c r="D925" s="109" t="s">
        <v>171</v>
      </c>
      <c r="E925" s="109" t="s">
        <v>771</v>
      </c>
      <c r="F925" s="109">
        <v>4025</v>
      </c>
      <c r="G925" s="109">
        <v>4130</v>
      </c>
      <c r="H925" s="109">
        <v>4260</v>
      </c>
      <c r="I925" s="110">
        <v>4415</v>
      </c>
      <c r="J925" s="110">
        <v>5500</v>
      </c>
      <c r="K925" s="67"/>
      <c r="L925" s="68">
        <f>IF($F$4="mayorista2",K925*I925,IF($F$4="Mayorista1",K925*H925,IF($F$4="Hipermayorista",K925*G925,IF($F$4="Distribuidor",K925*F925))))*(1)</f>
        <v>0</v>
      </c>
      <c r="N925" s="2">
        <f>+K925*I925</f>
        <v>0</v>
      </c>
    </row>
    <row r="926" spans="1:14" ht="15.75" customHeight="1" x14ac:dyDescent="0.25">
      <c r="A926" s="224">
        <v>404</v>
      </c>
      <c r="B926" s="108" t="s">
        <v>1449</v>
      </c>
      <c r="C926" s="109" t="s">
        <v>749</v>
      </c>
      <c r="D926" s="109" t="s">
        <v>70</v>
      </c>
      <c r="E926" s="109" t="s">
        <v>772</v>
      </c>
      <c r="F926" s="109">
        <v>2165</v>
      </c>
      <c r="G926" s="109">
        <v>2220</v>
      </c>
      <c r="H926" s="109">
        <v>2290</v>
      </c>
      <c r="I926" s="110">
        <v>2375</v>
      </c>
      <c r="J926" s="110">
        <v>3150</v>
      </c>
      <c r="K926" s="67"/>
      <c r="L926" s="68">
        <f>IF($F$4="mayorista2",K926*I926,IF($F$4="Mayorista1",K926*H926,IF($F$4="Hipermayorista",K926*G926,IF($F$4="Distribuidor",K926*F926))))*(1)</f>
        <v>0</v>
      </c>
      <c r="N926" s="2">
        <f>+K926*I926</f>
        <v>0</v>
      </c>
    </row>
    <row r="927" spans="1:14" ht="15.75" customHeight="1" x14ac:dyDescent="0.25">
      <c r="A927" s="224">
        <v>400</v>
      </c>
      <c r="B927" s="108" t="s">
        <v>1449</v>
      </c>
      <c r="C927" s="109" t="s">
        <v>749</v>
      </c>
      <c r="D927" s="109" t="s">
        <v>43</v>
      </c>
      <c r="E927" s="109" t="s">
        <v>773</v>
      </c>
      <c r="F927" s="109">
        <v>1965</v>
      </c>
      <c r="G927" s="109">
        <v>2015</v>
      </c>
      <c r="H927" s="109">
        <v>2075</v>
      </c>
      <c r="I927" s="110">
        <v>2150</v>
      </c>
      <c r="J927" s="110">
        <v>2850</v>
      </c>
      <c r="K927" s="67"/>
      <c r="L927" s="68">
        <f>IF($F$4="mayorista2",K927*I927,IF($F$4="Mayorista1",K927*H927,IF($F$4="Hipermayorista",K927*G927,IF($F$4="Distribuidor",K927*F927))))*(1)</f>
        <v>0</v>
      </c>
      <c r="N927" s="2">
        <f>+K927*I927</f>
        <v>0</v>
      </c>
    </row>
    <row r="928" spans="1:14" ht="15.75" customHeight="1" x14ac:dyDescent="0.25">
      <c r="A928" s="224">
        <v>3830</v>
      </c>
      <c r="B928" s="108" t="s">
        <v>1449</v>
      </c>
      <c r="C928" s="109" t="s">
        <v>749</v>
      </c>
      <c r="D928" s="109" t="s">
        <v>43</v>
      </c>
      <c r="E928" s="109" t="s">
        <v>774</v>
      </c>
      <c r="F928" s="109">
        <v>1965</v>
      </c>
      <c r="G928" s="109">
        <v>2015</v>
      </c>
      <c r="H928" s="109">
        <v>2075</v>
      </c>
      <c r="I928" s="110">
        <v>2150</v>
      </c>
      <c r="J928" s="110">
        <v>2850</v>
      </c>
      <c r="K928" s="67"/>
      <c r="L928" s="68">
        <f>IF($F$4="mayorista2",K928*I928,IF($F$4="Mayorista1",K928*H928,IF($F$4="Hipermayorista",K928*G928,IF($F$4="Distribuidor",K928*F928))))*(1)</f>
        <v>0</v>
      </c>
      <c r="N928" s="2">
        <f>+K928*I928</f>
        <v>0</v>
      </c>
    </row>
    <row r="929" spans="1:14" ht="15.75" customHeight="1" x14ac:dyDescent="0.25">
      <c r="A929" s="224">
        <v>3831</v>
      </c>
      <c r="B929" s="108" t="s">
        <v>1449</v>
      </c>
      <c r="C929" s="109" t="s">
        <v>749</v>
      </c>
      <c r="D929" s="109" t="s">
        <v>43</v>
      </c>
      <c r="E929" s="109" t="s">
        <v>775</v>
      </c>
      <c r="F929" s="109">
        <v>1965</v>
      </c>
      <c r="G929" s="109">
        <v>2015</v>
      </c>
      <c r="H929" s="109">
        <v>2075</v>
      </c>
      <c r="I929" s="110">
        <v>2150</v>
      </c>
      <c r="J929" s="110">
        <v>2850</v>
      </c>
      <c r="K929" s="67"/>
      <c r="L929" s="68">
        <f>IF($F$4="mayorista2",K929*I929,IF($F$4="Mayorista1",K929*H929,IF($F$4="Hipermayorista",K929*G929,IF($F$4="Distribuidor",K929*F929))))*(1)</f>
        <v>0</v>
      </c>
      <c r="N929" s="2">
        <f>+K929*I929</f>
        <v>0</v>
      </c>
    </row>
    <row r="930" spans="1:14" ht="15.75" customHeight="1" x14ac:dyDescent="0.25">
      <c r="A930" s="224">
        <v>3832</v>
      </c>
      <c r="B930" s="108" t="s">
        <v>1449</v>
      </c>
      <c r="C930" s="109" t="s">
        <v>749</v>
      </c>
      <c r="D930" s="109" t="s">
        <v>43</v>
      </c>
      <c r="E930" s="109" t="s">
        <v>776</v>
      </c>
      <c r="F930" s="109">
        <v>1965</v>
      </c>
      <c r="G930" s="109">
        <v>2015</v>
      </c>
      <c r="H930" s="109">
        <v>2075</v>
      </c>
      <c r="I930" s="110">
        <v>2150</v>
      </c>
      <c r="J930" s="110">
        <v>2850</v>
      </c>
      <c r="K930" s="67"/>
      <c r="L930" s="68">
        <f>IF($F$4="mayorista2",K930*I930,IF($F$4="Mayorista1",K930*H930,IF($F$4="Hipermayorista",K930*G930,IF($F$4="Distribuidor",K930*F930))))*(1)</f>
        <v>0</v>
      </c>
      <c r="N930" s="2">
        <f>+K930*I930</f>
        <v>0</v>
      </c>
    </row>
    <row r="931" spans="1:14" ht="15.75" customHeight="1" x14ac:dyDescent="0.25">
      <c r="A931" s="224">
        <v>3833</v>
      </c>
      <c r="B931" s="108" t="s">
        <v>1449</v>
      </c>
      <c r="C931" s="109" t="s">
        <v>749</v>
      </c>
      <c r="D931" s="109" t="s">
        <v>43</v>
      </c>
      <c r="E931" s="109" t="s">
        <v>777</v>
      </c>
      <c r="F931" s="109">
        <v>1965</v>
      </c>
      <c r="G931" s="109">
        <v>2015</v>
      </c>
      <c r="H931" s="109">
        <v>2075</v>
      </c>
      <c r="I931" s="110">
        <v>2150</v>
      </c>
      <c r="J931" s="110">
        <v>2850</v>
      </c>
      <c r="K931" s="67"/>
      <c r="L931" s="68">
        <f>IF($F$4="mayorista2",K931*I931,IF($F$4="Mayorista1",K931*H931,IF($F$4="Hipermayorista",K931*G931,IF($F$4="Distribuidor",K931*F931))))*(1)</f>
        <v>0</v>
      </c>
      <c r="N931" s="2">
        <f>+K931*I931</f>
        <v>0</v>
      </c>
    </row>
    <row r="932" spans="1:14" ht="15.75" customHeight="1" x14ac:dyDescent="0.25">
      <c r="A932" s="224">
        <v>3835</v>
      </c>
      <c r="B932" s="108" t="s">
        <v>1449</v>
      </c>
      <c r="C932" s="109" t="s">
        <v>749</v>
      </c>
      <c r="D932" s="109" t="s">
        <v>43</v>
      </c>
      <c r="E932" s="109" t="s">
        <v>778</v>
      </c>
      <c r="F932" s="109">
        <v>1965</v>
      </c>
      <c r="G932" s="109">
        <v>2015</v>
      </c>
      <c r="H932" s="109">
        <v>2075</v>
      </c>
      <c r="I932" s="110">
        <v>2150</v>
      </c>
      <c r="J932" s="110">
        <v>2850</v>
      </c>
      <c r="K932" s="67"/>
      <c r="L932" s="68">
        <f>IF($F$4="mayorista2",K932*I932,IF($F$4="Mayorista1",K932*H932,IF($F$4="Hipermayorista",K932*G932,IF($F$4="Distribuidor",K932*F932))))*(1)</f>
        <v>0</v>
      </c>
      <c r="N932" s="2">
        <f>+K932*I932</f>
        <v>0</v>
      </c>
    </row>
    <row r="933" spans="1:14" ht="15.75" customHeight="1" x14ac:dyDescent="0.25">
      <c r="A933" s="224">
        <v>7000</v>
      </c>
      <c r="B933" s="108" t="s">
        <v>1449</v>
      </c>
      <c r="C933" s="109" t="s">
        <v>749</v>
      </c>
      <c r="D933" s="109" t="s">
        <v>43</v>
      </c>
      <c r="E933" s="109" t="s">
        <v>1964</v>
      </c>
      <c r="F933" s="109">
        <v>0</v>
      </c>
      <c r="G933" s="109">
        <v>0</v>
      </c>
      <c r="H933" s="109">
        <v>0</v>
      </c>
      <c r="I933" s="110">
        <v>0</v>
      </c>
      <c r="J933" s="110">
        <v>4900</v>
      </c>
      <c r="K933" s="67"/>
      <c r="L933" s="68">
        <f>IF($F$4="mayorista2",K933*I933,IF($F$4="Mayorista1",K933*H933,IF($F$4="Hipermayorista",K933*G933,IF($F$4="Distribuidor",K933*F933))))*(1)</f>
        <v>0</v>
      </c>
      <c r="N933" s="2">
        <f>+K933*I933</f>
        <v>0</v>
      </c>
    </row>
    <row r="934" spans="1:14" ht="15.75" customHeight="1" x14ac:dyDescent="0.25">
      <c r="A934" s="224">
        <v>7001</v>
      </c>
      <c r="B934" s="108" t="s">
        <v>1449</v>
      </c>
      <c r="C934" s="109" t="s">
        <v>749</v>
      </c>
      <c r="D934" s="109" t="s">
        <v>43</v>
      </c>
      <c r="E934" s="109" t="s">
        <v>1965</v>
      </c>
      <c r="F934" s="109">
        <v>0</v>
      </c>
      <c r="G934" s="109">
        <v>0</v>
      </c>
      <c r="H934" s="109">
        <v>0</v>
      </c>
      <c r="I934" s="110">
        <v>0</v>
      </c>
      <c r="J934" s="110">
        <v>4900</v>
      </c>
      <c r="K934" s="67"/>
      <c r="L934" s="68">
        <f>IF($F$4="mayorista2",K934*I934,IF($F$4="Mayorista1",K934*H934,IF($F$4="Hipermayorista",K934*G934,IF($F$4="Distribuidor",K934*F934))))*(1)</f>
        <v>0</v>
      </c>
      <c r="N934" s="2">
        <f>+K934*I934</f>
        <v>0</v>
      </c>
    </row>
    <row r="935" spans="1:14" ht="15.75" customHeight="1" x14ac:dyDescent="0.25">
      <c r="A935" s="224">
        <v>7002</v>
      </c>
      <c r="B935" s="108" t="s">
        <v>1449</v>
      </c>
      <c r="C935" s="109" t="s">
        <v>749</v>
      </c>
      <c r="D935" s="109" t="s">
        <v>43</v>
      </c>
      <c r="E935" s="109" t="s">
        <v>1966</v>
      </c>
      <c r="F935" s="109">
        <v>0</v>
      </c>
      <c r="G935" s="109">
        <v>0</v>
      </c>
      <c r="H935" s="109">
        <v>0</v>
      </c>
      <c r="I935" s="110">
        <v>0</v>
      </c>
      <c r="J935" s="110">
        <v>4900</v>
      </c>
      <c r="K935" s="67"/>
      <c r="L935" s="68">
        <f>IF($F$4="mayorista2",K935*I935,IF($F$4="Mayorista1",K935*H935,IF($F$4="Hipermayorista",K935*G935,IF($F$4="Distribuidor",K935*F935))))*(1)</f>
        <v>0</v>
      </c>
      <c r="N935" s="2">
        <f>+K935*I935</f>
        <v>0</v>
      </c>
    </row>
    <row r="936" spans="1:14" ht="15.75" customHeight="1" x14ac:dyDescent="0.25">
      <c r="A936" s="224">
        <v>7003</v>
      </c>
      <c r="B936" s="108" t="s">
        <v>1449</v>
      </c>
      <c r="C936" s="109" t="s">
        <v>749</v>
      </c>
      <c r="D936" s="109" t="s">
        <v>43</v>
      </c>
      <c r="E936" s="109" t="s">
        <v>1967</v>
      </c>
      <c r="F936" s="109">
        <v>0</v>
      </c>
      <c r="G936" s="109">
        <v>0</v>
      </c>
      <c r="H936" s="109">
        <v>0</v>
      </c>
      <c r="I936" s="110">
        <v>0</v>
      </c>
      <c r="J936" s="110">
        <v>4900</v>
      </c>
      <c r="K936" s="67"/>
      <c r="L936" s="68">
        <f>IF($F$4="mayorista2",K936*I936,IF($F$4="Mayorista1",K936*H936,IF($F$4="Hipermayorista",K936*G936,IF($F$4="Distribuidor",K936*F936))))*(1)</f>
        <v>0</v>
      </c>
      <c r="N936" s="2">
        <f>+K936*I936</f>
        <v>0</v>
      </c>
    </row>
    <row r="937" spans="1:14" ht="15.75" customHeight="1" x14ac:dyDescent="0.25">
      <c r="A937" s="224">
        <v>7004</v>
      </c>
      <c r="B937" s="108" t="s">
        <v>1449</v>
      </c>
      <c r="C937" s="109" t="s">
        <v>749</v>
      </c>
      <c r="D937" s="109" t="s">
        <v>43</v>
      </c>
      <c r="E937" s="109" t="s">
        <v>1968</v>
      </c>
      <c r="F937" s="109">
        <v>0</v>
      </c>
      <c r="G937" s="109">
        <v>0</v>
      </c>
      <c r="H937" s="109">
        <v>0</v>
      </c>
      <c r="I937" s="110">
        <v>0</v>
      </c>
      <c r="J937" s="110">
        <v>4900</v>
      </c>
      <c r="K937" s="67"/>
      <c r="L937" s="68">
        <f>IF($F$4="mayorista2",K937*I937,IF($F$4="Mayorista1",K937*H937,IF($F$4="Hipermayorista",K937*G937,IF($F$4="Distribuidor",K937*F937))))*(1)</f>
        <v>0</v>
      </c>
      <c r="N937" s="2">
        <f>+K937*I937</f>
        <v>0</v>
      </c>
    </row>
    <row r="938" spans="1:14" ht="15.75" customHeight="1" x14ac:dyDescent="0.25">
      <c r="A938" s="224">
        <v>7005</v>
      </c>
      <c r="B938" s="108" t="s">
        <v>1449</v>
      </c>
      <c r="C938" s="109" t="s">
        <v>749</v>
      </c>
      <c r="D938" s="109" t="s">
        <v>43</v>
      </c>
      <c r="E938" s="109" t="s">
        <v>1969</v>
      </c>
      <c r="F938" s="109">
        <v>0</v>
      </c>
      <c r="G938" s="109">
        <v>0</v>
      </c>
      <c r="H938" s="109">
        <v>0</v>
      </c>
      <c r="I938" s="110">
        <v>0</v>
      </c>
      <c r="J938" s="110">
        <v>4900</v>
      </c>
      <c r="K938" s="67"/>
      <c r="L938" s="68">
        <f>IF($F$4="mayorista2",K938*I938,IF($F$4="Mayorista1",K938*H938,IF($F$4="Hipermayorista",K938*G938,IF($F$4="Distribuidor",K938*F938))))*(1)</f>
        <v>0</v>
      </c>
      <c r="N938" s="2">
        <f>+K938*I938</f>
        <v>0</v>
      </c>
    </row>
    <row r="939" spans="1:14" ht="15.75" customHeight="1" x14ac:dyDescent="0.25">
      <c r="A939" s="224">
        <v>3827</v>
      </c>
      <c r="B939" s="108" t="s">
        <v>1449</v>
      </c>
      <c r="C939" s="109" t="s">
        <v>749</v>
      </c>
      <c r="D939" s="109" t="s">
        <v>50</v>
      </c>
      <c r="E939" s="109" t="s">
        <v>779</v>
      </c>
      <c r="F939" s="109">
        <v>2780</v>
      </c>
      <c r="G939" s="109">
        <v>2850</v>
      </c>
      <c r="H939" s="109">
        <v>2940</v>
      </c>
      <c r="I939" s="110">
        <v>3045</v>
      </c>
      <c r="J939" s="110">
        <v>3800</v>
      </c>
      <c r="K939" s="67"/>
      <c r="L939" s="68">
        <f>IF($F$4="mayorista2",K939*I939,IF($F$4="Mayorista1",K939*H939,IF($F$4="Hipermayorista",K939*G939,IF($F$4="Distribuidor",K939*F939))))*(1)</f>
        <v>0</v>
      </c>
      <c r="N939" s="2">
        <f>+K939*I939</f>
        <v>0</v>
      </c>
    </row>
    <row r="940" spans="1:14" ht="15.75" customHeight="1" x14ac:dyDescent="0.25">
      <c r="A940" s="224">
        <v>3825</v>
      </c>
      <c r="B940" s="108" t="s">
        <v>1449</v>
      </c>
      <c r="C940" s="109" t="s">
        <v>749</v>
      </c>
      <c r="D940" s="109" t="s">
        <v>50</v>
      </c>
      <c r="E940" s="109" t="s">
        <v>780</v>
      </c>
      <c r="F940" s="109">
        <v>2780</v>
      </c>
      <c r="G940" s="109">
        <v>2850</v>
      </c>
      <c r="H940" s="109">
        <v>2940</v>
      </c>
      <c r="I940" s="110">
        <v>3045</v>
      </c>
      <c r="J940" s="110">
        <v>3800</v>
      </c>
      <c r="K940" s="67"/>
      <c r="L940" s="68">
        <f>IF($F$4="mayorista2",K940*I940,IF($F$4="Mayorista1",K940*H940,IF($F$4="Hipermayorista",K940*G940,IF($F$4="Distribuidor",K940*F940))))*(1)</f>
        <v>0</v>
      </c>
      <c r="N940" s="2">
        <f>+K940*I940</f>
        <v>0</v>
      </c>
    </row>
    <row r="941" spans="1:14" ht="15.75" customHeight="1" x14ac:dyDescent="0.25">
      <c r="A941" s="224">
        <v>3826</v>
      </c>
      <c r="B941" s="108" t="s">
        <v>1449</v>
      </c>
      <c r="C941" s="109" t="s">
        <v>749</v>
      </c>
      <c r="D941" s="109" t="s">
        <v>50</v>
      </c>
      <c r="E941" s="109" t="s">
        <v>781</v>
      </c>
      <c r="F941" s="109">
        <v>2780</v>
      </c>
      <c r="G941" s="109">
        <v>2850</v>
      </c>
      <c r="H941" s="109">
        <v>2940</v>
      </c>
      <c r="I941" s="110">
        <v>3045</v>
      </c>
      <c r="J941" s="110">
        <v>3800</v>
      </c>
      <c r="K941" s="67"/>
      <c r="L941" s="68">
        <f>IF($F$4="mayorista2",K941*I941,IF($F$4="Mayorista1",K941*H941,IF($F$4="Hipermayorista",K941*G941,IF($F$4="Distribuidor",K941*F941))))*(1)</f>
        <v>0</v>
      </c>
      <c r="N941" s="2">
        <f>+K941*I941</f>
        <v>0</v>
      </c>
    </row>
    <row r="942" spans="1:14" ht="15.75" customHeight="1" x14ac:dyDescent="0.25">
      <c r="A942" s="224">
        <v>3823</v>
      </c>
      <c r="B942" s="108" t="s">
        <v>1449</v>
      </c>
      <c r="C942" s="109" t="s">
        <v>749</v>
      </c>
      <c r="D942" s="109" t="s">
        <v>50</v>
      </c>
      <c r="E942" s="109" t="s">
        <v>782</v>
      </c>
      <c r="F942" s="109">
        <v>2780</v>
      </c>
      <c r="G942" s="109">
        <v>2850</v>
      </c>
      <c r="H942" s="109">
        <v>2940</v>
      </c>
      <c r="I942" s="110">
        <v>3045</v>
      </c>
      <c r="J942" s="110">
        <v>3800</v>
      </c>
      <c r="K942" s="67"/>
      <c r="L942" s="68">
        <f>IF($F$4="mayorista2",K942*I942,IF($F$4="Mayorista1",K942*H942,IF($F$4="Hipermayorista",K942*G942,IF($F$4="Distribuidor",K942*F942))))*(1)</f>
        <v>0</v>
      </c>
      <c r="N942" s="2">
        <f>+K942*I942</f>
        <v>0</v>
      </c>
    </row>
    <row r="943" spans="1:14" ht="15.75" customHeight="1" x14ac:dyDescent="0.25">
      <c r="A943" s="224">
        <v>391</v>
      </c>
      <c r="B943" s="108" t="s">
        <v>1449</v>
      </c>
      <c r="C943" s="109" t="s">
        <v>749</v>
      </c>
      <c r="D943" s="109" t="s">
        <v>50</v>
      </c>
      <c r="E943" s="109" t="s">
        <v>783</v>
      </c>
      <c r="F943" s="109">
        <v>2780</v>
      </c>
      <c r="G943" s="109">
        <v>2850</v>
      </c>
      <c r="H943" s="109">
        <v>2940</v>
      </c>
      <c r="I943" s="110">
        <v>3045</v>
      </c>
      <c r="J943" s="110">
        <v>3800</v>
      </c>
      <c r="K943" s="67"/>
      <c r="L943" s="68">
        <f>IF($F$4="mayorista2",K943*I943,IF($F$4="Mayorista1",K943*H943,IF($F$4="Hipermayorista",K943*G943,IF($F$4="Distribuidor",K943*F943))))*(1)</f>
        <v>0</v>
      </c>
      <c r="N943" s="2">
        <f>+K943*I943</f>
        <v>0</v>
      </c>
    </row>
    <row r="944" spans="1:14" ht="15.75" customHeight="1" x14ac:dyDescent="0.25">
      <c r="A944" s="224">
        <v>3631</v>
      </c>
      <c r="B944" s="108" t="s">
        <v>1449</v>
      </c>
      <c r="C944" s="109" t="s">
        <v>749</v>
      </c>
      <c r="D944" s="109" t="s">
        <v>50</v>
      </c>
      <c r="E944" s="109" t="s">
        <v>784</v>
      </c>
      <c r="F944" s="109">
        <v>7365</v>
      </c>
      <c r="G944" s="109">
        <v>7555</v>
      </c>
      <c r="H944" s="109">
        <v>7790</v>
      </c>
      <c r="I944" s="110">
        <v>8075</v>
      </c>
      <c r="J944" s="110">
        <v>10050</v>
      </c>
      <c r="K944" s="67"/>
      <c r="L944" s="68">
        <f>IF($F$4="mayorista2",K944*I944,IF($F$4="Mayorista1",K944*H944,IF($F$4="Hipermayorista",K944*G944,IF($F$4="Distribuidor",K944*F944))))*(1)</f>
        <v>0</v>
      </c>
      <c r="N944" s="2">
        <f>+K944*I944</f>
        <v>0</v>
      </c>
    </row>
    <row r="945" spans="1:14" ht="15.75" customHeight="1" x14ac:dyDescent="0.25">
      <c r="A945" s="224">
        <v>3633</v>
      </c>
      <c r="B945" s="108" t="s">
        <v>1449</v>
      </c>
      <c r="C945" s="109" t="s">
        <v>749</v>
      </c>
      <c r="D945" s="109" t="s">
        <v>50</v>
      </c>
      <c r="E945" s="109" t="s">
        <v>785</v>
      </c>
      <c r="F945" s="109">
        <v>7365</v>
      </c>
      <c r="G945" s="109">
        <v>7555</v>
      </c>
      <c r="H945" s="109">
        <v>7790</v>
      </c>
      <c r="I945" s="110">
        <v>8075</v>
      </c>
      <c r="J945" s="110">
        <v>10050</v>
      </c>
      <c r="K945" s="67"/>
      <c r="L945" s="68">
        <f>IF($F$4="mayorista2",K945*I945,IF($F$4="Mayorista1",K945*H945,IF($F$4="Hipermayorista",K945*G945,IF($F$4="Distribuidor",K945*F945))))*(1)</f>
        <v>0</v>
      </c>
      <c r="N945" s="2">
        <f>+K945*I945</f>
        <v>0</v>
      </c>
    </row>
    <row r="946" spans="1:14" ht="15.75" customHeight="1" x14ac:dyDescent="0.25">
      <c r="A946" s="224">
        <v>3634</v>
      </c>
      <c r="B946" s="108" t="s">
        <v>1449</v>
      </c>
      <c r="C946" s="109" t="s">
        <v>749</v>
      </c>
      <c r="D946" s="109" t="s">
        <v>50</v>
      </c>
      <c r="E946" s="109" t="s">
        <v>786</v>
      </c>
      <c r="F946" s="109">
        <v>7365</v>
      </c>
      <c r="G946" s="109">
        <v>7555</v>
      </c>
      <c r="H946" s="109">
        <v>7790</v>
      </c>
      <c r="I946" s="110">
        <v>8075</v>
      </c>
      <c r="J946" s="110">
        <v>10050</v>
      </c>
      <c r="K946" s="67"/>
      <c r="L946" s="68">
        <f>IF($F$4="mayorista2",K946*I946,IF($F$4="Mayorista1",K946*H946,IF($F$4="Hipermayorista",K946*G946,IF($F$4="Distribuidor",K946*F946))))*(1)</f>
        <v>0</v>
      </c>
      <c r="N946" s="2">
        <f>+K946*I946</f>
        <v>0</v>
      </c>
    </row>
    <row r="947" spans="1:14" ht="15.75" customHeight="1" x14ac:dyDescent="0.25">
      <c r="A947" s="224">
        <v>3636</v>
      </c>
      <c r="B947" s="108" t="s">
        <v>1449</v>
      </c>
      <c r="C947" s="109" t="s">
        <v>749</v>
      </c>
      <c r="D947" s="109" t="s">
        <v>50</v>
      </c>
      <c r="E947" s="109" t="s">
        <v>787</v>
      </c>
      <c r="F947" s="109">
        <v>7365</v>
      </c>
      <c r="G947" s="109">
        <v>7555</v>
      </c>
      <c r="H947" s="109">
        <v>7790</v>
      </c>
      <c r="I947" s="110">
        <v>8075</v>
      </c>
      <c r="J947" s="110">
        <v>10050</v>
      </c>
      <c r="K947" s="67"/>
      <c r="L947" s="68">
        <f>IF($F$4="mayorista2",K947*I947,IF($F$4="Mayorista1",K947*H947,IF($F$4="Hipermayorista",K947*G947,IF($F$4="Distribuidor",K947*F947))))*(1)</f>
        <v>0</v>
      </c>
      <c r="N947" s="2">
        <f>+K947*I947</f>
        <v>0</v>
      </c>
    </row>
    <row r="948" spans="1:14" ht="15.75" customHeight="1" x14ac:dyDescent="0.25">
      <c r="A948" s="224">
        <v>392</v>
      </c>
      <c r="B948" s="108" t="s">
        <v>1449</v>
      </c>
      <c r="C948" s="109" t="s">
        <v>749</v>
      </c>
      <c r="D948" s="109" t="s">
        <v>50</v>
      </c>
      <c r="E948" s="109" t="s">
        <v>788</v>
      </c>
      <c r="F948" s="109">
        <v>7365</v>
      </c>
      <c r="G948" s="109">
        <v>7555</v>
      </c>
      <c r="H948" s="109">
        <v>7790</v>
      </c>
      <c r="I948" s="110">
        <v>8075</v>
      </c>
      <c r="J948" s="110">
        <v>10050</v>
      </c>
      <c r="K948" s="67"/>
      <c r="L948" s="68">
        <f>IF($F$4="mayorista2",K948*I948,IF($F$4="Mayorista1",K948*H948,IF($F$4="Hipermayorista",K948*G948,IF($F$4="Distribuidor",K948*F948))))*(1)</f>
        <v>0</v>
      </c>
      <c r="N948" s="2">
        <f>+K948*I948</f>
        <v>0</v>
      </c>
    </row>
    <row r="949" spans="1:14" ht="15.75" customHeight="1" x14ac:dyDescent="0.25">
      <c r="A949" s="224">
        <v>376</v>
      </c>
      <c r="B949" s="108" t="s">
        <v>1449</v>
      </c>
      <c r="C949" s="109" t="s">
        <v>749</v>
      </c>
      <c r="D949" s="109" t="s">
        <v>79</v>
      </c>
      <c r="E949" s="109" t="s">
        <v>789</v>
      </c>
      <c r="F949" s="109">
        <v>2245</v>
      </c>
      <c r="G949" s="109">
        <v>2305</v>
      </c>
      <c r="H949" s="109">
        <v>2375</v>
      </c>
      <c r="I949" s="110">
        <v>2460</v>
      </c>
      <c r="J949" s="110">
        <v>3050</v>
      </c>
      <c r="K949" s="67"/>
      <c r="L949" s="68">
        <f>IF($F$4="mayorista2",K949*I949,IF($F$4="Mayorista1",K949*H949,IF($F$4="Hipermayorista",K949*G949,IF($F$4="Distribuidor",K949*F949))))*(1)</f>
        <v>0</v>
      </c>
      <c r="N949" s="2">
        <f>+K949*I949</f>
        <v>0</v>
      </c>
    </row>
    <row r="950" spans="1:14" ht="15.75" customHeight="1" x14ac:dyDescent="0.25">
      <c r="A950" s="224">
        <v>384</v>
      </c>
      <c r="B950" s="108" t="s">
        <v>1449</v>
      </c>
      <c r="C950" s="109" t="s">
        <v>749</v>
      </c>
      <c r="D950" s="109" t="s">
        <v>32</v>
      </c>
      <c r="E950" s="109" t="s">
        <v>790</v>
      </c>
      <c r="F950" s="109">
        <v>3840</v>
      </c>
      <c r="G950" s="109">
        <v>3940</v>
      </c>
      <c r="H950" s="109">
        <v>4060</v>
      </c>
      <c r="I950" s="110">
        <v>4205</v>
      </c>
      <c r="J950" s="110">
        <v>5250</v>
      </c>
      <c r="K950" s="67"/>
      <c r="L950" s="68">
        <f>IF($F$4="mayorista2",K950*I950,IF($F$4="Mayorista1",K950*H950,IF($F$4="Hipermayorista",K950*G950,IF($F$4="Distribuidor",K950*F950))))*(1)</f>
        <v>0</v>
      </c>
      <c r="N950" s="2">
        <f>+K950*I950</f>
        <v>0</v>
      </c>
    </row>
    <row r="951" spans="1:14" ht="15.75" customHeight="1" x14ac:dyDescent="0.25">
      <c r="A951" s="224">
        <v>3626</v>
      </c>
      <c r="B951" s="108" t="s">
        <v>1449</v>
      </c>
      <c r="C951" s="109" t="s">
        <v>749</v>
      </c>
      <c r="D951" s="109" t="s">
        <v>32</v>
      </c>
      <c r="E951" s="109" t="s">
        <v>791</v>
      </c>
      <c r="F951" s="109">
        <v>3840</v>
      </c>
      <c r="G951" s="109">
        <v>3940</v>
      </c>
      <c r="H951" s="109">
        <v>4060</v>
      </c>
      <c r="I951" s="110">
        <v>4205</v>
      </c>
      <c r="J951" s="110">
        <v>5250</v>
      </c>
      <c r="K951" s="67"/>
      <c r="L951" s="68">
        <f>IF($F$4="mayorista2",K951*I951,IF($F$4="Mayorista1",K951*H951,IF($F$4="Hipermayorista",K951*G951,IF($F$4="Distribuidor",K951*F951))))*(1)</f>
        <v>0</v>
      </c>
      <c r="N951" s="2">
        <f>+K951*I951</f>
        <v>0</v>
      </c>
    </row>
    <row r="952" spans="1:14" ht="15.75" customHeight="1" x14ac:dyDescent="0.25">
      <c r="A952" s="224">
        <v>3589</v>
      </c>
      <c r="B952" s="108" t="s">
        <v>1449</v>
      </c>
      <c r="C952" s="109" t="s">
        <v>749</v>
      </c>
      <c r="D952" s="109" t="s">
        <v>32</v>
      </c>
      <c r="E952" s="109" t="s">
        <v>792</v>
      </c>
      <c r="F952" s="109">
        <v>4410</v>
      </c>
      <c r="G952" s="109">
        <v>4525</v>
      </c>
      <c r="H952" s="109">
        <v>4665</v>
      </c>
      <c r="I952" s="110">
        <v>4835</v>
      </c>
      <c r="J952" s="110">
        <v>6050</v>
      </c>
      <c r="K952" s="67"/>
      <c r="L952" s="68">
        <f>IF($F$4="mayorista2",K952*I952,IF($F$4="Mayorista1",K952*H952,IF($F$4="Hipermayorista",K952*G952,IF($F$4="Distribuidor",K952*F952))))*(1)</f>
        <v>0</v>
      </c>
      <c r="N952" s="2">
        <f>+K952*I952</f>
        <v>0</v>
      </c>
    </row>
    <row r="953" spans="1:14" ht="15.75" customHeight="1" x14ac:dyDescent="0.25">
      <c r="A953" s="224">
        <v>3590</v>
      </c>
      <c r="B953" s="108" t="s">
        <v>1449</v>
      </c>
      <c r="C953" s="109" t="s">
        <v>749</v>
      </c>
      <c r="D953" s="109" t="s">
        <v>32</v>
      </c>
      <c r="E953" s="109" t="s">
        <v>793</v>
      </c>
      <c r="F953" s="109">
        <v>4410</v>
      </c>
      <c r="G953" s="109">
        <v>4525</v>
      </c>
      <c r="H953" s="109">
        <v>4665</v>
      </c>
      <c r="I953" s="110">
        <v>4835</v>
      </c>
      <c r="J953" s="110">
        <v>6050</v>
      </c>
      <c r="K953" s="67"/>
      <c r="L953" s="68">
        <f>IF($F$4="mayorista2",K953*I953,IF($F$4="Mayorista1",K953*H953,IF($F$4="Hipermayorista",K953*G953,IF($F$4="Distribuidor",K953*F953))))*(1)</f>
        <v>0</v>
      </c>
      <c r="N953" s="2">
        <f>+K953*I953</f>
        <v>0</v>
      </c>
    </row>
    <row r="954" spans="1:14" ht="15.75" customHeight="1" x14ac:dyDescent="0.25">
      <c r="A954" s="224">
        <v>383</v>
      </c>
      <c r="B954" s="108" t="s">
        <v>1449</v>
      </c>
      <c r="C954" s="109" t="s">
        <v>749</v>
      </c>
      <c r="D954" s="109" t="s">
        <v>32</v>
      </c>
      <c r="E954" s="109" t="s">
        <v>794</v>
      </c>
      <c r="F954" s="109">
        <v>4410</v>
      </c>
      <c r="G954" s="109">
        <v>4525</v>
      </c>
      <c r="H954" s="109">
        <v>4665</v>
      </c>
      <c r="I954" s="110">
        <v>4835</v>
      </c>
      <c r="J954" s="110">
        <v>6050</v>
      </c>
      <c r="K954" s="67"/>
      <c r="L954" s="68">
        <f>IF($F$4="mayorista2",K954*I954,IF($F$4="Mayorista1",K954*H954,IF($F$4="Hipermayorista",K954*G954,IF($F$4="Distribuidor",K954*F954))))*(1)</f>
        <v>0</v>
      </c>
      <c r="N954" s="2">
        <f>+K954*I954</f>
        <v>0</v>
      </c>
    </row>
    <row r="955" spans="1:14" ht="15.75" customHeight="1" x14ac:dyDescent="0.25">
      <c r="A955" s="224" t="s">
        <v>2233</v>
      </c>
      <c r="B955" s="108" t="s">
        <v>1449</v>
      </c>
      <c r="C955" s="109" t="s">
        <v>749</v>
      </c>
      <c r="D955" s="109" t="s">
        <v>26</v>
      </c>
      <c r="E955" s="109" t="s">
        <v>795</v>
      </c>
      <c r="F955" s="109">
        <v>2685</v>
      </c>
      <c r="G955" s="109">
        <v>2755</v>
      </c>
      <c r="H955" s="109">
        <v>2840</v>
      </c>
      <c r="I955" s="110">
        <v>2945</v>
      </c>
      <c r="J955" s="110">
        <v>3650</v>
      </c>
      <c r="K955" s="67"/>
      <c r="L955" s="68">
        <f>IF($F$4="mayorista2",K955*I955,IF($F$4="Mayorista1",K955*H955,IF($F$4="Hipermayorista",K955*G955,IF($F$4="Distribuidor",K955*F955))))*(1)</f>
        <v>0</v>
      </c>
      <c r="N955" s="2">
        <f>+K955*I955</f>
        <v>0</v>
      </c>
    </row>
    <row r="956" spans="1:14" ht="15.75" customHeight="1" x14ac:dyDescent="0.25">
      <c r="A956" s="224">
        <v>3810</v>
      </c>
      <c r="B956" s="108" t="s">
        <v>1449</v>
      </c>
      <c r="C956" s="109" t="s">
        <v>749</v>
      </c>
      <c r="D956" s="109" t="s">
        <v>32</v>
      </c>
      <c r="E956" s="109" t="s">
        <v>796</v>
      </c>
      <c r="F956" s="109">
        <v>6495</v>
      </c>
      <c r="G956" s="109">
        <v>6660</v>
      </c>
      <c r="H956" s="109">
        <v>6865</v>
      </c>
      <c r="I956" s="110">
        <v>7115</v>
      </c>
      <c r="J956" s="110">
        <v>8900</v>
      </c>
      <c r="K956" s="67"/>
      <c r="L956" s="68">
        <f>IF($F$4="mayorista2",K956*I956,IF($F$4="Mayorista1",K956*H956,IF($F$4="Hipermayorista",K956*G956,IF($F$4="Distribuidor",K956*F956))))*(1)</f>
        <v>0</v>
      </c>
      <c r="N956" s="2">
        <f>+K956*I956</f>
        <v>0</v>
      </c>
    </row>
    <row r="957" spans="1:14" ht="15.75" customHeight="1" x14ac:dyDescent="0.25">
      <c r="A957" s="224">
        <v>3808</v>
      </c>
      <c r="B957" s="108" t="s">
        <v>1449</v>
      </c>
      <c r="C957" s="109" t="s">
        <v>749</v>
      </c>
      <c r="D957" s="109" t="s">
        <v>32</v>
      </c>
      <c r="E957" s="109" t="s">
        <v>797</v>
      </c>
      <c r="F957" s="109">
        <v>6495</v>
      </c>
      <c r="G957" s="109">
        <v>6660</v>
      </c>
      <c r="H957" s="109">
        <v>6865</v>
      </c>
      <c r="I957" s="110">
        <v>7115</v>
      </c>
      <c r="J957" s="110">
        <v>8900</v>
      </c>
      <c r="K957" s="67"/>
      <c r="L957" s="68">
        <f>IF($F$4="mayorista2",K957*I957,IF($F$4="Mayorista1",K957*H957,IF($F$4="Hipermayorista",K957*G957,IF($F$4="Distribuidor",K957*F957))))*(1)</f>
        <v>0</v>
      </c>
      <c r="N957" s="2">
        <f>+K957*I957</f>
        <v>0</v>
      </c>
    </row>
    <row r="958" spans="1:14" ht="15.75" customHeight="1" x14ac:dyDescent="0.25">
      <c r="A958" s="224">
        <v>3812</v>
      </c>
      <c r="B958" s="108" t="s">
        <v>1449</v>
      </c>
      <c r="C958" s="109" t="s">
        <v>749</v>
      </c>
      <c r="D958" s="109" t="s">
        <v>32</v>
      </c>
      <c r="E958" s="109" t="s">
        <v>798</v>
      </c>
      <c r="F958" s="109">
        <v>6495</v>
      </c>
      <c r="G958" s="109">
        <v>6660</v>
      </c>
      <c r="H958" s="109">
        <v>6865</v>
      </c>
      <c r="I958" s="110">
        <v>7115</v>
      </c>
      <c r="J958" s="110">
        <v>8900</v>
      </c>
      <c r="K958" s="67"/>
      <c r="L958" s="68">
        <f>IF($F$4="mayorista2",K958*I958,IF($F$4="Mayorista1",K958*H958,IF($F$4="Hipermayorista",K958*G958,IF($F$4="Distribuidor",K958*F958))))*(1)</f>
        <v>0</v>
      </c>
      <c r="N958" s="2">
        <f>+K958*I958</f>
        <v>0</v>
      </c>
    </row>
    <row r="959" spans="1:14" ht="15.75" customHeight="1" x14ac:dyDescent="0.25">
      <c r="A959" s="224">
        <v>380</v>
      </c>
      <c r="B959" s="108" t="s">
        <v>1449</v>
      </c>
      <c r="C959" s="109" t="s">
        <v>749</v>
      </c>
      <c r="D959" s="109" t="s">
        <v>32</v>
      </c>
      <c r="E959" s="109" t="s">
        <v>799</v>
      </c>
      <c r="F959" s="109">
        <v>6495</v>
      </c>
      <c r="G959" s="109">
        <v>6660</v>
      </c>
      <c r="H959" s="109">
        <v>6865</v>
      </c>
      <c r="I959" s="110">
        <v>7115</v>
      </c>
      <c r="J959" s="110">
        <v>8900</v>
      </c>
      <c r="K959" s="67"/>
      <c r="L959" s="68">
        <f>IF($F$4="mayorista2",K959*I959,IF($F$4="Mayorista1",K959*H959,IF($F$4="Hipermayorista",K959*G959,IF($F$4="Distribuidor",K959*F959))))*(1)</f>
        <v>0</v>
      </c>
      <c r="N959" s="2">
        <f>+K959*I959</f>
        <v>0</v>
      </c>
    </row>
    <row r="960" spans="1:14" ht="15.75" customHeight="1" x14ac:dyDescent="0.25">
      <c r="A960" s="224">
        <v>3820</v>
      </c>
      <c r="B960" s="108" t="s">
        <v>1449</v>
      </c>
      <c r="C960" s="109" t="s">
        <v>749</v>
      </c>
      <c r="D960" s="109" t="s">
        <v>32</v>
      </c>
      <c r="E960" s="109" t="s">
        <v>800</v>
      </c>
      <c r="F960" s="109">
        <v>3550</v>
      </c>
      <c r="G960" s="109">
        <v>3640</v>
      </c>
      <c r="H960" s="109">
        <v>3755</v>
      </c>
      <c r="I960" s="110">
        <v>3890</v>
      </c>
      <c r="J960" s="110">
        <v>4850</v>
      </c>
      <c r="K960" s="67"/>
      <c r="L960" s="68">
        <f>IF($F$4="mayorista2",K960*I960,IF($F$4="Mayorista1",K960*H960,IF($F$4="Hipermayorista",K960*G960,IF($F$4="Distribuidor",K960*F960))))*(1)</f>
        <v>0</v>
      </c>
      <c r="N960" s="2">
        <f>+K960*I960</f>
        <v>0</v>
      </c>
    </row>
    <row r="961" spans="1:14" ht="15.75" customHeight="1" x14ac:dyDescent="0.25">
      <c r="A961" s="224">
        <v>3819</v>
      </c>
      <c r="B961" s="108" t="s">
        <v>1449</v>
      </c>
      <c r="C961" s="109" t="s">
        <v>749</v>
      </c>
      <c r="D961" s="109" t="s">
        <v>32</v>
      </c>
      <c r="E961" s="109" t="s">
        <v>801</v>
      </c>
      <c r="F961" s="109">
        <v>3550</v>
      </c>
      <c r="G961" s="109">
        <v>3640</v>
      </c>
      <c r="H961" s="109">
        <v>3755</v>
      </c>
      <c r="I961" s="110">
        <v>3890</v>
      </c>
      <c r="J961" s="110">
        <v>4850</v>
      </c>
      <c r="K961" s="67"/>
      <c r="L961" s="68">
        <f>IF($F$4="mayorista2",K961*I961,IF($F$4="Mayorista1",K961*H961,IF($F$4="Hipermayorista",K961*G961,IF($F$4="Distribuidor",K961*F961))))*(1)</f>
        <v>0</v>
      </c>
      <c r="N961" s="2">
        <f>+K961*I961</f>
        <v>0</v>
      </c>
    </row>
    <row r="962" spans="1:14" ht="15.75" customHeight="1" x14ac:dyDescent="0.25">
      <c r="A962" s="224">
        <v>3821</v>
      </c>
      <c r="B962" s="108" t="s">
        <v>1449</v>
      </c>
      <c r="C962" s="109" t="s">
        <v>749</v>
      </c>
      <c r="D962" s="109" t="s">
        <v>32</v>
      </c>
      <c r="E962" s="109" t="s">
        <v>802</v>
      </c>
      <c r="F962" s="109">
        <v>3550</v>
      </c>
      <c r="G962" s="109">
        <v>3640</v>
      </c>
      <c r="H962" s="109">
        <v>3755</v>
      </c>
      <c r="I962" s="110">
        <v>3890</v>
      </c>
      <c r="J962" s="110">
        <v>4850</v>
      </c>
      <c r="K962" s="67"/>
      <c r="L962" s="68">
        <f>IF($F$4="mayorista2",K962*I962,IF($F$4="Mayorista1",K962*H962,IF($F$4="Hipermayorista",K962*G962,IF($F$4="Distribuidor",K962*F962))))*(1)</f>
        <v>0</v>
      </c>
      <c r="N962" s="2">
        <f>+K962*I962</f>
        <v>0</v>
      </c>
    </row>
    <row r="963" spans="1:14" ht="15.75" customHeight="1" x14ac:dyDescent="0.25">
      <c r="A963" s="224">
        <v>3818</v>
      </c>
      <c r="B963" s="108" t="s">
        <v>1449</v>
      </c>
      <c r="C963" s="109" t="s">
        <v>749</v>
      </c>
      <c r="D963" s="109" t="s">
        <v>32</v>
      </c>
      <c r="E963" s="109" t="s">
        <v>803</v>
      </c>
      <c r="F963" s="109">
        <v>3550</v>
      </c>
      <c r="G963" s="109">
        <v>3640</v>
      </c>
      <c r="H963" s="109">
        <v>3755</v>
      </c>
      <c r="I963" s="110">
        <v>3890</v>
      </c>
      <c r="J963" s="110">
        <v>4850</v>
      </c>
      <c r="K963" s="67"/>
      <c r="L963" s="68">
        <f>IF($F$4="mayorista2",K963*I963,IF($F$4="Mayorista1",K963*H963,IF($F$4="Hipermayorista",K963*G963,IF($F$4="Distribuidor",K963*F963))))*(1)</f>
        <v>0</v>
      </c>
      <c r="N963" s="2">
        <f>+K963*I963</f>
        <v>0</v>
      </c>
    </row>
    <row r="964" spans="1:14" ht="15.75" customHeight="1" x14ac:dyDescent="0.25">
      <c r="A964" s="224">
        <v>388</v>
      </c>
      <c r="B964" s="108" t="s">
        <v>1449</v>
      </c>
      <c r="C964" s="109" t="s">
        <v>749</v>
      </c>
      <c r="D964" s="109" t="s">
        <v>32</v>
      </c>
      <c r="E964" s="109" t="s">
        <v>804</v>
      </c>
      <c r="F964" s="109">
        <v>3550</v>
      </c>
      <c r="G964" s="109">
        <v>3640</v>
      </c>
      <c r="H964" s="109">
        <v>3755</v>
      </c>
      <c r="I964" s="110">
        <v>3890</v>
      </c>
      <c r="J964" s="110">
        <v>4850</v>
      </c>
      <c r="K964" s="67"/>
      <c r="L964" s="68">
        <f>IF($F$4="mayorista2",K964*I964,IF($F$4="Mayorista1",K964*H964,IF($F$4="Hipermayorista",K964*G964,IF($F$4="Distribuidor",K964*F964))))*(1)</f>
        <v>0</v>
      </c>
      <c r="N964" s="2">
        <f>+K964*I964</f>
        <v>0</v>
      </c>
    </row>
    <row r="965" spans="1:14" ht="15.75" customHeight="1" x14ac:dyDescent="0.25">
      <c r="A965" s="224">
        <v>3628</v>
      </c>
      <c r="B965" s="108" t="s">
        <v>1449</v>
      </c>
      <c r="C965" s="109" t="s">
        <v>749</v>
      </c>
      <c r="D965" s="109" t="s">
        <v>32</v>
      </c>
      <c r="E965" s="109" t="s">
        <v>805</v>
      </c>
      <c r="F965" s="109">
        <v>10425</v>
      </c>
      <c r="G965" s="109">
        <v>10690</v>
      </c>
      <c r="H965" s="109">
        <v>11020</v>
      </c>
      <c r="I965" s="110">
        <v>11420</v>
      </c>
      <c r="J965" s="110">
        <v>14250</v>
      </c>
      <c r="K965" s="67"/>
      <c r="L965" s="68">
        <f>IF($F$4="mayorista2",K965*I965,IF($F$4="Mayorista1",K965*H965,IF($F$4="Hipermayorista",K965*G965,IF($F$4="Distribuidor",K965*F965))))*(1)</f>
        <v>0</v>
      </c>
      <c r="N965" s="2">
        <f>+K965*I965</f>
        <v>0</v>
      </c>
    </row>
    <row r="966" spans="1:14" ht="15.75" customHeight="1" x14ac:dyDescent="0.25">
      <c r="A966" s="224">
        <v>3629</v>
      </c>
      <c r="B966" s="108" t="s">
        <v>1449</v>
      </c>
      <c r="C966" s="109" t="s">
        <v>749</v>
      </c>
      <c r="D966" s="109" t="s">
        <v>32</v>
      </c>
      <c r="E966" s="109" t="s">
        <v>806</v>
      </c>
      <c r="F966" s="109">
        <v>10425</v>
      </c>
      <c r="G966" s="109">
        <v>10690</v>
      </c>
      <c r="H966" s="109">
        <v>11020</v>
      </c>
      <c r="I966" s="110">
        <v>11420</v>
      </c>
      <c r="J966" s="110">
        <v>14250</v>
      </c>
      <c r="K966" s="67"/>
      <c r="L966" s="68">
        <f>IF($F$4="mayorista2",K966*I966,IF($F$4="Mayorista1",K966*H966,IF($F$4="Hipermayorista",K966*G966,IF($F$4="Distribuidor",K966*F966))))*(1)</f>
        <v>0</v>
      </c>
      <c r="N966" s="2">
        <f>+K966*I966</f>
        <v>0</v>
      </c>
    </row>
    <row r="967" spans="1:14" ht="15.75" customHeight="1" x14ac:dyDescent="0.25">
      <c r="A967" s="224">
        <v>3630</v>
      </c>
      <c r="B967" s="108" t="s">
        <v>1449</v>
      </c>
      <c r="C967" s="109" t="s">
        <v>749</v>
      </c>
      <c r="D967" s="109" t="s">
        <v>32</v>
      </c>
      <c r="E967" s="109" t="s">
        <v>807</v>
      </c>
      <c r="F967" s="109">
        <v>10425</v>
      </c>
      <c r="G967" s="109">
        <v>10690</v>
      </c>
      <c r="H967" s="109">
        <v>11020</v>
      </c>
      <c r="I967" s="110">
        <v>11420</v>
      </c>
      <c r="J967" s="110">
        <v>14250</v>
      </c>
      <c r="K967" s="67"/>
      <c r="L967" s="68">
        <f>IF($F$4="mayorista2",K967*I967,IF($F$4="Mayorista1",K967*H967,IF($F$4="Hipermayorista",K967*G967,IF($F$4="Distribuidor",K967*F967))))*(1)</f>
        <v>0</v>
      </c>
      <c r="N967" s="2">
        <f>+K967*I967</f>
        <v>0</v>
      </c>
    </row>
    <row r="968" spans="1:14" ht="15.75" customHeight="1" x14ac:dyDescent="0.25">
      <c r="A968" s="224">
        <v>3632</v>
      </c>
      <c r="B968" s="108" t="s">
        <v>1449</v>
      </c>
      <c r="C968" s="109" t="s">
        <v>749</v>
      </c>
      <c r="D968" s="109" t="s">
        <v>32</v>
      </c>
      <c r="E968" s="109" t="s">
        <v>808</v>
      </c>
      <c r="F968" s="109">
        <v>10425</v>
      </c>
      <c r="G968" s="109">
        <v>10690</v>
      </c>
      <c r="H968" s="109">
        <v>11020</v>
      </c>
      <c r="I968" s="110">
        <v>11420</v>
      </c>
      <c r="J968" s="110">
        <v>14250</v>
      </c>
      <c r="K968" s="67"/>
      <c r="L968" s="68">
        <f>IF($F$4="mayorista2",K968*I968,IF($F$4="Mayorista1",K968*H968,IF($F$4="Hipermayorista",K968*G968,IF($F$4="Distribuidor",K968*F968))))*(1)</f>
        <v>0</v>
      </c>
      <c r="N968" s="2">
        <f>+K968*I968</f>
        <v>0</v>
      </c>
    </row>
    <row r="969" spans="1:14" ht="15.75" customHeight="1" x14ac:dyDescent="0.25">
      <c r="A969" s="224">
        <v>389</v>
      </c>
      <c r="B969" s="108" t="s">
        <v>1449</v>
      </c>
      <c r="C969" s="109" t="s">
        <v>749</v>
      </c>
      <c r="D969" s="109" t="s">
        <v>32</v>
      </c>
      <c r="E969" s="109" t="s">
        <v>809</v>
      </c>
      <c r="F969" s="109">
        <v>10425</v>
      </c>
      <c r="G969" s="109">
        <v>10690</v>
      </c>
      <c r="H969" s="109">
        <v>11020</v>
      </c>
      <c r="I969" s="110">
        <v>11420</v>
      </c>
      <c r="J969" s="110">
        <v>14250</v>
      </c>
      <c r="K969" s="67"/>
      <c r="L969" s="68">
        <f>IF($F$4="mayorista2",K969*I969,IF($F$4="Mayorista1",K969*H969,IF($F$4="Hipermayorista",K969*G969,IF($F$4="Distribuidor",K969*F969))))*(1)</f>
        <v>0</v>
      </c>
      <c r="N969" s="2">
        <f>+K969*I969</f>
        <v>0</v>
      </c>
    </row>
    <row r="970" spans="1:14" ht="15.75" customHeight="1" x14ac:dyDescent="0.25">
      <c r="A970" s="224">
        <v>378</v>
      </c>
      <c r="B970" s="108" t="s">
        <v>1449</v>
      </c>
      <c r="C970" s="109" t="s">
        <v>749</v>
      </c>
      <c r="D970" s="109" t="s">
        <v>60</v>
      </c>
      <c r="E970" s="109" t="s">
        <v>810</v>
      </c>
      <c r="F970" s="109">
        <v>2745</v>
      </c>
      <c r="G970" s="109">
        <v>2815</v>
      </c>
      <c r="H970" s="109">
        <v>2900</v>
      </c>
      <c r="I970" s="110">
        <v>3005</v>
      </c>
      <c r="J970" s="110">
        <v>3750</v>
      </c>
      <c r="K970" s="67"/>
      <c r="L970" s="68">
        <f>IF($F$4="mayorista2",K970*I970,IF($F$4="Mayorista1",K970*H970,IF($F$4="Hipermayorista",K970*G970,IF($F$4="Distribuidor",K970*F970))))*(1)</f>
        <v>0</v>
      </c>
      <c r="N970" s="2">
        <f>+K970*I970</f>
        <v>0</v>
      </c>
    </row>
    <row r="971" spans="1:14" ht="15.75" customHeight="1" x14ac:dyDescent="0.25">
      <c r="A971" s="224">
        <v>3623</v>
      </c>
      <c r="B971" s="108" t="s">
        <v>1449</v>
      </c>
      <c r="C971" s="109" t="s">
        <v>749</v>
      </c>
      <c r="D971" s="109" t="s">
        <v>60</v>
      </c>
      <c r="E971" s="109" t="s">
        <v>811</v>
      </c>
      <c r="F971" s="109">
        <v>2745</v>
      </c>
      <c r="G971" s="109">
        <v>2815</v>
      </c>
      <c r="H971" s="109">
        <v>2900</v>
      </c>
      <c r="I971" s="110">
        <v>3005</v>
      </c>
      <c r="J971" s="110">
        <v>3750</v>
      </c>
      <c r="K971" s="67"/>
      <c r="L971" s="68">
        <f>IF($F$4="mayorista2",K971*I971,IF($F$4="Mayorista1",K971*H971,IF($F$4="Hipermayorista",K971*G971,IF($F$4="Distribuidor",K971*F971))))*(1)</f>
        <v>0</v>
      </c>
      <c r="N971" s="2">
        <f>+K971*I971</f>
        <v>0</v>
      </c>
    </row>
    <row r="972" spans="1:14" ht="15.75" customHeight="1" x14ac:dyDescent="0.25">
      <c r="A972" s="224">
        <v>377</v>
      </c>
      <c r="B972" s="108" t="s">
        <v>1449</v>
      </c>
      <c r="C972" s="109" t="s">
        <v>749</v>
      </c>
      <c r="D972" s="109" t="s">
        <v>60</v>
      </c>
      <c r="E972" s="109" t="s">
        <v>812</v>
      </c>
      <c r="F972" s="109">
        <v>2360</v>
      </c>
      <c r="G972" s="109">
        <v>2420</v>
      </c>
      <c r="H972" s="109">
        <v>2495</v>
      </c>
      <c r="I972" s="110">
        <v>2585</v>
      </c>
      <c r="J972" s="110">
        <v>3200</v>
      </c>
      <c r="K972" s="67"/>
      <c r="L972" s="68">
        <f>IF($F$4="mayorista2",K972*I972,IF($F$4="Mayorista1",K972*H972,IF($F$4="Hipermayorista",K972*G972,IF($F$4="Distribuidor",K972*F972))))*(1)</f>
        <v>0</v>
      </c>
      <c r="N972" s="2">
        <f>+K972*I972</f>
        <v>0</v>
      </c>
    </row>
    <row r="973" spans="1:14" ht="15.75" customHeight="1" x14ac:dyDescent="0.25">
      <c r="A973" s="224">
        <v>4090</v>
      </c>
      <c r="B973" s="108" t="s">
        <v>1449</v>
      </c>
      <c r="C973" s="109" t="s">
        <v>749</v>
      </c>
      <c r="D973" s="109" t="s">
        <v>60</v>
      </c>
      <c r="E973" s="109" t="s">
        <v>813</v>
      </c>
      <c r="F973" s="109">
        <v>2360</v>
      </c>
      <c r="G973" s="109">
        <v>2420</v>
      </c>
      <c r="H973" s="109">
        <v>2495</v>
      </c>
      <c r="I973" s="110">
        <v>2585</v>
      </c>
      <c r="J973" s="110">
        <v>3200</v>
      </c>
      <c r="K973" s="67"/>
      <c r="L973" s="68">
        <f>IF($F$4="mayorista2",K973*I973,IF($F$4="Mayorista1",K973*H973,IF($F$4="Hipermayorista",K973*G973,IF($F$4="Distribuidor",K973*F973))))*(1)</f>
        <v>0</v>
      </c>
      <c r="N973" s="2">
        <f>+K973*I973</f>
        <v>0</v>
      </c>
    </row>
    <row r="974" spans="1:14" ht="15.75" customHeight="1" x14ac:dyDescent="0.25">
      <c r="A974" s="224">
        <v>3624</v>
      </c>
      <c r="B974" s="108" t="s">
        <v>1449</v>
      </c>
      <c r="C974" s="109" t="s">
        <v>749</v>
      </c>
      <c r="D974" s="109" t="s">
        <v>60</v>
      </c>
      <c r="E974" s="109" t="s">
        <v>814</v>
      </c>
      <c r="F974" s="109">
        <v>2360</v>
      </c>
      <c r="G974" s="109">
        <v>2420</v>
      </c>
      <c r="H974" s="109">
        <v>2495</v>
      </c>
      <c r="I974" s="110">
        <v>2585</v>
      </c>
      <c r="J974" s="110">
        <v>3200</v>
      </c>
      <c r="K974" s="67"/>
      <c r="L974" s="68">
        <f>IF($F$4="mayorista2",K974*I974,IF($F$4="Mayorista1",K974*H974,IF($F$4="Hipermayorista",K974*G974,IF($F$4="Distribuidor",K974*F974))))*(1)</f>
        <v>0</v>
      </c>
      <c r="N974" s="2">
        <f>+K974*I974</f>
        <v>0</v>
      </c>
    </row>
    <row r="975" spans="1:14" ht="15.75" customHeight="1" x14ac:dyDescent="0.25">
      <c r="A975" s="224">
        <v>3625</v>
      </c>
      <c r="B975" s="108" t="s">
        <v>1449</v>
      </c>
      <c r="C975" s="109" t="s">
        <v>749</v>
      </c>
      <c r="D975" s="109" t="s">
        <v>60</v>
      </c>
      <c r="E975" s="109" t="s">
        <v>815</v>
      </c>
      <c r="F975" s="109">
        <v>2360</v>
      </c>
      <c r="G975" s="109">
        <v>2420</v>
      </c>
      <c r="H975" s="109">
        <v>2495</v>
      </c>
      <c r="I975" s="110">
        <v>2585</v>
      </c>
      <c r="J975" s="110">
        <v>3200</v>
      </c>
      <c r="K975" s="67"/>
      <c r="L975" s="68">
        <f>IF($F$4="mayorista2",K975*I975,IF($F$4="Mayorista1",K975*H975,IF($F$4="Hipermayorista",K975*G975,IF($F$4="Distribuidor",K975*F975))))*(1)</f>
        <v>0</v>
      </c>
      <c r="N975" s="2">
        <f>+K975*I975</f>
        <v>0</v>
      </c>
    </row>
    <row r="976" spans="1:14" ht="15.75" customHeight="1" x14ac:dyDescent="0.25">
      <c r="A976" s="224">
        <v>373</v>
      </c>
      <c r="B976" s="108" t="s">
        <v>1449</v>
      </c>
      <c r="C976" s="109" t="s">
        <v>749</v>
      </c>
      <c r="D976" s="109" t="s">
        <v>26</v>
      </c>
      <c r="E976" s="109" t="s">
        <v>816</v>
      </c>
      <c r="F976" s="109">
        <v>1320</v>
      </c>
      <c r="G976" s="109">
        <v>1355</v>
      </c>
      <c r="H976" s="109">
        <v>1395</v>
      </c>
      <c r="I976" s="110">
        <v>1445</v>
      </c>
      <c r="J976" s="110">
        <v>1800</v>
      </c>
      <c r="K976" s="67"/>
      <c r="L976" s="68">
        <f>IF($F$4="mayorista2",K976*I976,IF($F$4="Mayorista1",K976*H976,IF($F$4="Hipermayorista",K976*G976,IF($F$4="Distribuidor",K976*F976))))*(1)</f>
        <v>0</v>
      </c>
      <c r="N976" s="2">
        <f>+K976*I976</f>
        <v>0</v>
      </c>
    </row>
    <row r="977" spans="1:14" ht="15.75" customHeight="1" x14ac:dyDescent="0.25">
      <c r="A977" s="224">
        <v>393</v>
      </c>
      <c r="B977" s="108" t="s">
        <v>1449</v>
      </c>
      <c r="C977" s="109" t="s">
        <v>749</v>
      </c>
      <c r="D977" s="109" t="s">
        <v>50</v>
      </c>
      <c r="E977" s="109" t="s">
        <v>817</v>
      </c>
      <c r="F977" s="109">
        <v>3100</v>
      </c>
      <c r="G977" s="109">
        <v>3180</v>
      </c>
      <c r="H977" s="109">
        <v>3280</v>
      </c>
      <c r="I977" s="110">
        <v>3400</v>
      </c>
      <c r="J977" s="110">
        <v>4250</v>
      </c>
      <c r="K977" s="67"/>
      <c r="L977" s="68">
        <f>IF($F$4="mayorista2",K977*I977,IF($F$4="Mayorista1",K977*H977,IF($F$4="Hipermayorista",K977*G977,IF($F$4="Distribuidor",K977*F977))))*(1)</f>
        <v>0</v>
      </c>
      <c r="N977" s="2">
        <f>+K977*I977</f>
        <v>0</v>
      </c>
    </row>
    <row r="978" spans="1:14" ht="15.75" customHeight="1" x14ac:dyDescent="0.25">
      <c r="A978" s="224">
        <v>3635</v>
      </c>
      <c r="B978" s="108" t="s">
        <v>1449</v>
      </c>
      <c r="C978" s="109" t="s">
        <v>749</v>
      </c>
      <c r="D978" s="109" t="s">
        <v>50</v>
      </c>
      <c r="E978" s="109" t="s">
        <v>818</v>
      </c>
      <c r="F978" s="109">
        <v>3100</v>
      </c>
      <c r="G978" s="109">
        <v>3180</v>
      </c>
      <c r="H978" s="109">
        <v>3280</v>
      </c>
      <c r="I978" s="110">
        <v>3400</v>
      </c>
      <c r="J978" s="110">
        <v>4250</v>
      </c>
      <c r="K978" s="67"/>
      <c r="L978" s="68">
        <f>IF($F$4="mayorista2",K978*I978,IF($F$4="Mayorista1",K978*H978,IF($F$4="Hipermayorista",K978*G978,IF($F$4="Distribuidor",K978*F978))))*(1)</f>
        <v>0</v>
      </c>
      <c r="N978" s="2">
        <f>+K978*I978</f>
        <v>0</v>
      </c>
    </row>
    <row r="979" spans="1:14" ht="15.75" customHeight="1" x14ac:dyDescent="0.25">
      <c r="A979" s="224">
        <v>3637</v>
      </c>
      <c r="B979" s="108" t="s">
        <v>1449</v>
      </c>
      <c r="C979" s="109" t="s">
        <v>749</v>
      </c>
      <c r="D979" s="109" t="s">
        <v>50</v>
      </c>
      <c r="E979" s="109" t="s">
        <v>819</v>
      </c>
      <c r="F979" s="109">
        <v>3100</v>
      </c>
      <c r="G979" s="109">
        <v>3180</v>
      </c>
      <c r="H979" s="109">
        <v>3280</v>
      </c>
      <c r="I979" s="110">
        <v>3400</v>
      </c>
      <c r="J979" s="110">
        <v>4250</v>
      </c>
      <c r="K979" s="67"/>
      <c r="L979" s="68">
        <f>IF($F$4="mayorista2",K979*I979,IF($F$4="Mayorista1",K979*H979,IF($F$4="Hipermayorista",K979*G979,IF($F$4="Distribuidor",K979*F979))))*(1)</f>
        <v>0</v>
      </c>
      <c r="N979" s="2">
        <f>+K979*I979</f>
        <v>0</v>
      </c>
    </row>
    <row r="980" spans="1:14" ht="15.75" customHeight="1" x14ac:dyDescent="0.25">
      <c r="A980" s="224">
        <v>409</v>
      </c>
      <c r="B980" s="108" t="s">
        <v>1449</v>
      </c>
      <c r="C980" s="109" t="s">
        <v>749</v>
      </c>
      <c r="D980" s="109" t="s">
        <v>157</v>
      </c>
      <c r="E980" s="109" t="s">
        <v>820</v>
      </c>
      <c r="F980" s="109">
        <v>860</v>
      </c>
      <c r="G980" s="109">
        <v>880</v>
      </c>
      <c r="H980" s="109">
        <v>905</v>
      </c>
      <c r="I980" s="110">
        <v>940</v>
      </c>
      <c r="J980" s="110">
        <v>1200</v>
      </c>
      <c r="K980" s="67"/>
      <c r="L980" s="68">
        <f>IF($F$4="mayorista2",K980*I980,IF($F$4="Mayorista1",K980*H980,IF($F$4="Hipermayorista",K980*G980,IF($F$4="Distribuidor",K980*F980))))*(1)</f>
        <v>0</v>
      </c>
      <c r="N980" s="2">
        <f>+K980*I980</f>
        <v>0</v>
      </c>
    </row>
    <row r="981" spans="1:14" ht="15.75" customHeight="1" x14ac:dyDescent="0.25">
      <c r="A981" s="224">
        <v>408</v>
      </c>
      <c r="B981" s="108" t="s">
        <v>1449</v>
      </c>
      <c r="C981" s="109" t="s">
        <v>749</v>
      </c>
      <c r="D981" s="109" t="s">
        <v>157</v>
      </c>
      <c r="E981" s="109" t="s">
        <v>821</v>
      </c>
      <c r="F981" s="109">
        <v>860</v>
      </c>
      <c r="G981" s="109">
        <v>880</v>
      </c>
      <c r="H981" s="109">
        <v>905</v>
      </c>
      <c r="I981" s="110">
        <v>940</v>
      </c>
      <c r="J981" s="110">
        <v>1200</v>
      </c>
      <c r="K981" s="67"/>
      <c r="L981" s="68">
        <f>IF($F$4="mayorista2",K981*I981,IF($F$4="Mayorista1",K981*H981,IF($F$4="Hipermayorista",K981*G981,IF($F$4="Distribuidor",K981*F981))))*(1)</f>
        <v>0</v>
      </c>
      <c r="N981" s="2">
        <f>+K981*I981</f>
        <v>0</v>
      </c>
    </row>
    <row r="982" spans="1:14" ht="15.75" customHeight="1" x14ac:dyDescent="0.25">
      <c r="A982" s="224">
        <v>3822</v>
      </c>
      <c r="B982" s="108" t="s">
        <v>1449</v>
      </c>
      <c r="C982" s="109" t="s">
        <v>749</v>
      </c>
      <c r="D982" s="109" t="s">
        <v>24</v>
      </c>
      <c r="E982" s="109" t="s">
        <v>1752</v>
      </c>
      <c r="F982" s="109">
        <v>195</v>
      </c>
      <c r="G982" s="109">
        <v>200</v>
      </c>
      <c r="H982" s="109">
        <v>205</v>
      </c>
      <c r="I982" s="110">
        <v>210</v>
      </c>
      <c r="J982" s="110">
        <v>260</v>
      </c>
      <c r="K982" s="67"/>
      <c r="L982" s="68">
        <f>IF($F$4="mayorista2",K982*I982,IF($F$4="Mayorista1",K982*H982,IF($F$4="Hipermayorista",K982*G982,IF($F$4="Distribuidor",K982*F982))))*(1)</f>
        <v>0</v>
      </c>
      <c r="N982" s="2">
        <f>+K982*I982</f>
        <v>0</v>
      </c>
    </row>
    <row r="983" spans="1:14" ht="15.75" customHeight="1" x14ac:dyDescent="0.25">
      <c r="A983" s="224" t="s">
        <v>2234</v>
      </c>
      <c r="B983" s="108" t="s">
        <v>1449</v>
      </c>
      <c r="C983" s="109" t="s">
        <v>749</v>
      </c>
      <c r="D983" s="109" t="s">
        <v>24</v>
      </c>
      <c r="E983" s="109" t="s">
        <v>1753</v>
      </c>
      <c r="F983" s="109">
        <v>2205</v>
      </c>
      <c r="G983" s="109">
        <v>2260</v>
      </c>
      <c r="H983" s="109">
        <v>2330</v>
      </c>
      <c r="I983" s="110">
        <v>2415</v>
      </c>
      <c r="J983" s="110">
        <v>3150</v>
      </c>
      <c r="K983" s="67"/>
      <c r="L983" s="68">
        <f>IF($F$4="mayorista2",K983*I983,IF($F$4="Mayorista1",K983*H983,IF($F$4="Hipermayorista",K983*G983,IF($F$4="Distribuidor",K983*F983))))*(1)</f>
        <v>0</v>
      </c>
      <c r="N983" s="2">
        <f>+K983*I983</f>
        <v>0</v>
      </c>
    </row>
    <row r="984" spans="1:14" ht="15.75" customHeight="1" x14ac:dyDescent="0.25">
      <c r="A984" s="224">
        <v>3824</v>
      </c>
      <c r="B984" s="108" t="s">
        <v>1449</v>
      </c>
      <c r="C984" s="109" t="s">
        <v>749</v>
      </c>
      <c r="D984" s="109" t="s">
        <v>24</v>
      </c>
      <c r="E984" s="109" t="s">
        <v>1754</v>
      </c>
      <c r="F984" s="109">
        <v>195</v>
      </c>
      <c r="G984" s="109">
        <v>200</v>
      </c>
      <c r="H984" s="109">
        <v>205</v>
      </c>
      <c r="I984" s="110">
        <v>210</v>
      </c>
      <c r="J984" s="110">
        <v>260</v>
      </c>
      <c r="K984" s="67"/>
      <c r="L984" s="68">
        <f>IF($F$4="mayorista2",K984*I984,IF($F$4="Mayorista1",K984*H984,IF($F$4="Hipermayorista",K984*G984,IF($F$4="Distribuidor",K984*F984))))*(1)</f>
        <v>0</v>
      </c>
      <c r="N984" s="2">
        <f>+K984*I984</f>
        <v>0</v>
      </c>
    </row>
    <row r="985" spans="1:14" ht="15.75" customHeight="1" x14ac:dyDescent="0.25">
      <c r="A985" s="224" t="s">
        <v>2235</v>
      </c>
      <c r="B985" s="108" t="s">
        <v>1449</v>
      </c>
      <c r="C985" s="109" t="s">
        <v>749</v>
      </c>
      <c r="D985" s="109" t="s">
        <v>24</v>
      </c>
      <c r="E985" s="109" t="s">
        <v>1755</v>
      </c>
      <c r="F985" s="109">
        <v>2205</v>
      </c>
      <c r="G985" s="109">
        <v>2260</v>
      </c>
      <c r="H985" s="109">
        <v>2330</v>
      </c>
      <c r="I985" s="110">
        <v>2415</v>
      </c>
      <c r="J985" s="110">
        <v>3150</v>
      </c>
      <c r="K985" s="67"/>
      <c r="L985" s="68">
        <f>IF($F$4="mayorista2",K985*I985,IF($F$4="Mayorista1",K985*H985,IF($F$4="Hipermayorista",K985*G985,IF($F$4="Distribuidor",K985*F985))))*(1)</f>
        <v>0</v>
      </c>
      <c r="N985" s="2">
        <f>+K985*I985</f>
        <v>0</v>
      </c>
    </row>
    <row r="986" spans="1:14" ht="15.75" customHeight="1" x14ac:dyDescent="0.25">
      <c r="A986" s="224">
        <v>390</v>
      </c>
      <c r="B986" s="108" t="s">
        <v>1449</v>
      </c>
      <c r="C986" s="109" t="s">
        <v>749</v>
      </c>
      <c r="D986" s="109" t="s">
        <v>24</v>
      </c>
      <c r="E986" s="109" t="s">
        <v>1756</v>
      </c>
      <c r="F986" s="109">
        <v>195</v>
      </c>
      <c r="G986" s="109">
        <v>200</v>
      </c>
      <c r="H986" s="109">
        <v>205</v>
      </c>
      <c r="I986" s="110">
        <v>210</v>
      </c>
      <c r="J986" s="110">
        <v>260</v>
      </c>
      <c r="K986" s="67"/>
      <c r="L986" s="68">
        <f>IF($F$4="mayorista2",K986*I986,IF($F$4="Mayorista1",K986*H986,IF($F$4="Hipermayorista",K986*G986,IF($F$4="Distribuidor",K986*F986))))*(1)</f>
        <v>0</v>
      </c>
      <c r="N986" s="2">
        <f>+K986*I986</f>
        <v>0</v>
      </c>
    </row>
    <row r="987" spans="1:14" ht="15.75" customHeight="1" x14ac:dyDescent="0.25">
      <c r="A987" s="224" t="s">
        <v>2236</v>
      </c>
      <c r="B987" s="108" t="s">
        <v>1449</v>
      </c>
      <c r="C987" s="109" t="s">
        <v>749</v>
      </c>
      <c r="D987" s="109" t="s">
        <v>24</v>
      </c>
      <c r="E987" s="109" t="s">
        <v>1757</v>
      </c>
      <c r="F987" s="109">
        <v>2205</v>
      </c>
      <c r="G987" s="109">
        <v>2260</v>
      </c>
      <c r="H987" s="109">
        <v>2330</v>
      </c>
      <c r="I987" s="110">
        <v>2415</v>
      </c>
      <c r="J987" s="110">
        <v>3150</v>
      </c>
      <c r="K987" s="67"/>
      <c r="L987" s="68">
        <f>IF($F$4="mayorista2",K987*I987,IF($F$4="Mayorista1",K987*H987,IF($F$4="Hipermayorista",K987*G987,IF($F$4="Distribuidor",K987*F987))))*(1)</f>
        <v>0</v>
      </c>
      <c r="N987" s="2">
        <f>+K987*I987</f>
        <v>0</v>
      </c>
    </row>
    <row r="988" spans="1:14" ht="15.75" customHeight="1" x14ac:dyDescent="0.25">
      <c r="A988" s="224">
        <v>395</v>
      </c>
      <c r="B988" s="108" t="s">
        <v>1449</v>
      </c>
      <c r="C988" s="109" t="s">
        <v>749</v>
      </c>
      <c r="D988" s="109" t="s">
        <v>173</v>
      </c>
      <c r="E988" s="109" t="s">
        <v>822</v>
      </c>
      <c r="F988" s="109">
        <v>1395</v>
      </c>
      <c r="G988" s="109">
        <v>1430</v>
      </c>
      <c r="H988" s="109">
        <v>1475</v>
      </c>
      <c r="I988" s="110">
        <v>1530</v>
      </c>
      <c r="J988" s="110">
        <v>2000</v>
      </c>
      <c r="K988" s="67"/>
      <c r="L988" s="68">
        <f>IF($F$4="mayorista2",K988*I988,IF($F$4="Mayorista1",K988*H988,IF($F$4="Hipermayorista",K988*G988,IF($F$4="Distribuidor",K988*F988))))*(1)</f>
        <v>0</v>
      </c>
      <c r="N988" s="2">
        <f>+K988*I988</f>
        <v>0</v>
      </c>
    </row>
    <row r="989" spans="1:14" ht="15.75" customHeight="1" x14ac:dyDescent="0.25">
      <c r="A989" s="224">
        <v>375</v>
      </c>
      <c r="B989" s="108" t="s">
        <v>1449</v>
      </c>
      <c r="C989" s="109" t="s">
        <v>749</v>
      </c>
      <c r="D989" s="109" t="s">
        <v>79</v>
      </c>
      <c r="E989" s="109" t="s">
        <v>823</v>
      </c>
      <c r="F989" s="109">
        <v>3030</v>
      </c>
      <c r="G989" s="109">
        <v>3110</v>
      </c>
      <c r="H989" s="109">
        <v>3205</v>
      </c>
      <c r="I989" s="110">
        <v>3320</v>
      </c>
      <c r="J989" s="110">
        <v>4100</v>
      </c>
      <c r="K989" s="67"/>
      <c r="L989" s="68">
        <f>IF($F$4="mayorista2",K989*I989,IF($F$4="Mayorista1",K989*H989,IF($F$4="Hipermayorista",K989*G989,IF($F$4="Distribuidor",K989*F989))))*(1)</f>
        <v>0</v>
      </c>
      <c r="N989" s="2">
        <f>+K989*I989</f>
        <v>0</v>
      </c>
    </row>
    <row r="990" spans="1:14" ht="15.75" customHeight="1" x14ac:dyDescent="0.25">
      <c r="A990" s="224">
        <v>394</v>
      </c>
      <c r="B990" s="108" t="s">
        <v>1449</v>
      </c>
      <c r="C990" s="109" t="s">
        <v>749</v>
      </c>
      <c r="D990" s="109" t="s">
        <v>173</v>
      </c>
      <c r="E990" s="109" t="s">
        <v>824</v>
      </c>
      <c r="F990" s="109">
        <v>1630</v>
      </c>
      <c r="G990" s="109">
        <v>1670</v>
      </c>
      <c r="H990" s="109">
        <v>1720</v>
      </c>
      <c r="I990" s="110">
        <v>1780</v>
      </c>
      <c r="J990" s="110">
        <v>2350</v>
      </c>
      <c r="K990" s="67"/>
      <c r="L990" s="68">
        <f>IF($F$4="mayorista2",K990*I990,IF($F$4="Mayorista1",K990*H990,IF($F$4="Hipermayorista",K990*G990,IF($F$4="Distribuidor",K990*F990))))*(1)</f>
        <v>0</v>
      </c>
      <c r="N990" s="2">
        <f>+K990*I990</f>
        <v>0</v>
      </c>
    </row>
    <row r="991" spans="1:14" ht="15.75" customHeight="1" x14ac:dyDescent="0.25">
      <c r="A991" s="224">
        <v>374</v>
      </c>
      <c r="B991" s="108" t="s">
        <v>1449</v>
      </c>
      <c r="C991" s="109" t="s">
        <v>749</v>
      </c>
      <c r="D991" s="109" t="s">
        <v>60</v>
      </c>
      <c r="E991" s="109" t="s">
        <v>825</v>
      </c>
      <c r="F991" s="109">
        <v>1865</v>
      </c>
      <c r="G991" s="109">
        <v>1915</v>
      </c>
      <c r="H991" s="109">
        <v>1975</v>
      </c>
      <c r="I991" s="110">
        <v>2045</v>
      </c>
      <c r="J991" s="110">
        <v>2550</v>
      </c>
      <c r="K991" s="67"/>
      <c r="L991" s="68">
        <f>IF($F$4="mayorista2",K991*I991,IF($F$4="Mayorista1",K991*H991,IF($F$4="Hipermayorista",K991*G991,IF($F$4="Distribuidor",K991*F991))))*(1)</f>
        <v>0</v>
      </c>
      <c r="N991" s="2">
        <f>+K991*I991</f>
        <v>0</v>
      </c>
    </row>
    <row r="992" spans="1:14" ht="15.75" customHeight="1" x14ac:dyDescent="0.25">
      <c r="A992" s="224">
        <v>3807</v>
      </c>
      <c r="B992" s="108" t="s">
        <v>1449</v>
      </c>
      <c r="C992" s="109" t="s">
        <v>749</v>
      </c>
      <c r="D992" s="109" t="s">
        <v>60</v>
      </c>
      <c r="E992" s="109" t="s">
        <v>826</v>
      </c>
      <c r="F992" s="109">
        <v>1865</v>
      </c>
      <c r="G992" s="109">
        <v>1915</v>
      </c>
      <c r="H992" s="109">
        <v>1975</v>
      </c>
      <c r="I992" s="110">
        <v>2045</v>
      </c>
      <c r="J992" s="110">
        <v>2550</v>
      </c>
      <c r="K992" s="67"/>
      <c r="L992" s="68">
        <f>IF($F$4="mayorista2",K992*I992,IF($F$4="Mayorista1",K992*H992,IF($F$4="Hipermayorista",K992*G992,IF($F$4="Distribuidor",K992*F992))))*(1)</f>
        <v>0</v>
      </c>
      <c r="N992" s="2">
        <f>+K992*I992</f>
        <v>0</v>
      </c>
    </row>
    <row r="993" spans="1:14" ht="15.75" customHeight="1" x14ac:dyDescent="0.25">
      <c r="A993" s="224">
        <v>3809</v>
      </c>
      <c r="B993" s="108" t="s">
        <v>1449</v>
      </c>
      <c r="C993" s="109" t="s">
        <v>749</v>
      </c>
      <c r="D993" s="109" t="s">
        <v>60</v>
      </c>
      <c r="E993" s="109" t="s">
        <v>827</v>
      </c>
      <c r="F993" s="109">
        <v>1865</v>
      </c>
      <c r="G993" s="109">
        <v>1915</v>
      </c>
      <c r="H993" s="109">
        <v>1975</v>
      </c>
      <c r="I993" s="110">
        <v>2045</v>
      </c>
      <c r="J993" s="110">
        <v>2550</v>
      </c>
      <c r="K993" s="67"/>
      <c r="L993" s="68">
        <f>IF($F$4="mayorista2",K993*I993,IF($F$4="Mayorista1",K993*H993,IF($F$4="Hipermayorista",K993*G993,IF($F$4="Distribuidor",K993*F993))))*(1)</f>
        <v>0</v>
      </c>
      <c r="N993" s="2">
        <f>+K993*I993</f>
        <v>0</v>
      </c>
    </row>
    <row r="994" spans="1:14" ht="15.75" customHeight="1" x14ac:dyDescent="0.25">
      <c r="A994" s="224">
        <v>3811</v>
      </c>
      <c r="B994" s="108" t="s">
        <v>1449</v>
      </c>
      <c r="C994" s="109" t="s">
        <v>749</v>
      </c>
      <c r="D994" s="109" t="s">
        <v>60</v>
      </c>
      <c r="E994" s="109" t="s">
        <v>828</v>
      </c>
      <c r="F994" s="109">
        <v>1865</v>
      </c>
      <c r="G994" s="109">
        <v>1915</v>
      </c>
      <c r="H994" s="109">
        <v>1975</v>
      </c>
      <c r="I994" s="110">
        <v>2045</v>
      </c>
      <c r="J994" s="110">
        <v>2550</v>
      </c>
      <c r="K994" s="67"/>
      <c r="L994" s="68">
        <f>IF($F$4="mayorista2",K994*I994,IF($F$4="Mayorista1",K994*H994,IF($F$4="Hipermayorista",K994*G994,IF($F$4="Distribuidor",K994*F994))))*(1)</f>
        <v>0</v>
      </c>
      <c r="N994" s="2">
        <f>+K994*I994</f>
        <v>0</v>
      </c>
    </row>
    <row r="995" spans="1:14" ht="15.75" customHeight="1" x14ac:dyDescent="0.25">
      <c r="A995" s="224">
        <v>3814</v>
      </c>
      <c r="B995" s="108" t="s">
        <v>1449</v>
      </c>
      <c r="C995" s="109" t="s">
        <v>749</v>
      </c>
      <c r="D995" s="109" t="s">
        <v>32</v>
      </c>
      <c r="E995" s="109" t="s">
        <v>829</v>
      </c>
      <c r="F995" s="109">
        <v>4470</v>
      </c>
      <c r="G995" s="109">
        <v>4585</v>
      </c>
      <c r="H995" s="109">
        <v>4725</v>
      </c>
      <c r="I995" s="110">
        <v>4895</v>
      </c>
      <c r="J995" s="110">
        <v>6050</v>
      </c>
      <c r="K995" s="67"/>
      <c r="L995" s="68">
        <f>IF($F$4="mayorista2",K995*I995,IF($F$4="Mayorista1",K995*H995,IF($F$4="Hipermayorista",K995*G995,IF($F$4="Distribuidor",K995*F995))))*(1)</f>
        <v>0</v>
      </c>
      <c r="N995" s="2">
        <f>+K995*I995</f>
        <v>0</v>
      </c>
    </row>
    <row r="996" spans="1:14" ht="15.75" customHeight="1" x14ac:dyDescent="0.25">
      <c r="A996" s="224">
        <v>382</v>
      </c>
      <c r="B996" s="108" t="s">
        <v>1449</v>
      </c>
      <c r="C996" s="109" t="s">
        <v>749</v>
      </c>
      <c r="D996" s="109" t="s">
        <v>32</v>
      </c>
      <c r="E996" s="109" t="s">
        <v>830</v>
      </c>
      <c r="F996" s="109">
        <v>4470</v>
      </c>
      <c r="G996" s="109">
        <v>4585</v>
      </c>
      <c r="H996" s="109">
        <v>4725</v>
      </c>
      <c r="I996" s="110">
        <v>4895</v>
      </c>
      <c r="J996" s="110">
        <v>6050</v>
      </c>
      <c r="K996" s="67"/>
      <c r="L996" s="68">
        <f>IF($F$4="mayorista2",K996*I996,IF($F$4="Mayorista1",K996*H996,IF($F$4="Hipermayorista",K996*G996,IF($F$4="Distribuidor",K996*F996))))*(1)</f>
        <v>0</v>
      </c>
      <c r="N996" s="2">
        <f>+K996*I996</f>
        <v>0</v>
      </c>
    </row>
    <row r="997" spans="1:14" ht="15.75" customHeight="1" x14ac:dyDescent="0.25">
      <c r="A997" s="224">
        <v>3817</v>
      </c>
      <c r="B997" s="108" t="s">
        <v>1449</v>
      </c>
      <c r="C997" s="109" t="s">
        <v>749</v>
      </c>
      <c r="D997" s="109" t="s">
        <v>32</v>
      </c>
      <c r="E997" s="109" t="s">
        <v>831</v>
      </c>
      <c r="F997" s="109">
        <v>3325</v>
      </c>
      <c r="G997" s="109">
        <v>3410</v>
      </c>
      <c r="H997" s="109">
        <v>3515</v>
      </c>
      <c r="I997" s="110">
        <v>3640</v>
      </c>
      <c r="J997" s="110">
        <v>4500</v>
      </c>
      <c r="K997" s="67"/>
      <c r="L997" s="68">
        <f>IF($F$4="mayorista2",K997*I997,IF($F$4="Mayorista1",K997*H997,IF($F$4="Hipermayorista",K997*G997,IF($F$4="Distribuidor",K997*F997))))*(1)</f>
        <v>0</v>
      </c>
      <c r="N997" s="2">
        <f>+K997*I997</f>
        <v>0</v>
      </c>
    </row>
    <row r="998" spans="1:14" ht="15.75" customHeight="1" x14ac:dyDescent="0.25">
      <c r="A998" s="224">
        <v>387</v>
      </c>
      <c r="B998" s="108" t="s">
        <v>1449</v>
      </c>
      <c r="C998" s="109" t="s">
        <v>749</v>
      </c>
      <c r="D998" s="109" t="s">
        <v>32</v>
      </c>
      <c r="E998" s="109" t="s">
        <v>832</v>
      </c>
      <c r="F998" s="109">
        <v>3325</v>
      </c>
      <c r="G998" s="109">
        <v>3410</v>
      </c>
      <c r="H998" s="109">
        <v>3515</v>
      </c>
      <c r="I998" s="110">
        <v>3640</v>
      </c>
      <c r="J998" s="110">
        <v>4500</v>
      </c>
      <c r="K998" s="67"/>
      <c r="L998" s="68">
        <f>IF($F$4="mayorista2",K998*I998,IF($F$4="Mayorista1",K998*H998,IF($F$4="Hipermayorista",K998*G998,IF($F$4="Distribuidor",K998*F998))))*(1)</f>
        <v>0</v>
      </c>
      <c r="N998" s="2">
        <f>+K998*I998</f>
        <v>0</v>
      </c>
    </row>
    <row r="999" spans="1:14" ht="15" customHeight="1" x14ac:dyDescent="0.25">
      <c r="A999" s="224">
        <v>398</v>
      </c>
      <c r="B999" s="108" t="s">
        <v>1449</v>
      </c>
      <c r="C999" s="109" t="s">
        <v>749</v>
      </c>
      <c r="D999" s="109" t="s">
        <v>184</v>
      </c>
      <c r="E999" s="109" t="s">
        <v>833</v>
      </c>
      <c r="F999" s="109">
        <v>1620</v>
      </c>
      <c r="G999" s="109">
        <v>1660</v>
      </c>
      <c r="H999" s="109">
        <v>1710</v>
      </c>
      <c r="I999" s="110">
        <v>1770</v>
      </c>
      <c r="J999" s="110">
        <v>2350</v>
      </c>
      <c r="K999" s="67"/>
      <c r="L999" s="68">
        <f>IF($F$4="mayorista2",K999*I999,IF($F$4="Mayorista1",K999*H999,IF($F$4="Hipermayorista",K999*G999,IF($F$4="Distribuidor",K999*F999))))*(1)</f>
        <v>0</v>
      </c>
      <c r="N999" s="2">
        <f>+K999*I999</f>
        <v>0</v>
      </c>
    </row>
    <row r="1000" spans="1:14" ht="15" customHeight="1" x14ac:dyDescent="0.25">
      <c r="A1000" s="224">
        <v>3591</v>
      </c>
      <c r="B1000" s="108" t="s">
        <v>1448</v>
      </c>
      <c r="C1000" s="109" t="s">
        <v>834</v>
      </c>
      <c r="D1000" s="109" t="s">
        <v>55</v>
      </c>
      <c r="E1000" s="109" t="s">
        <v>835</v>
      </c>
      <c r="F1000" s="109">
        <v>9225</v>
      </c>
      <c r="G1000" s="109">
        <v>9460</v>
      </c>
      <c r="H1000" s="109">
        <v>9755</v>
      </c>
      <c r="I1000" s="110">
        <v>10110</v>
      </c>
      <c r="J1000" s="110">
        <v>11860</v>
      </c>
      <c r="K1000" s="67"/>
      <c r="L1000" s="68">
        <f>IF($F$4="mayorista2",K1000*I1000,IF($F$4="Mayorista1",K1000*H1000,IF($F$4="Hipermayorista",K1000*G1000,IF($F$4="Distribuidor",K1000*F1000))))*(1)</f>
        <v>0</v>
      </c>
      <c r="N1000" s="2">
        <f>+K1000*I1000</f>
        <v>0</v>
      </c>
    </row>
    <row r="1001" spans="1:14" ht="15" customHeight="1" x14ac:dyDescent="0.25">
      <c r="A1001" s="224">
        <v>3583</v>
      </c>
      <c r="B1001" s="108" t="s">
        <v>1448</v>
      </c>
      <c r="C1001" s="109" t="s">
        <v>834</v>
      </c>
      <c r="D1001" s="109" t="s">
        <v>43</v>
      </c>
      <c r="E1001" s="109" t="s">
        <v>836</v>
      </c>
      <c r="F1001" s="109">
        <v>0</v>
      </c>
      <c r="G1001" s="109">
        <v>0</v>
      </c>
      <c r="H1001" s="109">
        <v>0</v>
      </c>
      <c r="I1001" s="110">
        <v>0</v>
      </c>
      <c r="J1001" s="110">
        <v>9450</v>
      </c>
      <c r="K1001" s="67"/>
      <c r="L1001" s="68">
        <f>IF($F$4="mayorista2",K1001*I1001,IF($F$4="Mayorista1",K1001*H1001,IF($F$4="Hipermayorista",K1001*G1001,IF($F$4="Distribuidor",K1001*F1001))))*(1)</f>
        <v>0</v>
      </c>
      <c r="N1001" s="2">
        <f>+K1001*I1001</f>
        <v>0</v>
      </c>
    </row>
    <row r="1002" spans="1:14" ht="15" customHeight="1" x14ac:dyDescent="0.25">
      <c r="A1002" s="224">
        <v>3584</v>
      </c>
      <c r="B1002" s="108" t="s">
        <v>1448</v>
      </c>
      <c r="C1002" s="109" t="s">
        <v>834</v>
      </c>
      <c r="D1002" s="109" t="s">
        <v>43</v>
      </c>
      <c r="E1002" s="109" t="s">
        <v>837</v>
      </c>
      <c r="F1002" s="109">
        <v>0</v>
      </c>
      <c r="G1002" s="109">
        <v>0</v>
      </c>
      <c r="H1002" s="109">
        <v>0</v>
      </c>
      <c r="I1002" s="110">
        <v>0</v>
      </c>
      <c r="J1002" s="110">
        <v>9450</v>
      </c>
      <c r="K1002" s="67"/>
      <c r="L1002" s="68">
        <f>IF($F$4="mayorista2",K1002*I1002,IF($F$4="Mayorista1",K1002*H1002,IF($F$4="Hipermayorista",K1002*G1002,IF($F$4="Distribuidor",K1002*F1002))))*(1)</f>
        <v>0</v>
      </c>
      <c r="N1002" s="2">
        <f>+K1002*I1002</f>
        <v>0</v>
      </c>
    </row>
    <row r="1003" spans="1:14" ht="15" customHeight="1" x14ac:dyDescent="0.25">
      <c r="A1003" s="224" t="s">
        <v>2237</v>
      </c>
      <c r="B1003" s="108" t="s">
        <v>1448</v>
      </c>
      <c r="C1003" s="109" t="s">
        <v>834</v>
      </c>
      <c r="D1003" s="109" t="s">
        <v>184</v>
      </c>
      <c r="E1003" s="109" t="s">
        <v>846</v>
      </c>
      <c r="F1003" s="109">
        <v>9180</v>
      </c>
      <c r="G1003" s="109">
        <v>9415</v>
      </c>
      <c r="H1003" s="109">
        <v>9705</v>
      </c>
      <c r="I1003" s="110">
        <v>10055</v>
      </c>
      <c r="J1003" s="110">
        <v>12900</v>
      </c>
      <c r="K1003" s="67"/>
      <c r="L1003" s="68">
        <f>IF($F$4="mayorista2",K1003*I1003,IF($F$4="Mayorista1",K1003*H1003,IF($F$4="Hipermayorista",K1003*G1003,IF($F$4="Distribuidor",K1003*F1003))))*(1)</f>
        <v>0</v>
      </c>
      <c r="N1003" s="2">
        <f>+K1003*I1003</f>
        <v>0</v>
      </c>
    </row>
    <row r="1004" spans="1:14" ht="15" customHeight="1" x14ac:dyDescent="0.25">
      <c r="A1004" s="224">
        <v>3566</v>
      </c>
      <c r="B1004" s="108" t="s">
        <v>1448</v>
      </c>
      <c r="C1004" s="109" t="s">
        <v>834</v>
      </c>
      <c r="D1004" s="109" t="s">
        <v>43</v>
      </c>
      <c r="E1004" s="109" t="s">
        <v>838</v>
      </c>
      <c r="F1004" s="109">
        <v>4930</v>
      </c>
      <c r="G1004" s="109">
        <v>5055</v>
      </c>
      <c r="H1004" s="109">
        <v>5210</v>
      </c>
      <c r="I1004" s="110">
        <v>5400</v>
      </c>
      <c r="J1004" s="110">
        <v>4600</v>
      </c>
      <c r="K1004" s="67"/>
      <c r="L1004" s="68">
        <f>IF($F$4="mayorista2",K1004*I1004,IF($F$4="Mayorista1",K1004*H1004,IF($F$4="Hipermayorista",K1004*G1004,IF($F$4="Distribuidor",K1004*F1004))))*(1)</f>
        <v>0</v>
      </c>
      <c r="N1004" s="2">
        <f>+K1004*I1004</f>
        <v>0</v>
      </c>
    </row>
    <row r="1005" spans="1:14" ht="15" customHeight="1" x14ac:dyDescent="0.25">
      <c r="A1005" s="224">
        <v>3837</v>
      </c>
      <c r="B1005" s="108" t="s">
        <v>1448</v>
      </c>
      <c r="C1005" s="109" t="s">
        <v>834</v>
      </c>
      <c r="D1005" s="109" t="s">
        <v>32</v>
      </c>
      <c r="E1005" s="109" t="s">
        <v>839</v>
      </c>
      <c r="F1005" s="109">
        <v>0</v>
      </c>
      <c r="G1005" s="109">
        <v>0</v>
      </c>
      <c r="H1005" s="109">
        <v>0</v>
      </c>
      <c r="I1005" s="110">
        <v>0</v>
      </c>
      <c r="J1005" s="110">
        <v>13800</v>
      </c>
      <c r="K1005" s="67"/>
      <c r="L1005" s="68">
        <f>IF($F$4="mayorista2",K1005*I1005,IF($F$4="Mayorista1",K1005*H1005,IF($F$4="Hipermayorista",K1005*G1005,IF($F$4="Distribuidor",K1005*F1005))))*(1)</f>
        <v>0</v>
      </c>
      <c r="N1005" s="2">
        <f>+K1005*I1005</f>
        <v>0</v>
      </c>
    </row>
    <row r="1006" spans="1:14" ht="15" customHeight="1" x14ac:dyDescent="0.25">
      <c r="A1006" s="224">
        <v>3839</v>
      </c>
      <c r="B1006" s="108" t="s">
        <v>1448</v>
      </c>
      <c r="C1006" s="109" t="s">
        <v>834</v>
      </c>
      <c r="D1006" s="109" t="s">
        <v>32</v>
      </c>
      <c r="E1006" s="109" t="s">
        <v>840</v>
      </c>
      <c r="F1006" s="109">
        <v>0</v>
      </c>
      <c r="G1006" s="109">
        <v>0</v>
      </c>
      <c r="H1006" s="109">
        <v>0</v>
      </c>
      <c r="I1006" s="110">
        <v>0</v>
      </c>
      <c r="J1006" s="110">
        <v>7950</v>
      </c>
      <c r="K1006" s="67"/>
      <c r="L1006" s="68">
        <f>IF($F$4="mayorista2",K1006*I1006,IF($F$4="Mayorista1",K1006*H1006,IF($F$4="Hipermayorista",K1006*G1006,IF($F$4="Distribuidor",K1006*F1006))))*(1)</f>
        <v>0</v>
      </c>
      <c r="N1006" s="2">
        <f>+K1006*I1006</f>
        <v>0</v>
      </c>
    </row>
    <row r="1007" spans="1:14" ht="15" customHeight="1" x14ac:dyDescent="0.25">
      <c r="A1007" s="224">
        <v>3838</v>
      </c>
      <c r="B1007" s="108" t="s">
        <v>1448</v>
      </c>
      <c r="C1007" s="109" t="s">
        <v>834</v>
      </c>
      <c r="D1007" s="109" t="s">
        <v>32</v>
      </c>
      <c r="E1007" s="109" t="s">
        <v>841</v>
      </c>
      <c r="F1007" s="109">
        <v>0</v>
      </c>
      <c r="G1007" s="109">
        <v>0</v>
      </c>
      <c r="H1007" s="109">
        <v>0</v>
      </c>
      <c r="I1007" s="110">
        <v>0</v>
      </c>
      <c r="J1007" s="110">
        <v>7950</v>
      </c>
      <c r="K1007" s="67"/>
      <c r="L1007" s="68">
        <f>IF($F$4="mayorista2",K1007*I1007,IF($F$4="Mayorista1",K1007*H1007,IF($F$4="Hipermayorista",K1007*G1007,IF($F$4="Distribuidor",K1007*F1007))))*(1)</f>
        <v>0</v>
      </c>
      <c r="N1007" s="2">
        <f>+K1007*I1007</f>
        <v>0</v>
      </c>
    </row>
    <row r="1008" spans="1:14" ht="15" customHeight="1" x14ac:dyDescent="0.25">
      <c r="A1008" s="224">
        <v>412</v>
      </c>
      <c r="B1008" s="108" t="s">
        <v>1448</v>
      </c>
      <c r="C1008" s="109" t="s">
        <v>834</v>
      </c>
      <c r="D1008" s="109" t="s">
        <v>32</v>
      </c>
      <c r="E1008" s="109" t="s">
        <v>842</v>
      </c>
      <c r="F1008" s="109">
        <v>0</v>
      </c>
      <c r="G1008" s="109">
        <v>0</v>
      </c>
      <c r="H1008" s="109">
        <v>0</v>
      </c>
      <c r="I1008" s="110">
        <v>0</v>
      </c>
      <c r="J1008" s="110">
        <v>0</v>
      </c>
      <c r="K1008" s="67"/>
      <c r="L1008" s="68">
        <f>IF($F$4="mayorista2",K1008*I1008,IF($F$4="Mayorista1",K1008*H1008,IF($F$4="Hipermayorista",K1008*G1008,IF($F$4="Distribuidor",K1008*F1008))))*(1)</f>
        <v>0</v>
      </c>
      <c r="N1008" s="2">
        <f>+K1008*I1008</f>
        <v>0</v>
      </c>
    </row>
    <row r="1009" spans="1:14" ht="15" customHeight="1" x14ac:dyDescent="0.25">
      <c r="A1009" s="224">
        <v>3640</v>
      </c>
      <c r="B1009" s="108" t="s">
        <v>1448</v>
      </c>
      <c r="C1009" s="109" t="s">
        <v>834</v>
      </c>
      <c r="D1009" s="109" t="s">
        <v>32</v>
      </c>
      <c r="E1009" s="109" t="s">
        <v>843</v>
      </c>
      <c r="F1009" s="109">
        <v>0</v>
      </c>
      <c r="G1009" s="109">
        <v>0</v>
      </c>
      <c r="H1009" s="109">
        <v>0</v>
      </c>
      <c r="I1009" s="110">
        <v>0</v>
      </c>
      <c r="J1009" s="110">
        <v>0</v>
      </c>
      <c r="K1009" s="67"/>
      <c r="L1009" s="68">
        <f>IF($F$4="mayorista2",K1009*I1009,IF($F$4="Mayorista1",K1009*H1009,IF($F$4="Hipermayorista",K1009*G1009,IF($F$4="Distribuidor",K1009*F1009))))*(1)</f>
        <v>0</v>
      </c>
      <c r="N1009" s="2">
        <f>+K1009*I1009</f>
        <v>0</v>
      </c>
    </row>
    <row r="1010" spans="1:14" ht="15" customHeight="1" x14ac:dyDescent="0.25">
      <c r="A1010" s="224">
        <v>3836</v>
      </c>
      <c r="B1010" s="108" t="s">
        <v>1448</v>
      </c>
      <c r="C1010" s="109" t="s">
        <v>834</v>
      </c>
      <c r="D1010" s="109" t="s">
        <v>32</v>
      </c>
      <c r="E1010" s="109" t="s">
        <v>844</v>
      </c>
      <c r="F1010" s="109">
        <v>0</v>
      </c>
      <c r="G1010" s="109">
        <v>0</v>
      </c>
      <c r="H1010" s="109">
        <v>0</v>
      </c>
      <c r="I1010" s="110">
        <v>0</v>
      </c>
      <c r="J1010" s="110">
        <v>6450</v>
      </c>
      <c r="K1010" s="67"/>
      <c r="L1010" s="68">
        <f>IF($F$4="mayorista2",K1010*I1010,IF($F$4="Mayorista1",K1010*H1010,IF($F$4="Hipermayorista",K1010*G1010,IF($F$4="Distribuidor",K1010*F1010))))*(1)</f>
        <v>0</v>
      </c>
      <c r="N1010" s="2">
        <f>+K1010*I1010</f>
        <v>0</v>
      </c>
    </row>
    <row r="1011" spans="1:14" ht="15" customHeight="1" x14ac:dyDescent="0.25">
      <c r="A1011" s="224">
        <v>3834</v>
      </c>
      <c r="B1011" s="108" t="s">
        <v>1448</v>
      </c>
      <c r="C1011" s="109" t="s">
        <v>834</v>
      </c>
      <c r="D1011" s="109" t="s">
        <v>32</v>
      </c>
      <c r="E1011" s="109" t="s">
        <v>845</v>
      </c>
      <c r="F1011" s="109">
        <v>0</v>
      </c>
      <c r="G1011" s="109">
        <v>0</v>
      </c>
      <c r="H1011" s="109">
        <v>0</v>
      </c>
      <c r="I1011" s="110">
        <v>0</v>
      </c>
      <c r="J1011" s="110">
        <v>6450</v>
      </c>
      <c r="K1011" s="67"/>
      <c r="L1011" s="68">
        <f>IF($F$4="mayorista2",K1011*I1011,IF($F$4="Mayorista1",K1011*H1011,IF($F$4="Hipermayorista",K1011*G1011,IF($F$4="Distribuidor",K1011*F1011))))*(1)</f>
        <v>0</v>
      </c>
      <c r="N1011" s="2">
        <f>+K1011*I1011</f>
        <v>0</v>
      </c>
    </row>
    <row r="1012" spans="1:14" ht="15" customHeight="1" x14ac:dyDescent="0.25">
      <c r="A1012" s="224" t="s">
        <v>2238</v>
      </c>
      <c r="B1012" s="108" t="s">
        <v>1449</v>
      </c>
      <c r="C1012" s="109" t="s">
        <v>1467</v>
      </c>
      <c r="D1012" s="109" t="s">
        <v>173</v>
      </c>
      <c r="E1012" s="109" t="s">
        <v>1540</v>
      </c>
      <c r="F1012" s="109">
        <v>3790</v>
      </c>
      <c r="G1012" s="109">
        <v>3885</v>
      </c>
      <c r="H1012" s="109">
        <v>4005</v>
      </c>
      <c r="I1012" s="110">
        <v>4150</v>
      </c>
      <c r="J1012" s="110">
        <v>6300</v>
      </c>
      <c r="K1012" s="67"/>
      <c r="L1012" s="68">
        <f>IF($F$4="mayorista2",K1012*I1012,IF($F$4="Mayorista1",K1012*H1012,IF($F$4="Hipermayorista",K1012*G1012,IF($F$4="Distribuidor",K1012*F1012))))*(1)</f>
        <v>0</v>
      </c>
      <c r="N1012" s="2">
        <f>+K1012*I1012</f>
        <v>0</v>
      </c>
    </row>
    <row r="1013" spans="1:14" ht="15" customHeight="1" x14ac:dyDescent="0.25">
      <c r="A1013" s="224" t="s">
        <v>2239</v>
      </c>
      <c r="B1013" s="108" t="s">
        <v>1449</v>
      </c>
      <c r="C1013" s="109" t="s">
        <v>1467</v>
      </c>
      <c r="D1013" s="109" t="s">
        <v>43</v>
      </c>
      <c r="E1013" s="109" t="s">
        <v>1468</v>
      </c>
      <c r="F1013" s="109">
        <v>3680</v>
      </c>
      <c r="G1013" s="109">
        <v>3775</v>
      </c>
      <c r="H1013" s="109">
        <v>3890</v>
      </c>
      <c r="I1013" s="110">
        <v>4030</v>
      </c>
      <c r="J1013" s="110">
        <v>6100</v>
      </c>
      <c r="K1013" s="67"/>
      <c r="L1013" s="68">
        <f>IF($F$4="mayorista2",K1013*I1013,IF($F$4="Mayorista1",K1013*H1013,IF($F$4="Hipermayorista",K1013*G1013,IF($F$4="Distribuidor",K1013*F1013))))*(1)</f>
        <v>0</v>
      </c>
      <c r="N1013" s="2">
        <f>+K1013*I1013</f>
        <v>0</v>
      </c>
    </row>
    <row r="1014" spans="1:14" ht="15" customHeight="1" x14ac:dyDescent="0.25">
      <c r="A1014" s="224" t="s">
        <v>2240</v>
      </c>
      <c r="B1014" s="108" t="s">
        <v>1449</v>
      </c>
      <c r="C1014" s="109" t="s">
        <v>1467</v>
      </c>
      <c r="D1014" s="109" t="s">
        <v>43</v>
      </c>
      <c r="E1014" s="109" t="s">
        <v>1469</v>
      </c>
      <c r="F1014" s="109">
        <v>6740</v>
      </c>
      <c r="G1014" s="109">
        <v>6915</v>
      </c>
      <c r="H1014" s="109">
        <v>7130</v>
      </c>
      <c r="I1014" s="110">
        <v>7390</v>
      </c>
      <c r="J1014" s="110">
        <v>11150</v>
      </c>
      <c r="K1014" s="67"/>
      <c r="L1014" s="68">
        <f>IF($F$4="mayorista2",K1014*I1014,IF($F$4="Mayorista1",K1014*H1014,IF($F$4="Hipermayorista",K1014*G1014,IF($F$4="Distribuidor",K1014*F1014))))*(1)</f>
        <v>0</v>
      </c>
      <c r="N1014" s="2">
        <f>+K1014*I1014</f>
        <v>0</v>
      </c>
    </row>
    <row r="1015" spans="1:14" ht="15" customHeight="1" x14ac:dyDescent="0.25">
      <c r="A1015" s="224" t="s">
        <v>2241</v>
      </c>
      <c r="B1015" s="108" t="s">
        <v>1449</v>
      </c>
      <c r="C1015" s="109" t="s">
        <v>1467</v>
      </c>
      <c r="D1015" s="109" t="s">
        <v>43</v>
      </c>
      <c r="E1015" s="109" t="s">
        <v>1470</v>
      </c>
      <c r="F1015" s="109">
        <v>2395</v>
      </c>
      <c r="G1015" s="109">
        <v>2455</v>
      </c>
      <c r="H1015" s="109">
        <v>2530</v>
      </c>
      <c r="I1015" s="110">
        <v>2620</v>
      </c>
      <c r="J1015" s="110">
        <v>3950</v>
      </c>
      <c r="K1015" s="67"/>
      <c r="L1015" s="68">
        <f>IF($F$4="mayorista2",K1015*I1015,IF($F$4="Mayorista1",K1015*H1015,IF($F$4="Hipermayorista",K1015*G1015,IF($F$4="Distribuidor",K1015*F1015))))*(1)</f>
        <v>0</v>
      </c>
      <c r="N1015" s="2">
        <f>+K1015*I1015</f>
        <v>0</v>
      </c>
    </row>
    <row r="1016" spans="1:14" ht="15" customHeight="1" x14ac:dyDescent="0.25">
      <c r="A1016" s="224" t="s">
        <v>2242</v>
      </c>
      <c r="B1016" s="108" t="s">
        <v>1449</v>
      </c>
      <c r="C1016" s="109" t="s">
        <v>1467</v>
      </c>
      <c r="D1016" s="109" t="s">
        <v>32</v>
      </c>
      <c r="E1016" s="109" t="s">
        <v>1471</v>
      </c>
      <c r="F1016" s="109">
        <v>2150</v>
      </c>
      <c r="G1016" s="109">
        <v>2205</v>
      </c>
      <c r="H1016" s="109">
        <v>2275</v>
      </c>
      <c r="I1016" s="110">
        <v>2360</v>
      </c>
      <c r="J1016" s="110">
        <v>3550</v>
      </c>
      <c r="K1016" s="67"/>
      <c r="L1016" s="68">
        <f>IF($F$4="mayorista2",K1016*I1016,IF($F$4="Mayorista1",K1016*H1016,IF($F$4="Hipermayorista",K1016*G1016,IF($F$4="Distribuidor",K1016*F1016))))*(1)</f>
        <v>0</v>
      </c>
      <c r="N1016" s="2">
        <f>+K1016*I1016</f>
        <v>0</v>
      </c>
    </row>
    <row r="1017" spans="1:14" ht="15" customHeight="1" x14ac:dyDescent="0.25">
      <c r="A1017" s="224" t="s">
        <v>2243</v>
      </c>
      <c r="B1017" s="108" t="s">
        <v>1449</v>
      </c>
      <c r="C1017" s="109" t="s">
        <v>1467</v>
      </c>
      <c r="D1017" s="109" t="s">
        <v>43</v>
      </c>
      <c r="E1017" s="109" t="s">
        <v>1472</v>
      </c>
      <c r="F1017" s="109">
        <v>1220</v>
      </c>
      <c r="G1017" s="109">
        <v>1250</v>
      </c>
      <c r="H1017" s="109">
        <v>1290</v>
      </c>
      <c r="I1017" s="110">
        <v>1335</v>
      </c>
      <c r="J1017" s="110">
        <v>2000</v>
      </c>
      <c r="K1017" s="132"/>
      <c r="L1017" s="68">
        <f>IF($F$4="mayorista2",K1017*I1017,IF($F$4="Mayorista1",K1017*H1017,IF($F$4="Hipermayorista",K1017*G1017,IF($F$4="Distribuidor",K1017*F1017))))*(1)</f>
        <v>0</v>
      </c>
      <c r="N1017" s="2">
        <f>+K1017*I1017</f>
        <v>0</v>
      </c>
    </row>
    <row r="1018" spans="1:14" ht="15" customHeight="1" x14ac:dyDescent="0.25">
      <c r="A1018" s="224" t="s">
        <v>2244</v>
      </c>
      <c r="B1018" s="108" t="s">
        <v>1449</v>
      </c>
      <c r="C1018" s="109" t="s">
        <v>1467</v>
      </c>
      <c r="D1018" s="109" t="s">
        <v>43</v>
      </c>
      <c r="E1018" s="109" t="s">
        <v>1474</v>
      </c>
      <c r="F1018" s="109">
        <v>2130</v>
      </c>
      <c r="G1018" s="109">
        <v>2185</v>
      </c>
      <c r="H1018" s="109">
        <v>2255</v>
      </c>
      <c r="I1018" s="110">
        <v>2335</v>
      </c>
      <c r="J1018" s="110">
        <v>3550</v>
      </c>
      <c r="K1018" s="132"/>
      <c r="L1018" s="68">
        <f>IF($F$4="mayorista2",K1018*I1018,IF($F$4="Mayorista1",K1018*H1018,IF($F$4="Hipermayorista",K1018*G1018,IF($F$4="Distribuidor",K1018*F1018))))*(1)</f>
        <v>0</v>
      </c>
      <c r="N1018" s="2">
        <f>+K1018*I1018</f>
        <v>0</v>
      </c>
    </row>
    <row r="1019" spans="1:14" ht="15" customHeight="1" x14ac:dyDescent="0.25">
      <c r="A1019" s="224" t="s">
        <v>2245</v>
      </c>
      <c r="B1019" s="108" t="s">
        <v>1449</v>
      </c>
      <c r="C1019" s="109" t="s">
        <v>1467</v>
      </c>
      <c r="D1019" s="109" t="s">
        <v>43</v>
      </c>
      <c r="E1019" s="109" t="s">
        <v>1473</v>
      </c>
      <c r="F1019" s="109">
        <v>1560</v>
      </c>
      <c r="G1019" s="109">
        <v>1600</v>
      </c>
      <c r="H1019" s="109">
        <v>1650</v>
      </c>
      <c r="I1019" s="110">
        <v>1710</v>
      </c>
      <c r="J1019" s="110">
        <v>2600</v>
      </c>
      <c r="K1019" s="132"/>
      <c r="L1019" s="68">
        <f>IF($F$4="mayorista2",K1019*I1019,IF($F$4="Mayorista1",K1019*H1019,IF($F$4="Hipermayorista",K1019*G1019,IF($F$4="Distribuidor",K1019*F1019))))*(1)</f>
        <v>0</v>
      </c>
      <c r="N1019" s="2">
        <f>+K1019*I1019</f>
        <v>0</v>
      </c>
    </row>
    <row r="1020" spans="1:14" ht="15" customHeight="1" x14ac:dyDescent="0.25">
      <c r="A1020" s="224" t="s">
        <v>2246</v>
      </c>
      <c r="B1020" s="108" t="s">
        <v>1449</v>
      </c>
      <c r="C1020" s="109" t="s">
        <v>1467</v>
      </c>
      <c r="D1020" s="109" t="s">
        <v>169</v>
      </c>
      <c r="E1020" s="109" t="s">
        <v>1475</v>
      </c>
      <c r="F1020" s="109">
        <v>1480</v>
      </c>
      <c r="G1020" s="109">
        <v>1520</v>
      </c>
      <c r="H1020" s="109">
        <v>1565</v>
      </c>
      <c r="I1020" s="110">
        <v>1620</v>
      </c>
      <c r="J1020" s="110">
        <v>2450</v>
      </c>
      <c r="K1020" s="132"/>
      <c r="L1020" s="68">
        <f>IF($F$4="mayorista2",K1020*I1020,IF($F$4="Mayorista1",K1020*H1020,IF($F$4="Hipermayorista",K1020*G1020,IF($F$4="Distribuidor",K1020*F1020))))*(1)</f>
        <v>0</v>
      </c>
      <c r="N1020" s="2">
        <f>+K1020*I1020</f>
        <v>0</v>
      </c>
    </row>
    <row r="1021" spans="1:14" ht="15" customHeight="1" x14ac:dyDescent="0.25">
      <c r="A1021" s="224" t="s">
        <v>2247</v>
      </c>
      <c r="B1021" s="108" t="s">
        <v>1449</v>
      </c>
      <c r="C1021" s="109" t="s">
        <v>1467</v>
      </c>
      <c r="D1021" s="109" t="s">
        <v>171</v>
      </c>
      <c r="E1021" s="109" t="s">
        <v>1476</v>
      </c>
      <c r="F1021" s="109">
        <v>1435</v>
      </c>
      <c r="G1021" s="109">
        <v>1470</v>
      </c>
      <c r="H1021" s="109">
        <v>1515</v>
      </c>
      <c r="I1021" s="110">
        <v>1570</v>
      </c>
      <c r="J1021" s="110">
        <v>2350</v>
      </c>
      <c r="K1021" s="132"/>
      <c r="L1021" s="68">
        <f>IF($F$4="mayorista2",K1021*I1021,IF($F$4="Mayorista1",K1021*H1021,IF($F$4="Hipermayorista",K1021*G1021,IF($F$4="Distribuidor",K1021*F1021))))*(1)</f>
        <v>0</v>
      </c>
      <c r="N1021" s="2">
        <f>+K1021*I1021</f>
        <v>0</v>
      </c>
    </row>
    <row r="1022" spans="1:14" ht="15" customHeight="1" x14ac:dyDescent="0.25">
      <c r="A1022" s="224" t="s">
        <v>2248</v>
      </c>
      <c r="B1022" s="108" t="s">
        <v>1449</v>
      </c>
      <c r="C1022" s="109" t="s">
        <v>1467</v>
      </c>
      <c r="D1022" s="109" t="s">
        <v>173</v>
      </c>
      <c r="E1022" s="109" t="s">
        <v>1477</v>
      </c>
      <c r="F1022" s="109">
        <v>1875</v>
      </c>
      <c r="G1022" s="109">
        <v>1925</v>
      </c>
      <c r="H1022" s="109">
        <v>1985</v>
      </c>
      <c r="I1022" s="110">
        <v>2055</v>
      </c>
      <c r="J1022" s="110">
        <v>3100</v>
      </c>
      <c r="K1022" s="132"/>
      <c r="L1022" s="68">
        <f>IF($F$4="mayorista2",K1022*I1022,IF($F$4="Mayorista1",K1022*H1022,IF($F$4="Hipermayorista",K1022*G1022,IF($F$4="Distribuidor",K1022*F1022))))*(1)</f>
        <v>0</v>
      </c>
      <c r="N1022" s="2">
        <f>+K1022*I1022</f>
        <v>0</v>
      </c>
    </row>
    <row r="1023" spans="1:14" ht="15" customHeight="1" x14ac:dyDescent="0.25">
      <c r="A1023" s="224" t="s">
        <v>2249</v>
      </c>
      <c r="B1023" s="108" t="s">
        <v>1449</v>
      </c>
      <c r="C1023" s="109" t="s">
        <v>1467</v>
      </c>
      <c r="D1023" s="109" t="s">
        <v>55</v>
      </c>
      <c r="E1023" s="109" t="s">
        <v>1481</v>
      </c>
      <c r="F1023" s="109">
        <v>13355</v>
      </c>
      <c r="G1023" s="109">
        <v>13695</v>
      </c>
      <c r="H1023" s="109">
        <v>14120</v>
      </c>
      <c r="I1023" s="110">
        <v>14630</v>
      </c>
      <c r="J1023" s="110">
        <v>21250</v>
      </c>
      <c r="K1023" s="132"/>
      <c r="L1023" s="68">
        <f>IF($F$4="mayorista2",K1023*I1023,IF($F$4="Mayorista1",K1023*H1023,IF($F$4="Hipermayorista",K1023*G1023,IF($F$4="Distribuidor",K1023*F1023))))*(1)</f>
        <v>0</v>
      </c>
      <c r="N1023" s="2">
        <f>+K1023*I1023</f>
        <v>0</v>
      </c>
    </row>
    <row r="1024" spans="1:14" ht="15" customHeight="1" x14ac:dyDescent="0.25">
      <c r="A1024" s="224" t="s">
        <v>2250</v>
      </c>
      <c r="B1024" s="108" t="s">
        <v>1449</v>
      </c>
      <c r="C1024" s="109" t="s">
        <v>1467</v>
      </c>
      <c r="D1024" s="109" t="s">
        <v>55</v>
      </c>
      <c r="E1024" s="109" t="s">
        <v>1478</v>
      </c>
      <c r="F1024" s="109">
        <v>3095</v>
      </c>
      <c r="G1024" s="109">
        <v>3175</v>
      </c>
      <c r="H1024" s="109">
        <v>3275</v>
      </c>
      <c r="I1024" s="110">
        <v>3395</v>
      </c>
      <c r="J1024" s="110">
        <v>4950</v>
      </c>
      <c r="K1024" s="132"/>
      <c r="L1024" s="68">
        <f>IF($F$4="mayorista2",K1024*I1024,IF($F$4="Mayorista1",K1024*H1024,IF($F$4="Hipermayorista",K1024*G1024,IF($F$4="Distribuidor",K1024*F1024))))*(1)</f>
        <v>0</v>
      </c>
      <c r="N1024" s="2">
        <f>+K1024*I1024</f>
        <v>0</v>
      </c>
    </row>
    <row r="1025" spans="1:14" ht="15" customHeight="1" x14ac:dyDescent="0.25">
      <c r="A1025" s="224" t="s">
        <v>2251</v>
      </c>
      <c r="B1025" s="108" t="s">
        <v>1449</v>
      </c>
      <c r="C1025" s="109" t="s">
        <v>1467</v>
      </c>
      <c r="D1025" s="109" t="s">
        <v>55</v>
      </c>
      <c r="E1025" s="109" t="s">
        <v>1479</v>
      </c>
      <c r="F1025" s="109">
        <v>4755</v>
      </c>
      <c r="G1025" s="109">
        <v>4875</v>
      </c>
      <c r="H1025" s="109">
        <v>5025</v>
      </c>
      <c r="I1025" s="110">
        <v>5205</v>
      </c>
      <c r="J1025" s="110">
        <v>7550</v>
      </c>
      <c r="K1025" s="132"/>
      <c r="L1025" s="68">
        <f>IF($F$4="mayorista2",K1025*I1025,IF($F$4="Mayorista1",K1025*H1025,IF($F$4="Hipermayorista",K1025*G1025,IF($F$4="Distribuidor",K1025*F1025))))*(1)</f>
        <v>0</v>
      </c>
      <c r="N1025" s="2">
        <f>+K1025*I1025</f>
        <v>0</v>
      </c>
    </row>
    <row r="1026" spans="1:14" ht="15" customHeight="1" x14ac:dyDescent="0.25">
      <c r="A1026" s="224" t="s">
        <v>2252</v>
      </c>
      <c r="B1026" s="108" t="s">
        <v>1449</v>
      </c>
      <c r="C1026" s="109" t="s">
        <v>1467</v>
      </c>
      <c r="D1026" s="109" t="s">
        <v>55</v>
      </c>
      <c r="E1026" s="109" t="s">
        <v>1480</v>
      </c>
      <c r="F1026" s="109">
        <v>7395</v>
      </c>
      <c r="G1026" s="109">
        <v>7585</v>
      </c>
      <c r="H1026" s="109">
        <v>7820</v>
      </c>
      <c r="I1026" s="110">
        <v>8105</v>
      </c>
      <c r="J1026" s="110">
        <v>11750</v>
      </c>
      <c r="K1026" s="132"/>
      <c r="L1026" s="68">
        <f>IF($F$4="mayorista2",K1026*I1026,IF($F$4="Mayorista1",K1026*H1026,IF($F$4="Hipermayorista",K1026*G1026,IF($F$4="Distribuidor",K1026*F1026))))*(1)</f>
        <v>0</v>
      </c>
      <c r="N1026" s="2">
        <f>+K1026*I1026</f>
        <v>0</v>
      </c>
    </row>
    <row r="1027" spans="1:14" ht="15" customHeight="1" x14ac:dyDescent="0.25">
      <c r="A1027" s="224" t="s">
        <v>2253</v>
      </c>
      <c r="B1027" s="108" t="s">
        <v>1449</v>
      </c>
      <c r="C1027" s="109" t="s">
        <v>1467</v>
      </c>
      <c r="D1027" s="109" t="s">
        <v>1453</v>
      </c>
      <c r="E1027" s="109" t="s">
        <v>1483</v>
      </c>
      <c r="F1027" s="109">
        <v>4385</v>
      </c>
      <c r="G1027" s="109">
        <v>4495</v>
      </c>
      <c r="H1027" s="109">
        <v>4635</v>
      </c>
      <c r="I1027" s="110">
        <v>4805</v>
      </c>
      <c r="J1027" s="110">
        <v>7250</v>
      </c>
      <c r="K1027" s="132"/>
      <c r="L1027" s="68">
        <f>IF($F$4="mayorista2",K1027*I1027,IF($F$4="Mayorista1",K1027*H1027,IF($F$4="Hipermayorista",K1027*G1027,IF($F$4="Distribuidor",K1027*F1027))))*(1)</f>
        <v>0</v>
      </c>
      <c r="N1027" s="2">
        <f>+K1027*I1027</f>
        <v>0</v>
      </c>
    </row>
    <row r="1028" spans="1:14" ht="15" customHeight="1" x14ac:dyDescent="0.25">
      <c r="A1028" s="224" t="s">
        <v>2254</v>
      </c>
      <c r="B1028" s="108" t="s">
        <v>1449</v>
      </c>
      <c r="C1028" s="109" t="s">
        <v>1467</v>
      </c>
      <c r="D1028" s="109" t="s">
        <v>1453</v>
      </c>
      <c r="E1028" s="109" t="s">
        <v>1482</v>
      </c>
      <c r="F1028" s="109">
        <v>4385</v>
      </c>
      <c r="G1028" s="109">
        <v>4495</v>
      </c>
      <c r="H1028" s="109">
        <v>4635</v>
      </c>
      <c r="I1028" s="110">
        <v>4805</v>
      </c>
      <c r="J1028" s="110">
        <v>7250</v>
      </c>
      <c r="K1028" s="132"/>
      <c r="L1028" s="68">
        <f>IF($F$4="mayorista2",K1028*I1028,IF($F$4="Mayorista1",K1028*H1028,IF($F$4="Hipermayorista",K1028*G1028,IF($F$4="Distribuidor",K1028*F1028))))*(1)</f>
        <v>0</v>
      </c>
      <c r="N1028" s="2">
        <f>+K1028*I1028</f>
        <v>0</v>
      </c>
    </row>
    <row r="1029" spans="1:14" ht="15" customHeight="1" x14ac:dyDescent="0.25">
      <c r="A1029" s="224" t="s">
        <v>2255</v>
      </c>
      <c r="B1029" s="108" t="s">
        <v>1449</v>
      </c>
      <c r="C1029" s="109" t="s">
        <v>1467</v>
      </c>
      <c r="D1029" s="109" t="s">
        <v>24</v>
      </c>
      <c r="E1029" s="109" t="s">
        <v>1758</v>
      </c>
      <c r="F1029" s="109">
        <v>175</v>
      </c>
      <c r="G1029" s="109">
        <v>180</v>
      </c>
      <c r="H1029" s="109">
        <v>185</v>
      </c>
      <c r="I1029" s="110">
        <v>190</v>
      </c>
      <c r="J1029" s="110">
        <v>3300</v>
      </c>
      <c r="K1029" s="132"/>
      <c r="L1029" s="68">
        <f>IF($F$4="mayorista2",K1029*I1029,IF($F$4="Mayorista1",K1029*H1029,IF($F$4="Hipermayorista",K1029*G1029,IF($F$4="Distribuidor",K1029*F1029))))*(1)</f>
        <v>0</v>
      </c>
      <c r="N1029" s="2">
        <f>+K1029*I1029</f>
        <v>0</v>
      </c>
    </row>
    <row r="1030" spans="1:14" ht="15" customHeight="1" x14ac:dyDescent="0.25">
      <c r="A1030" s="224" t="s">
        <v>2256</v>
      </c>
      <c r="B1030" s="108" t="s">
        <v>1449</v>
      </c>
      <c r="C1030" s="109" t="s">
        <v>1467</v>
      </c>
      <c r="D1030" s="109" t="s">
        <v>24</v>
      </c>
      <c r="E1030" s="109" t="s">
        <v>1759</v>
      </c>
      <c r="F1030" s="109">
        <v>1980</v>
      </c>
      <c r="G1030" s="109">
        <v>2030</v>
      </c>
      <c r="H1030" s="109">
        <v>2095</v>
      </c>
      <c r="I1030" s="110">
        <v>2170</v>
      </c>
      <c r="J1030" s="110">
        <v>3300</v>
      </c>
      <c r="K1030" s="132"/>
      <c r="L1030" s="68">
        <f>IF($F$4="mayorista2",K1030*I1030,IF($F$4="Mayorista1",K1030*H1030,IF($F$4="Hipermayorista",K1030*G1030,IF($F$4="Distribuidor",K1030*F1030))))*(1)</f>
        <v>0</v>
      </c>
      <c r="N1030" s="2">
        <f>+K1030*I1030</f>
        <v>0</v>
      </c>
    </row>
    <row r="1031" spans="1:14" ht="15" customHeight="1" x14ac:dyDescent="0.25">
      <c r="A1031" s="224" t="s">
        <v>2257</v>
      </c>
      <c r="B1031" s="108" t="s">
        <v>1449</v>
      </c>
      <c r="C1031" s="109" t="s">
        <v>1467</v>
      </c>
      <c r="D1031" s="109" t="s">
        <v>171</v>
      </c>
      <c r="E1031" s="109" t="s">
        <v>1760</v>
      </c>
      <c r="F1031" s="109">
        <v>4110</v>
      </c>
      <c r="G1031" s="109">
        <v>4215</v>
      </c>
      <c r="H1031" s="109">
        <v>4345</v>
      </c>
      <c r="I1031" s="110">
        <v>4505</v>
      </c>
      <c r="J1031" s="110">
        <v>6450</v>
      </c>
      <c r="K1031" s="132"/>
      <c r="L1031" s="68">
        <f>IF($F$4="mayorista2",K1031*I1031,IF($F$4="Mayorista1",K1031*H1031,IF($F$4="Hipermayorista",K1031*G1031,IF($F$4="Distribuidor",K1031*F1031))))*(1)</f>
        <v>0</v>
      </c>
      <c r="N1031" s="2">
        <f>+K1031*I1031</f>
        <v>0</v>
      </c>
    </row>
    <row r="1032" spans="1:14" ht="15" customHeight="1" x14ac:dyDescent="0.25">
      <c r="A1032" s="224" t="s">
        <v>2258</v>
      </c>
      <c r="B1032" s="108" t="s">
        <v>1449</v>
      </c>
      <c r="C1032" s="109" t="s">
        <v>1467</v>
      </c>
      <c r="D1032" s="109" t="s">
        <v>171</v>
      </c>
      <c r="E1032" s="109" t="s">
        <v>1484</v>
      </c>
      <c r="F1032" s="109">
        <v>3880</v>
      </c>
      <c r="G1032" s="109">
        <v>3980</v>
      </c>
      <c r="H1032" s="109">
        <v>4105</v>
      </c>
      <c r="I1032" s="110">
        <v>4255</v>
      </c>
      <c r="J1032" s="110">
        <v>6450</v>
      </c>
      <c r="K1032" s="132"/>
      <c r="L1032" s="68">
        <f>IF($F$4="mayorista2",K1032*I1032,IF($F$4="Mayorista1",K1032*H1032,IF($F$4="Hipermayorista",K1032*G1032,IF($F$4="Distribuidor",K1032*F1032))))*(1)</f>
        <v>0</v>
      </c>
      <c r="N1032" s="2">
        <f>+K1032*I1032</f>
        <v>0</v>
      </c>
    </row>
    <row r="1033" spans="1:14" ht="15" customHeight="1" x14ac:dyDescent="0.25">
      <c r="A1033" s="224" t="s">
        <v>2259</v>
      </c>
      <c r="B1033" s="108" t="s">
        <v>1449</v>
      </c>
      <c r="C1033" s="109" t="s">
        <v>1467</v>
      </c>
      <c r="D1033" s="109" t="s">
        <v>173</v>
      </c>
      <c r="E1033" s="109" t="s">
        <v>1485</v>
      </c>
      <c r="F1033" s="109">
        <v>1845</v>
      </c>
      <c r="G1033" s="109">
        <v>1890</v>
      </c>
      <c r="H1033" s="109">
        <v>1950</v>
      </c>
      <c r="I1033" s="110">
        <v>2020</v>
      </c>
      <c r="J1033" s="110">
        <v>3050</v>
      </c>
      <c r="K1033" s="132"/>
      <c r="L1033" s="68">
        <f>IF($F$4="mayorista2",K1033*I1033,IF($F$4="Mayorista1",K1033*H1033,IF($F$4="Hipermayorista",K1033*G1033,IF($F$4="Distribuidor",K1033*F1033))))*(1)</f>
        <v>0</v>
      </c>
      <c r="N1033" s="2">
        <f>+K1033*I1033</f>
        <v>0</v>
      </c>
    </row>
    <row r="1034" spans="1:14" ht="15" customHeight="1" x14ac:dyDescent="0.25">
      <c r="A1034" s="224" t="s">
        <v>2260</v>
      </c>
      <c r="B1034" s="108" t="s">
        <v>1449</v>
      </c>
      <c r="C1034" s="109" t="s">
        <v>1467</v>
      </c>
      <c r="D1034" s="109" t="s">
        <v>173</v>
      </c>
      <c r="E1034" s="109" t="s">
        <v>1486</v>
      </c>
      <c r="F1034" s="109">
        <v>1845</v>
      </c>
      <c r="G1034" s="109">
        <v>1890</v>
      </c>
      <c r="H1034" s="109">
        <v>1950</v>
      </c>
      <c r="I1034" s="110">
        <v>2020</v>
      </c>
      <c r="J1034" s="110">
        <v>3050</v>
      </c>
      <c r="K1034" s="132"/>
      <c r="L1034" s="68">
        <f>IF($F$4="mayorista2",K1034*I1034,IF($F$4="Mayorista1",K1034*H1034,IF($F$4="Hipermayorista",K1034*G1034,IF($F$4="Distribuidor",K1034*F1034))))*(1)</f>
        <v>0</v>
      </c>
      <c r="N1034" s="2">
        <f>+K1034*I1034</f>
        <v>0</v>
      </c>
    </row>
    <row r="1035" spans="1:14" ht="15" customHeight="1" x14ac:dyDescent="0.25">
      <c r="A1035" s="224" t="s">
        <v>2261</v>
      </c>
      <c r="B1035" s="108" t="s">
        <v>1449</v>
      </c>
      <c r="C1035" s="109" t="s">
        <v>1467</v>
      </c>
      <c r="D1035" s="109" t="s">
        <v>173</v>
      </c>
      <c r="E1035" s="109" t="s">
        <v>1487</v>
      </c>
      <c r="F1035" s="109">
        <v>1030</v>
      </c>
      <c r="G1035" s="109">
        <v>1055</v>
      </c>
      <c r="H1035" s="109">
        <v>1090</v>
      </c>
      <c r="I1035" s="110">
        <v>1130</v>
      </c>
      <c r="J1035" s="110">
        <v>1700</v>
      </c>
      <c r="K1035" s="132"/>
      <c r="L1035" s="68">
        <f>IF($F$4="mayorista2",K1035*I1035,IF($F$4="Mayorista1",K1035*H1035,IF($F$4="Hipermayorista",K1035*G1035,IF($F$4="Distribuidor",K1035*F1035))))*(1)</f>
        <v>0</v>
      </c>
      <c r="N1035" s="2">
        <f>+K1035*I1035</f>
        <v>0</v>
      </c>
    </row>
    <row r="1036" spans="1:14" ht="15" customHeight="1" x14ac:dyDescent="0.25">
      <c r="A1036" s="224" t="s">
        <v>2262</v>
      </c>
      <c r="B1036" s="108" t="s">
        <v>1449</v>
      </c>
      <c r="C1036" s="109" t="s">
        <v>1467</v>
      </c>
      <c r="D1036" s="109" t="s">
        <v>173</v>
      </c>
      <c r="E1036" s="109" t="s">
        <v>1488</v>
      </c>
      <c r="F1036" s="109">
        <v>1030</v>
      </c>
      <c r="G1036" s="109">
        <v>1055</v>
      </c>
      <c r="H1036" s="109">
        <v>1090</v>
      </c>
      <c r="I1036" s="110">
        <v>1130</v>
      </c>
      <c r="J1036" s="110">
        <v>1700</v>
      </c>
      <c r="K1036" s="132"/>
      <c r="L1036" s="68">
        <f>IF($F$4="mayorista2",K1036*I1036,IF($F$4="Mayorista1",K1036*H1036,IF($F$4="Hipermayorista",K1036*G1036,IF($F$4="Distribuidor",K1036*F1036))))*(1)</f>
        <v>0</v>
      </c>
      <c r="N1036" s="2">
        <f>+K1036*I1036</f>
        <v>0</v>
      </c>
    </row>
    <row r="1037" spans="1:14" ht="15" customHeight="1" x14ac:dyDescent="0.25">
      <c r="A1037" s="224" t="s">
        <v>2263</v>
      </c>
      <c r="B1037" s="108" t="s">
        <v>1449</v>
      </c>
      <c r="C1037" s="109" t="s">
        <v>1467</v>
      </c>
      <c r="D1037" s="109" t="s">
        <v>70</v>
      </c>
      <c r="E1037" s="109" t="s">
        <v>1489</v>
      </c>
      <c r="F1037" s="109">
        <v>1390</v>
      </c>
      <c r="G1037" s="109">
        <v>1425</v>
      </c>
      <c r="H1037" s="109">
        <v>1470</v>
      </c>
      <c r="I1037" s="110">
        <v>1525</v>
      </c>
      <c r="J1037" s="110">
        <v>2300</v>
      </c>
      <c r="K1037" s="132"/>
      <c r="L1037" s="68">
        <f>IF($F$4="mayorista2",K1037*I1037,IF($F$4="Mayorista1",K1037*H1037,IF($F$4="Hipermayorista",K1037*G1037,IF($F$4="Distribuidor",K1037*F1037))))*(1)</f>
        <v>0</v>
      </c>
      <c r="N1037" s="2">
        <f>+K1037*I1037</f>
        <v>0</v>
      </c>
    </row>
    <row r="1038" spans="1:14" ht="15" customHeight="1" x14ac:dyDescent="0.25">
      <c r="A1038" s="224" t="s">
        <v>2264</v>
      </c>
      <c r="B1038" s="108" t="s">
        <v>1449</v>
      </c>
      <c r="C1038" s="109" t="s">
        <v>1467</v>
      </c>
      <c r="D1038" s="109" t="s">
        <v>32</v>
      </c>
      <c r="E1038" s="109" t="s">
        <v>1541</v>
      </c>
      <c r="F1038" s="109">
        <v>5320</v>
      </c>
      <c r="G1038" s="109">
        <v>5455</v>
      </c>
      <c r="H1038" s="109">
        <v>5625</v>
      </c>
      <c r="I1038" s="110">
        <v>5830</v>
      </c>
      <c r="J1038" s="110">
        <v>8800</v>
      </c>
      <c r="K1038" s="132"/>
      <c r="L1038" s="68">
        <f>IF($F$4="mayorista2",K1038*I1038,IF($F$4="Mayorista1",K1038*H1038,IF($F$4="Hipermayorista",K1038*G1038,IF($F$4="Distribuidor",K1038*F1038))))*(1)</f>
        <v>0</v>
      </c>
      <c r="N1038" s="2">
        <f>+K1038*I1038</f>
        <v>0</v>
      </c>
    </row>
    <row r="1039" spans="1:14" ht="15" customHeight="1" x14ac:dyDescent="0.25">
      <c r="A1039" s="224" t="s">
        <v>2265</v>
      </c>
      <c r="B1039" s="108" t="s">
        <v>1449</v>
      </c>
      <c r="C1039" s="109" t="s">
        <v>1467</v>
      </c>
      <c r="D1039" s="109" t="s">
        <v>32</v>
      </c>
      <c r="E1039" s="109" t="s">
        <v>1542</v>
      </c>
      <c r="F1039" s="109">
        <v>5320</v>
      </c>
      <c r="G1039" s="109">
        <v>5455</v>
      </c>
      <c r="H1039" s="109">
        <v>5625</v>
      </c>
      <c r="I1039" s="110">
        <v>5830</v>
      </c>
      <c r="J1039" s="110">
        <v>8800</v>
      </c>
      <c r="K1039" s="132"/>
      <c r="L1039" s="68">
        <f>IF($F$4="mayorista2",K1039*I1039,IF($F$4="Mayorista1",K1039*H1039,IF($F$4="Hipermayorista",K1039*G1039,IF($F$4="Distribuidor",K1039*F1039))))*(1)</f>
        <v>0</v>
      </c>
      <c r="N1039" s="2">
        <f>+K1039*I1039</f>
        <v>0</v>
      </c>
    </row>
    <row r="1040" spans="1:14" ht="15" customHeight="1" x14ac:dyDescent="0.25">
      <c r="A1040" s="224" t="s">
        <v>2266</v>
      </c>
      <c r="B1040" s="108" t="s">
        <v>1449</v>
      </c>
      <c r="C1040" s="109" t="s">
        <v>1467</v>
      </c>
      <c r="D1040" s="109" t="s">
        <v>32</v>
      </c>
      <c r="E1040" s="109" t="s">
        <v>1490</v>
      </c>
      <c r="F1040" s="109">
        <v>5150</v>
      </c>
      <c r="G1040" s="109">
        <v>5280</v>
      </c>
      <c r="H1040" s="109">
        <v>5445</v>
      </c>
      <c r="I1040" s="110">
        <v>5640</v>
      </c>
      <c r="J1040" s="110">
        <v>8550</v>
      </c>
      <c r="K1040" s="132"/>
      <c r="L1040" s="68">
        <f>IF($F$4="mayorista2",K1040*I1040,IF($F$4="Mayorista1",K1040*H1040,IF($F$4="Hipermayorista",K1040*G1040,IF($F$4="Distribuidor",K1040*F1040))))*(1)</f>
        <v>0</v>
      </c>
      <c r="N1040" s="2">
        <f>+K1040*I1040</f>
        <v>0</v>
      </c>
    </row>
    <row r="1041" spans="1:14" ht="15" customHeight="1" x14ac:dyDescent="0.25">
      <c r="A1041" s="224" t="s">
        <v>2267</v>
      </c>
      <c r="B1041" s="108" t="s">
        <v>1449</v>
      </c>
      <c r="C1041" s="109" t="s">
        <v>1467</v>
      </c>
      <c r="D1041" s="109" t="s">
        <v>1450</v>
      </c>
      <c r="E1041" s="109" t="s">
        <v>1494</v>
      </c>
      <c r="F1041" s="109">
        <v>4385</v>
      </c>
      <c r="G1041" s="109">
        <v>4495</v>
      </c>
      <c r="H1041" s="109">
        <v>4635</v>
      </c>
      <c r="I1041" s="110">
        <v>4805</v>
      </c>
      <c r="J1041" s="110">
        <v>7250</v>
      </c>
      <c r="K1041" s="132"/>
      <c r="L1041" s="68">
        <f>IF($F$4="mayorista2",K1041*I1041,IF($F$4="Mayorista1",K1041*H1041,IF($F$4="Hipermayorista",K1041*G1041,IF($F$4="Distribuidor",K1041*F1041))))*(1)</f>
        <v>0</v>
      </c>
      <c r="N1041" s="2">
        <f>+K1041*I1041</f>
        <v>0</v>
      </c>
    </row>
    <row r="1042" spans="1:14" ht="15" customHeight="1" x14ac:dyDescent="0.25">
      <c r="A1042" s="224" t="s">
        <v>2268</v>
      </c>
      <c r="B1042" s="108" t="s">
        <v>1449</v>
      </c>
      <c r="C1042" s="109" t="s">
        <v>1467</v>
      </c>
      <c r="D1042" s="109" t="s">
        <v>1450</v>
      </c>
      <c r="E1042" s="109" t="s">
        <v>1495</v>
      </c>
      <c r="F1042" s="109">
        <v>4385</v>
      </c>
      <c r="G1042" s="109">
        <v>4495</v>
      </c>
      <c r="H1042" s="109">
        <v>4635</v>
      </c>
      <c r="I1042" s="110">
        <v>4805</v>
      </c>
      <c r="J1042" s="110">
        <v>7250</v>
      </c>
      <c r="K1042" s="132"/>
      <c r="L1042" s="68">
        <f>IF($F$4="mayorista2",K1042*I1042,IF($F$4="Mayorista1",K1042*H1042,IF($F$4="Hipermayorista",K1042*G1042,IF($F$4="Distribuidor",K1042*F1042))))*(1)</f>
        <v>0</v>
      </c>
      <c r="N1042" s="2">
        <f>+K1042*I1042</f>
        <v>0</v>
      </c>
    </row>
    <row r="1043" spans="1:14" ht="15" customHeight="1" x14ac:dyDescent="0.25">
      <c r="A1043" s="224" t="s">
        <v>2269</v>
      </c>
      <c r="B1043" s="108" t="s">
        <v>1449</v>
      </c>
      <c r="C1043" s="109" t="s">
        <v>1467</v>
      </c>
      <c r="D1043" s="109" t="s">
        <v>1450</v>
      </c>
      <c r="E1043" s="109" t="s">
        <v>1493</v>
      </c>
      <c r="F1043" s="109">
        <v>4385</v>
      </c>
      <c r="G1043" s="109">
        <v>4495</v>
      </c>
      <c r="H1043" s="109">
        <v>4635</v>
      </c>
      <c r="I1043" s="110">
        <v>4805</v>
      </c>
      <c r="J1043" s="110">
        <v>7250</v>
      </c>
      <c r="K1043" s="132"/>
      <c r="L1043" s="68">
        <f>IF($F$4="mayorista2",K1043*I1043,IF($F$4="Mayorista1",K1043*H1043,IF($F$4="Hipermayorista",K1043*G1043,IF($F$4="Distribuidor",K1043*F1043))))*(1)</f>
        <v>0</v>
      </c>
      <c r="N1043" s="2">
        <f>+K1043*I1043</f>
        <v>0</v>
      </c>
    </row>
    <row r="1044" spans="1:14" ht="15" customHeight="1" x14ac:dyDescent="0.25">
      <c r="A1044" s="224" t="s">
        <v>2270</v>
      </c>
      <c r="B1044" s="108" t="s">
        <v>1449</v>
      </c>
      <c r="C1044" s="109" t="s">
        <v>1467</v>
      </c>
      <c r="D1044" s="109" t="s">
        <v>1450</v>
      </c>
      <c r="E1044" s="109" t="s">
        <v>1492</v>
      </c>
      <c r="F1044" s="109">
        <v>6280</v>
      </c>
      <c r="G1044" s="109">
        <v>6440</v>
      </c>
      <c r="H1044" s="109">
        <v>6640</v>
      </c>
      <c r="I1044" s="110">
        <v>6880</v>
      </c>
      <c r="J1044" s="110">
        <v>10400</v>
      </c>
      <c r="K1044" s="132"/>
      <c r="L1044" s="68">
        <f>IF($F$4="mayorista2",K1044*I1044,IF($F$4="Mayorista1",K1044*H1044,IF($F$4="Hipermayorista",K1044*G1044,IF($F$4="Distribuidor",K1044*F1044))))*(1)</f>
        <v>0</v>
      </c>
      <c r="N1044" s="2">
        <f>+K1044*I1044</f>
        <v>0</v>
      </c>
    </row>
    <row r="1045" spans="1:14" ht="15" customHeight="1" x14ac:dyDescent="0.25">
      <c r="A1045" s="224" t="s">
        <v>2271</v>
      </c>
      <c r="B1045" s="108" t="s">
        <v>1449</v>
      </c>
      <c r="C1045" s="109" t="s">
        <v>1467</v>
      </c>
      <c r="D1045" s="109" t="s">
        <v>1450</v>
      </c>
      <c r="E1045" s="109" t="s">
        <v>1491</v>
      </c>
      <c r="F1045" s="109">
        <v>12420</v>
      </c>
      <c r="G1045" s="109">
        <v>12740</v>
      </c>
      <c r="H1045" s="109">
        <v>13135</v>
      </c>
      <c r="I1045" s="110">
        <v>13610</v>
      </c>
      <c r="J1045" s="110">
        <v>20550</v>
      </c>
      <c r="K1045" s="132"/>
      <c r="L1045" s="68">
        <f>IF($F$4="mayorista2",K1045*I1045,IF($F$4="Mayorista1",K1045*H1045,IF($F$4="Hipermayorista",K1045*G1045,IF($F$4="Distribuidor",K1045*F1045))))*(1)</f>
        <v>0</v>
      </c>
      <c r="N1045" s="2">
        <f>+K1045*I1045</f>
        <v>0</v>
      </c>
    </row>
    <row r="1046" spans="1:14" ht="15" customHeight="1" x14ac:dyDescent="0.25">
      <c r="A1046" s="224" t="s">
        <v>2272</v>
      </c>
      <c r="B1046" s="108" t="s">
        <v>1449</v>
      </c>
      <c r="C1046" s="109" t="s">
        <v>1467</v>
      </c>
      <c r="D1046" s="109" t="s">
        <v>1450</v>
      </c>
      <c r="E1046" s="109" t="s">
        <v>1497</v>
      </c>
      <c r="F1046" s="109">
        <v>2520</v>
      </c>
      <c r="G1046" s="109">
        <v>2585</v>
      </c>
      <c r="H1046" s="109">
        <v>2665</v>
      </c>
      <c r="I1046" s="110">
        <v>2760</v>
      </c>
      <c r="J1046" s="110">
        <v>4200</v>
      </c>
      <c r="K1046" s="132"/>
      <c r="L1046" s="68">
        <f>IF($F$4="mayorista2",K1046*I1046,IF($F$4="Mayorista1",K1046*H1046,IF($F$4="Hipermayorista",K1046*G1046,IF($F$4="Distribuidor",K1046*F1046))))*(1)</f>
        <v>0</v>
      </c>
      <c r="N1046" s="2">
        <f>+K1046*I1046</f>
        <v>0</v>
      </c>
    </row>
    <row r="1047" spans="1:14" ht="15" customHeight="1" x14ac:dyDescent="0.25">
      <c r="A1047" s="224" t="s">
        <v>2273</v>
      </c>
      <c r="B1047" s="108" t="s">
        <v>1449</v>
      </c>
      <c r="C1047" s="109" t="s">
        <v>1467</v>
      </c>
      <c r="D1047" s="109" t="s">
        <v>1450</v>
      </c>
      <c r="E1047" s="109" t="s">
        <v>1496</v>
      </c>
      <c r="F1047" s="109">
        <v>2520</v>
      </c>
      <c r="G1047" s="109">
        <v>2585</v>
      </c>
      <c r="H1047" s="109">
        <v>2665</v>
      </c>
      <c r="I1047" s="110">
        <v>2760</v>
      </c>
      <c r="J1047" s="110">
        <v>4200</v>
      </c>
      <c r="K1047" s="132"/>
      <c r="L1047" s="68">
        <f>IF($F$4="mayorista2",K1047*I1047,IF($F$4="Mayorista1",K1047*H1047,IF($F$4="Hipermayorista",K1047*G1047,IF($F$4="Distribuidor",K1047*F1047))))*(1)</f>
        <v>0</v>
      </c>
      <c r="N1047" s="2">
        <f>+K1047*I1047</f>
        <v>0</v>
      </c>
    </row>
    <row r="1048" spans="1:14" ht="15" customHeight="1" x14ac:dyDescent="0.25">
      <c r="A1048" s="224" t="s">
        <v>2274</v>
      </c>
      <c r="B1048" s="108" t="s">
        <v>1449</v>
      </c>
      <c r="C1048" s="109" t="s">
        <v>1467</v>
      </c>
      <c r="D1048" s="109" t="s">
        <v>173</v>
      </c>
      <c r="E1048" s="109" t="s">
        <v>1498</v>
      </c>
      <c r="F1048" s="109">
        <v>2715</v>
      </c>
      <c r="G1048" s="109">
        <v>2785</v>
      </c>
      <c r="H1048" s="109">
        <v>2870</v>
      </c>
      <c r="I1048" s="110">
        <v>2975</v>
      </c>
      <c r="J1048" s="110">
        <v>4500</v>
      </c>
      <c r="K1048" s="132"/>
      <c r="L1048" s="68">
        <f>IF($F$4="mayorista2",K1048*I1048,IF($F$4="Mayorista1",K1048*H1048,IF($F$4="Hipermayorista",K1048*G1048,IF($F$4="Distribuidor",K1048*F1048))))*(1)</f>
        <v>0</v>
      </c>
      <c r="N1048" s="2">
        <f>+K1048*I1048</f>
        <v>0</v>
      </c>
    </row>
    <row r="1049" spans="1:14" ht="15" customHeight="1" x14ac:dyDescent="0.25">
      <c r="A1049" s="224" t="s">
        <v>2275</v>
      </c>
      <c r="B1049" s="108" t="s">
        <v>1449</v>
      </c>
      <c r="C1049" s="109" t="s">
        <v>1467</v>
      </c>
      <c r="D1049" s="109" t="s">
        <v>173</v>
      </c>
      <c r="E1049" s="109" t="s">
        <v>1501</v>
      </c>
      <c r="F1049" s="109">
        <v>1265</v>
      </c>
      <c r="G1049" s="109">
        <v>1295</v>
      </c>
      <c r="H1049" s="109">
        <v>1335</v>
      </c>
      <c r="I1049" s="110">
        <v>1385</v>
      </c>
      <c r="J1049" s="110">
        <v>2100</v>
      </c>
      <c r="K1049" s="132"/>
      <c r="L1049" s="68">
        <f>IF($F$4="mayorista2",K1049*I1049,IF($F$4="Mayorista1",K1049*H1049,IF($F$4="Hipermayorista",K1049*G1049,IF($F$4="Distribuidor",K1049*F1049))))*(1)</f>
        <v>0</v>
      </c>
      <c r="N1049" s="2">
        <f>+K1049*I1049</f>
        <v>0</v>
      </c>
    </row>
    <row r="1050" spans="1:14" ht="15" customHeight="1" x14ac:dyDescent="0.25">
      <c r="A1050" s="224" t="s">
        <v>2276</v>
      </c>
      <c r="B1050" s="108" t="s">
        <v>1449</v>
      </c>
      <c r="C1050" s="109" t="s">
        <v>1467</v>
      </c>
      <c r="D1050" s="109" t="s">
        <v>173</v>
      </c>
      <c r="E1050" s="109" t="s">
        <v>1500</v>
      </c>
      <c r="F1050" s="109">
        <v>3025</v>
      </c>
      <c r="G1050" s="109">
        <v>3105</v>
      </c>
      <c r="H1050" s="109">
        <v>3200</v>
      </c>
      <c r="I1050" s="110">
        <v>3315</v>
      </c>
      <c r="J1050" s="110">
        <v>5000</v>
      </c>
      <c r="K1050" s="132"/>
      <c r="L1050" s="68">
        <f>IF($F$4="mayorista2",K1050*I1050,IF($F$4="Mayorista1",K1050*H1050,IF($F$4="Hipermayorista",K1050*G1050,IF($F$4="Distribuidor",K1050*F1050))))*(1)</f>
        <v>0</v>
      </c>
      <c r="N1050" s="2">
        <f>+K1050*I1050</f>
        <v>0</v>
      </c>
    </row>
    <row r="1051" spans="1:14" ht="15" customHeight="1" x14ac:dyDescent="0.25">
      <c r="A1051" s="224" t="s">
        <v>2277</v>
      </c>
      <c r="B1051" s="108" t="s">
        <v>1449</v>
      </c>
      <c r="C1051" s="109" t="s">
        <v>1467</v>
      </c>
      <c r="D1051" s="109" t="s">
        <v>173</v>
      </c>
      <c r="E1051" s="109" t="s">
        <v>1499</v>
      </c>
      <c r="F1051" s="109">
        <v>3025</v>
      </c>
      <c r="G1051" s="109">
        <v>3105</v>
      </c>
      <c r="H1051" s="109">
        <v>3200</v>
      </c>
      <c r="I1051" s="110">
        <v>3315</v>
      </c>
      <c r="J1051" s="110">
        <v>5000</v>
      </c>
      <c r="K1051" s="132"/>
      <c r="L1051" s="68">
        <f>IF($F$4="mayorista2",K1051*I1051,IF($F$4="Mayorista1",K1051*H1051,IF($F$4="Hipermayorista",K1051*G1051,IF($F$4="Distribuidor",K1051*F1051))))*(1)</f>
        <v>0</v>
      </c>
      <c r="N1051" s="2">
        <f>+K1051*I1051</f>
        <v>0</v>
      </c>
    </row>
    <row r="1052" spans="1:14" ht="15" customHeight="1" x14ac:dyDescent="0.25">
      <c r="A1052" s="224" t="s">
        <v>2278</v>
      </c>
      <c r="B1052" s="108" t="s">
        <v>1449</v>
      </c>
      <c r="C1052" s="109" t="s">
        <v>1467</v>
      </c>
      <c r="D1052" s="109" t="s">
        <v>50</v>
      </c>
      <c r="E1052" s="109" t="s">
        <v>1543</v>
      </c>
      <c r="F1052" s="109">
        <v>3815</v>
      </c>
      <c r="G1052" s="109">
        <v>3915</v>
      </c>
      <c r="H1052" s="109">
        <v>4035</v>
      </c>
      <c r="I1052" s="110">
        <v>4180</v>
      </c>
      <c r="J1052" s="110">
        <v>6300</v>
      </c>
      <c r="K1052" s="132"/>
      <c r="L1052" s="68">
        <f>IF($F$4="mayorista2",K1052*I1052,IF($F$4="Mayorista1",K1052*H1052,IF($F$4="Hipermayorista",K1052*G1052,IF($F$4="Distribuidor",K1052*F1052))))*(1)</f>
        <v>0</v>
      </c>
      <c r="N1052" s="2">
        <f>+K1052*I1052</f>
        <v>0</v>
      </c>
    </row>
    <row r="1053" spans="1:14" ht="15" customHeight="1" x14ac:dyDescent="0.25">
      <c r="A1053" s="224" t="s">
        <v>2279</v>
      </c>
      <c r="B1053" s="108" t="s">
        <v>1449</v>
      </c>
      <c r="C1053" s="109" t="s">
        <v>1467</v>
      </c>
      <c r="D1053" s="109" t="s">
        <v>57</v>
      </c>
      <c r="E1053" s="109" t="s">
        <v>1502</v>
      </c>
      <c r="F1053" s="109">
        <v>1100</v>
      </c>
      <c r="G1053" s="109">
        <v>1130</v>
      </c>
      <c r="H1053" s="109">
        <v>1165</v>
      </c>
      <c r="I1053" s="110">
        <v>1205</v>
      </c>
      <c r="J1053" s="110">
        <v>1800</v>
      </c>
      <c r="K1053" s="132"/>
      <c r="L1053" s="68">
        <f>IF($F$4="mayorista2",K1053*I1053,IF($F$4="Mayorista1",K1053*H1053,IF($F$4="Hipermayorista",K1053*G1053,IF($F$4="Distribuidor",K1053*F1053))))*(1)</f>
        <v>0</v>
      </c>
      <c r="N1053" s="2">
        <f>+K1053*I1053</f>
        <v>0</v>
      </c>
    </row>
    <row r="1054" spans="1:14" ht="15" customHeight="1" x14ac:dyDescent="0.25">
      <c r="A1054" s="224" t="s">
        <v>2280</v>
      </c>
      <c r="B1054" s="108" t="s">
        <v>1449</v>
      </c>
      <c r="C1054" s="109" t="s">
        <v>1467</v>
      </c>
      <c r="D1054" s="109" t="s">
        <v>24</v>
      </c>
      <c r="E1054" s="109" t="s">
        <v>1763</v>
      </c>
      <c r="F1054" s="109">
        <v>455</v>
      </c>
      <c r="G1054" s="109">
        <v>465</v>
      </c>
      <c r="H1054" s="109">
        <v>480</v>
      </c>
      <c r="I1054" s="110">
        <v>495</v>
      </c>
      <c r="J1054" s="110">
        <v>8500</v>
      </c>
      <c r="K1054" s="132"/>
      <c r="L1054" s="68">
        <f>IF($F$4="mayorista2",K1054*I1054,IF($F$4="Mayorista1",K1054*H1054,IF($F$4="Hipermayorista",K1054*G1054,IF($F$4="Distribuidor",K1054*F1054))))*(1)</f>
        <v>0</v>
      </c>
      <c r="N1054" s="2">
        <f>+K1054*I1054</f>
        <v>0</v>
      </c>
    </row>
    <row r="1055" spans="1:14" ht="15" customHeight="1" x14ac:dyDescent="0.25">
      <c r="A1055" s="224" t="s">
        <v>2281</v>
      </c>
      <c r="B1055" s="108" t="s">
        <v>1449</v>
      </c>
      <c r="C1055" s="109" t="s">
        <v>1467</v>
      </c>
      <c r="D1055" s="109" t="s">
        <v>24</v>
      </c>
      <c r="E1055" s="109" t="s">
        <v>1764</v>
      </c>
      <c r="F1055" s="109">
        <v>5145</v>
      </c>
      <c r="G1055" s="109">
        <v>5275</v>
      </c>
      <c r="H1055" s="109">
        <v>5440</v>
      </c>
      <c r="I1055" s="110">
        <v>5635</v>
      </c>
      <c r="J1055" s="110">
        <v>8500</v>
      </c>
      <c r="K1055" s="132"/>
      <c r="L1055" s="68">
        <f>IF($F$4="mayorista2",K1055*I1055,IF($F$4="Mayorista1",K1055*H1055,IF($F$4="Hipermayorista",K1055*G1055,IF($F$4="Distribuidor",K1055*F1055))))*(1)</f>
        <v>0</v>
      </c>
      <c r="N1055" s="2">
        <f>+K1055*I1055</f>
        <v>0</v>
      </c>
    </row>
    <row r="1056" spans="1:14" ht="15" customHeight="1" x14ac:dyDescent="0.25">
      <c r="A1056" s="224" t="s">
        <v>2282</v>
      </c>
      <c r="B1056" s="108" t="s">
        <v>1449</v>
      </c>
      <c r="C1056" s="109" t="s">
        <v>1467</v>
      </c>
      <c r="D1056" s="109" t="s">
        <v>79</v>
      </c>
      <c r="E1056" s="109" t="s">
        <v>1505</v>
      </c>
      <c r="F1056" s="109">
        <v>1500</v>
      </c>
      <c r="G1056" s="109">
        <v>1540</v>
      </c>
      <c r="H1056" s="109">
        <v>1590</v>
      </c>
      <c r="I1056" s="110">
        <v>1650</v>
      </c>
      <c r="J1056" s="110">
        <v>2500</v>
      </c>
      <c r="K1056" s="132"/>
      <c r="L1056" s="68">
        <f>IF($F$4="mayorista2",K1056*I1056,IF($F$4="Mayorista1",K1056*H1056,IF($F$4="Hipermayorista",K1056*G1056,IF($F$4="Distribuidor",K1056*F1056))))*(1)</f>
        <v>0</v>
      </c>
      <c r="N1056" s="2">
        <f>+K1056*I1056</f>
        <v>0</v>
      </c>
    </row>
    <row r="1057" spans="1:14" ht="15" customHeight="1" x14ac:dyDescent="0.25">
      <c r="A1057" s="224" t="s">
        <v>2283</v>
      </c>
      <c r="B1057" s="108" t="s">
        <v>1449</v>
      </c>
      <c r="C1057" s="109" t="s">
        <v>1467</v>
      </c>
      <c r="D1057" s="109" t="s">
        <v>79</v>
      </c>
      <c r="E1057" s="109" t="s">
        <v>1503</v>
      </c>
      <c r="F1057" s="109">
        <v>2070</v>
      </c>
      <c r="G1057" s="109">
        <v>2125</v>
      </c>
      <c r="H1057" s="109">
        <v>2190</v>
      </c>
      <c r="I1057" s="110">
        <v>2270</v>
      </c>
      <c r="J1057" s="110">
        <v>3450</v>
      </c>
      <c r="K1057" s="132"/>
      <c r="L1057" s="68">
        <f>IF($F$4="mayorista2",K1057*I1057,IF($F$4="Mayorista1",K1057*H1057,IF($F$4="Hipermayorista",K1057*G1057,IF($F$4="Distribuidor",K1057*F1057))))*(1)</f>
        <v>0</v>
      </c>
      <c r="N1057" s="2">
        <f>+K1057*I1057</f>
        <v>0</v>
      </c>
    </row>
    <row r="1058" spans="1:14" ht="15" customHeight="1" x14ac:dyDescent="0.25">
      <c r="A1058" s="224" t="s">
        <v>2284</v>
      </c>
      <c r="B1058" s="108" t="s">
        <v>1449</v>
      </c>
      <c r="C1058" s="109" t="s">
        <v>1467</v>
      </c>
      <c r="D1058" s="109" t="s">
        <v>79</v>
      </c>
      <c r="E1058" s="109" t="s">
        <v>1504</v>
      </c>
      <c r="F1058" s="109">
        <v>1070</v>
      </c>
      <c r="G1058" s="109">
        <v>1095</v>
      </c>
      <c r="H1058" s="109">
        <v>1130</v>
      </c>
      <c r="I1058" s="110">
        <v>1170</v>
      </c>
      <c r="J1058" s="110">
        <v>1750</v>
      </c>
      <c r="K1058" s="132"/>
      <c r="L1058" s="68">
        <f>IF($F$4="mayorista2",K1058*I1058,IF($F$4="Mayorista1",K1058*H1058,IF($F$4="Hipermayorista",K1058*G1058,IF($F$4="Distribuidor",K1058*F1058))))*(1)</f>
        <v>0</v>
      </c>
      <c r="N1058" s="2">
        <f>+K1058*I1058</f>
        <v>0</v>
      </c>
    </row>
    <row r="1059" spans="1:14" ht="15" customHeight="1" x14ac:dyDescent="0.25">
      <c r="A1059" s="224" t="s">
        <v>2285</v>
      </c>
      <c r="B1059" s="108" t="s">
        <v>1449</v>
      </c>
      <c r="C1059" s="109" t="s">
        <v>1467</v>
      </c>
      <c r="D1059" s="109" t="s">
        <v>24</v>
      </c>
      <c r="E1059" s="109" t="s">
        <v>1555</v>
      </c>
      <c r="F1059" s="109">
        <v>1495</v>
      </c>
      <c r="G1059" s="109">
        <v>1535</v>
      </c>
      <c r="H1059" s="109">
        <v>1580</v>
      </c>
      <c r="I1059" s="110">
        <v>1635</v>
      </c>
      <c r="J1059" s="110">
        <v>2350</v>
      </c>
      <c r="K1059" s="132"/>
      <c r="L1059" s="68">
        <f>IF($F$4="mayorista2",K1059*I1059,IF($F$4="Mayorista1",K1059*H1059,IF($F$4="Hipermayorista",K1059*G1059,IF($F$4="Distribuidor",K1059*F1059))))*(1)</f>
        <v>0</v>
      </c>
      <c r="N1059" s="2">
        <f>+K1059*I1059</f>
        <v>0</v>
      </c>
    </row>
    <row r="1060" spans="1:14" ht="15" customHeight="1" x14ac:dyDescent="0.25">
      <c r="A1060" s="224" t="s">
        <v>2286</v>
      </c>
      <c r="B1060" s="108" t="s">
        <v>1449</v>
      </c>
      <c r="C1060" s="109" t="s">
        <v>1467</v>
      </c>
      <c r="D1060" s="109" t="s">
        <v>24</v>
      </c>
      <c r="E1060" s="109" t="s">
        <v>1902</v>
      </c>
      <c r="F1060" s="109">
        <v>2810</v>
      </c>
      <c r="G1060" s="109">
        <v>2880</v>
      </c>
      <c r="H1060" s="109">
        <v>2970</v>
      </c>
      <c r="I1060" s="110">
        <v>3080</v>
      </c>
      <c r="J1060" s="110">
        <v>4650</v>
      </c>
      <c r="K1060" s="132"/>
      <c r="L1060" s="68">
        <f>IF($F$4="mayorista2",K1060*I1060,IF($F$4="Mayorista1",K1060*H1060,IF($F$4="Hipermayorista",K1060*G1060,IF($F$4="Distribuidor",K1060*F1060))))*(1)</f>
        <v>0</v>
      </c>
      <c r="N1060" s="2">
        <f>+K1060*I1060</f>
        <v>0</v>
      </c>
    </row>
    <row r="1061" spans="1:14" ht="15" customHeight="1" x14ac:dyDescent="0.25">
      <c r="A1061" s="224" t="s">
        <v>2287</v>
      </c>
      <c r="B1061" s="108" t="s">
        <v>1449</v>
      </c>
      <c r="C1061" s="109" t="s">
        <v>1467</v>
      </c>
      <c r="D1061" s="109" t="s">
        <v>157</v>
      </c>
      <c r="E1061" s="109" t="s">
        <v>1554</v>
      </c>
      <c r="F1061" s="109">
        <v>80</v>
      </c>
      <c r="G1061" s="109">
        <v>80</v>
      </c>
      <c r="H1061" s="109">
        <v>80</v>
      </c>
      <c r="I1061" s="110">
        <v>85</v>
      </c>
      <c r="J1061" s="110">
        <v>130</v>
      </c>
      <c r="K1061" s="132"/>
      <c r="L1061" s="68">
        <f>IF($F$4="mayorista2",K1061*I1061,IF($F$4="Mayorista1",K1061*H1061,IF($F$4="Hipermayorista",K1061*G1061,IF($F$4="Distribuidor",K1061*F1061))))*(1)</f>
        <v>0</v>
      </c>
      <c r="N1061" s="2">
        <f>+K1061*I1061</f>
        <v>0</v>
      </c>
    </row>
    <row r="1062" spans="1:14" ht="15" customHeight="1" x14ac:dyDescent="0.25">
      <c r="A1062" s="224" t="s">
        <v>2288</v>
      </c>
      <c r="B1062" s="108" t="s">
        <v>1449</v>
      </c>
      <c r="C1062" s="109" t="s">
        <v>1467</v>
      </c>
      <c r="D1062" s="109" t="s">
        <v>262</v>
      </c>
      <c r="E1062" s="109" t="s">
        <v>1550</v>
      </c>
      <c r="F1062" s="109">
        <v>2670</v>
      </c>
      <c r="G1062" s="109">
        <v>2740</v>
      </c>
      <c r="H1062" s="109">
        <v>2825</v>
      </c>
      <c r="I1062" s="110">
        <v>2925</v>
      </c>
      <c r="J1062" s="110">
        <v>4400</v>
      </c>
      <c r="K1062" s="132"/>
      <c r="L1062" s="68">
        <f>IF($F$4="mayorista2",K1062*I1062,IF($F$4="Mayorista1",K1062*H1062,IF($F$4="Hipermayorista",K1062*G1062,IF($F$4="Distribuidor",K1062*F1062))))*(1)</f>
        <v>0</v>
      </c>
      <c r="N1062" s="2">
        <f>+K1062*I1062</f>
        <v>0</v>
      </c>
    </row>
    <row r="1063" spans="1:14" ht="15" customHeight="1" x14ac:dyDescent="0.25">
      <c r="A1063" s="224" t="s">
        <v>2289</v>
      </c>
      <c r="B1063" s="108" t="s">
        <v>1449</v>
      </c>
      <c r="C1063" s="109" t="s">
        <v>1467</v>
      </c>
      <c r="D1063" s="109" t="s">
        <v>60</v>
      </c>
      <c r="E1063" s="109" t="s">
        <v>1506</v>
      </c>
      <c r="F1063" s="109">
        <v>2650</v>
      </c>
      <c r="G1063" s="109">
        <v>2720</v>
      </c>
      <c r="H1063" s="109">
        <v>2805</v>
      </c>
      <c r="I1063" s="110">
        <v>2905</v>
      </c>
      <c r="J1063" s="110">
        <v>4400</v>
      </c>
      <c r="K1063" s="132"/>
      <c r="L1063" s="68">
        <f>IF($F$4="mayorista2",K1063*I1063,IF($F$4="Mayorista1",K1063*H1063,IF($F$4="Hipermayorista",K1063*G1063,IF($F$4="Distribuidor",K1063*F1063))))*(1)</f>
        <v>0</v>
      </c>
      <c r="N1063" s="2">
        <f>+K1063*I1063</f>
        <v>0</v>
      </c>
    </row>
    <row r="1064" spans="1:14" ht="15" customHeight="1" x14ac:dyDescent="0.25">
      <c r="A1064" s="224" t="s">
        <v>2290</v>
      </c>
      <c r="B1064" s="108" t="s">
        <v>1449</v>
      </c>
      <c r="C1064" s="109" t="s">
        <v>1467</v>
      </c>
      <c r="D1064" s="109" t="s">
        <v>60</v>
      </c>
      <c r="E1064" s="109" t="s">
        <v>1507</v>
      </c>
      <c r="F1064" s="109">
        <v>3130</v>
      </c>
      <c r="G1064" s="109">
        <v>3210</v>
      </c>
      <c r="H1064" s="109">
        <v>3310</v>
      </c>
      <c r="I1064" s="110">
        <v>3430</v>
      </c>
      <c r="J1064" s="110">
        <v>5200</v>
      </c>
      <c r="K1064" s="132"/>
      <c r="L1064" s="68">
        <f>IF($F$4="mayorista2",K1064*I1064,IF($F$4="Mayorista1",K1064*H1064,IF($F$4="Hipermayorista",K1064*G1064,IF($F$4="Distribuidor",K1064*F1064))))*(1)</f>
        <v>0</v>
      </c>
      <c r="N1064" s="2">
        <f>+K1064*I1064</f>
        <v>0</v>
      </c>
    </row>
    <row r="1065" spans="1:14" ht="15" customHeight="1" x14ac:dyDescent="0.25">
      <c r="A1065" s="224" t="s">
        <v>2291</v>
      </c>
      <c r="B1065" s="108" t="s">
        <v>1449</v>
      </c>
      <c r="C1065" s="109" t="s">
        <v>1467</v>
      </c>
      <c r="D1065" s="109" t="s">
        <v>60</v>
      </c>
      <c r="E1065" s="109" t="s">
        <v>1549</v>
      </c>
      <c r="F1065" s="109">
        <v>2735</v>
      </c>
      <c r="G1065" s="109">
        <v>2805</v>
      </c>
      <c r="H1065" s="109">
        <v>2890</v>
      </c>
      <c r="I1065" s="110">
        <v>2995</v>
      </c>
      <c r="J1065" s="110">
        <v>4550</v>
      </c>
      <c r="K1065" s="132"/>
      <c r="L1065" s="68">
        <f>IF($F$4="mayorista2",K1065*I1065,IF($F$4="Mayorista1",K1065*H1065,IF($F$4="Hipermayorista",K1065*G1065,IF($F$4="Distribuidor",K1065*F1065))))*(1)</f>
        <v>0</v>
      </c>
      <c r="N1065" s="2">
        <f>+K1065*I1065</f>
        <v>0</v>
      </c>
    </row>
    <row r="1066" spans="1:14" ht="15" customHeight="1" x14ac:dyDescent="0.25">
      <c r="A1066" s="224" t="s">
        <v>2292</v>
      </c>
      <c r="B1066" s="108" t="s">
        <v>1449</v>
      </c>
      <c r="C1066" s="109" t="s">
        <v>1467</v>
      </c>
      <c r="D1066" s="109" t="s">
        <v>24</v>
      </c>
      <c r="E1066" s="109" t="s">
        <v>1765</v>
      </c>
      <c r="F1066" s="109">
        <v>305</v>
      </c>
      <c r="G1066" s="109">
        <v>315</v>
      </c>
      <c r="H1066" s="109">
        <v>325</v>
      </c>
      <c r="I1066" s="110">
        <v>335</v>
      </c>
      <c r="J1066" s="110">
        <v>5750</v>
      </c>
      <c r="K1066" s="132"/>
      <c r="L1066" s="68">
        <f>IF($F$4="mayorista2",K1066*I1066,IF($F$4="Mayorista1",K1066*H1066,IF($F$4="Hipermayorista",K1066*G1066,IF($F$4="Distribuidor",K1066*F1066))))*(1)</f>
        <v>0</v>
      </c>
      <c r="N1066" s="2">
        <f>+K1066*I1066</f>
        <v>0</v>
      </c>
    </row>
    <row r="1067" spans="1:14" ht="15" customHeight="1" x14ac:dyDescent="0.25">
      <c r="A1067" s="224" t="s">
        <v>2293</v>
      </c>
      <c r="B1067" s="108" t="s">
        <v>1449</v>
      </c>
      <c r="C1067" s="109" t="s">
        <v>1467</v>
      </c>
      <c r="D1067" s="109" t="s">
        <v>24</v>
      </c>
      <c r="E1067" s="109" t="s">
        <v>1766</v>
      </c>
      <c r="F1067" s="109">
        <v>3480</v>
      </c>
      <c r="G1067" s="109">
        <v>3570</v>
      </c>
      <c r="H1067" s="109">
        <v>3680</v>
      </c>
      <c r="I1067" s="110">
        <v>3815</v>
      </c>
      <c r="J1067" s="110">
        <v>5750</v>
      </c>
      <c r="K1067" s="132"/>
      <c r="L1067" s="68">
        <f>IF($F$4="mayorista2",K1067*I1067,IF($F$4="Mayorista1",K1067*H1067,IF($F$4="Hipermayorista",K1067*G1067,IF($F$4="Distribuidor",K1067*F1067))))*(1)</f>
        <v>0</v>
      </c>
      <c r="N1067" s="2">
        <f>+K1067*I1067</f>
        <v>0</v>
      </c>
    </row>
    <row r="1068" spans="1:14" ht="15" customHeight="1" x14ac:dyDescent="0.25">
      <c r="A1068" s="224" t="s">
        <v>2294</v>
      </c>
      <c r="B1068" s="108" t="s">
        <v>1449</v>
      </c>
      <c r="C1068" s="109" t="s">
        <v>1467</v>
      </c>
      <c r="D1068" s="109" t="s">
        <v>24</v>
      </c>
      <c r="E1068" s="109" t="s">
        <v>1767</v>
      </c>
      <c r="F1068" s="109">
        <v>175</v>
      </c>
      <c r="G1068" s="109">
        <v>180</v>
      </c>
      <c r="H1068" s="109">
        <v>185</v>
      </c>
      <c r="I1068" s="110">
        <v>190</v>
      </c>
      <c r="J1068" s="110">
        <v>3300</v>
      </c>
      <c r="K1068" s="132"/>
      <c r="L1068" s="68">
        <f>IF($F$4="mayorista2",K1068*I1068,IF($F$4="Mayorista1",K1068*H1068,IF($F$4="Hipermayorista",K1068*G1068,IF($F$4="Distribuidor",K1068*F1068))))*(1)</f>
        <v>0</v>
      </c>
      <c r="N1068" s="2">
        <f>+K1068*I1068</f>
        <v>0</v>
      </c>
    </row>
    <row r="1069" spans="1:14" ht="15" customHeight="1" x14ac:dyDescent="0.25">
      <c r="A1069" s="224" t="s">
        <v>2295</v>
      </c>
      <c r="B1069" s="108" t="s">
        <v>1449</v>
      </c>
      <c r="C1069" s="109" t="s">
        <v>1467</v>
      </c>
      <c r="D1069" s="109" t="s">
        <v>24</v>
      </c>
      <c r="E1069" s="109" t="s">
        <v>1768</v>
      </c>
      <c r="F1069" s="109">
        <v>1980</v>
      </c>
      <c r="G1069" s="109">
        <v>2030</v>
      </c>
      <c r="H1069" s="109">
        <v>2095</v>
      </c>
      <c r="I1069" s="110">
        <v>2170</v>
      </c>
      <c r="J1069" s="110">
        <v>3300</v>
      </c>
      <c r="K1069" s="132"/>
      <c r="L1069" s="68">
        <f>IF($F$4="mayorista2",K1069*I1069,IF($F$4="Mayorista1",K1069*H1069,IF($F$4="Hipermayorista",K1069*G1069,IF($F$4="Distribuidor",K1069*F1069))))*(1)</f>
        <v>0</v>
      </c>
      <c r="N1069" s="2">
        <f>+K1069*I1069</f>
        <v>0</v>
      </c>
    </row>
    <row r="1070" spans="1:14" ht="15" customHeight="1" x14ac:dyDescent="0.25">
      <c r="A1070" s="224" t="s">
        <v>2296</v>
      </c>
      <c r="B1070" s="108" t="s">
        <v>1449</v>
      </c>
      <c r="C1070" s="109" t="s">
        <v>1467</v>
      </c>
      <c r="D1070" s="109" t="s">
        <v>24</v>
      </c>
      <c r="E1070" s="109" t="s">
        <v>1769</v>
      </c>
      <c r="F1070" s="109">
        <v>175</v>
      </c>
      <c r="G1070" s="109">
        <v>180</v>
      </c>
      <c r="H1070" s="109">
        <v>185</v>
      </c>
      <c r="I1070" s="110">
        <v>190</v>
      </c>
      <c r="J1070" s="110">
        <v>3300</v>
      </c>
      <c r="K1070" s="132"/>
      <c r="L1070" s="68">
        <f>IF($F$4="mayorista2",K1070*I1070,IF($F$4="Mayorista1",K1070*H1070,IF($F$4="Hipermayorista",K1070*G1070,IF($F$4="Distribuidor",K1070*F1070))))*(1)</f>
        <v>0</v>
      </c>
      <c r="N1070" s="2">
        <f>+K1070*I1070</f>
        <v>0</v>
      </c>
    </row>
    <row r="1071" spans="1:14" ht="15" customHeight="1" x14ac:dyDescent="0.25">
      <c r="A1071" s="224" t="s">
        <v>2297</v>
      </c>
      <c r="B1071" s="108" t="s">
        <v>1449</v>
      </c>
      <c r="C1071" s="109" t="s">
        <v>1467</v>
      </c>
      <c r="D1071" s="109" t="s">
        <v>24</v>
      </c>
      <c r="E1071" s="109" t="s">
        <v>1770</v>
      </c>
      <c r="F1071" s="109">
        <v>1980</v>
      </c>
      <c r="G1071" s="109">
        <v>2030</v>
      </c>
      <c r="H1071" s="109">
        <v>2095</v>
      </c>
      <c r="I1071" s="110">
        <v>2170</v>
      </c>
      <c r="J1071" s="110">
        <v>3300</v>
      </c>
      <c r="K1071" s="132"/>
      <c r="L1071" s="68">
        <f>IF($F$4="mayorista2",K1071*I1071,IF($F$4="Mayorista1",K1071*H1071,IF($F$4="Hipermayorista",K1071*G1071,IF($F$4="Distribuidor",K1071*F1071))))*(1)</f>
        <v>0</v>
      </c>
      <c r="N1071" s="2">
        <f>+K1071*I1071</f>
        <v>0</v>
      </c>
    </row>
    <row r="1072" spans="1:14" ht="15" customHeight="1" x14ac:dyDescent="0.25">
      <c r="A1072" s="224" t="s">
        <v>2298</v>
      </c>
      <c r="B1072" s="108" t="s">
        <v>1449</v>
      </c>
      <c r="C1072" s="109" t="s">
        <v>1467</v>
      </c>
      <c r="D1072" s="109" t="s">
        <v>24</v>
      </c>
      <c r="E1072" s="109" t="s">
        <v>1771</v>
      </c>
      <c r="F1072" s="109">
        <v>150</v>
      </c>
      <c r="G1072" s="109">
        <v>155</v>
      </c>
      <c r="H1072" s="109">
        <v>160</v>
      </c>
      <c r="I1072" s="110">
        <v>165</v>
      </c>
      <c r="J1072" s="110">
        <v>2800</v>
      </c>
      <c r="K1072" s="132"/>
      <c r="L1072" s="68">
        <f>IF($F$4="mayorista2",K1072*I1072,IF($F$4="Mayorista1",K1072*H1072,IF($F$4="Hipermayorista",K1072*G1072,IF($F$4="Distribuidor",K1072*F1072))))*(1)</f>
        <v>0</v>
      </c>
      <c r="N1072" s="2">
        <f>+K1072*I1072</f>
        <v>0</v>
      </c>
    </row>
    <row r="1073" spans="1:14" ht="15" customHeight="1" x14ac:dyDescent="0.25">
      <c r="A1073" s="224" t="s">
        <v>2299</v>
      </c>
      <c r="B1073" s="108" t="s">
        <v>1449</v>
      </c>
      <c r="C1073" s="109" t="s">
        <v>1467</v>
      </c>
      <c r="D1073" s="109" t="s">
        <v>24</v>
      </c>
      <c r="E1073" s="109" t="s">
        <v>1772</v>
      </c>
      <c r="F1073" s="109">
        <v>1680</v>
      </c>
      <c r="G1073" s="109">
        <v>1725</v>
      </c>
      <c r="H1073" s="109">
        <v>1780</v>
      </c>
      <c r="I1073" s="110">
        <v>1845</v>
      </c>
      <c r="J1073" s="110">
        <v>2800</v>
      </c>
      <c r="K1073" s="132"/>
      <c r="L1073" s="68">
        <f>IF($F$4="mayorista2",K1073*I1073,IF($F$4="Mayorista1",K1073*H1073,IF($F$4="Hipermayorista",K1073*G1073,IF($F$4="Distribuidor",K1073*F1073))))*(1)</f>
        <v>0</v>
      </c>
      <c r="N1073" s="2">
        <f>+K1073*I1073</f>
        <v>0</v>
      </c>
    </row>
    <row r="1074" spans="1:14" ht="15" customHeight="1" x14ac:dyDescent="0.25">
      <c r="A1074" s="224" t="s">
        <v>2300</v>
      </c>
      <c r="B1074" s="108" t="s">
        <v>1449</v>
      </c>
      <c r="C1074" s="109" t="s">
        <v>1467</v>
      </c>
      <c r="D1074" s="109" t="s">
        <v>24</v>
      </c>
      <c r="E1074" s="109" t="s">
        <v>1773</v>
      </c>
      <c r="F1074" s="109">
        <v>310</v>
      </c>
      <c r="G1074" s="109">
        <v>320</v>
      </c>
      <c r="H1074" s="109">
        <v>330</v>
      </c>
      <c r="I1074" s="110">
        <v>340</v>
      </c>
      <c r="J1074" s="110">
        <v>5850</v>
      </c>
      <c r="K1074" s="132"/>
      <c r="L1074" s="68">
        <f>IF($F$4="mayorista2",K1074*I1074,IF($F$4="Mayorista1",K1074*H1074,IF($F$4="Hipermayorista",K1074*G1074,IF($F$4="Distribuidor",K1074*F1074))))*(1)</f>
        <v>0</v>
      </c>
      <c r="N1074" s="2">
        <f>+K1074*I1074</f>
        <v>0</v>
      </c>
    </row>
    <row r="1075" spans="1:14" ht="15" customHeight="1" x14ac:dyDescent="0.25">
      <c r="A1075" s="224" t="s">
        <v>2301</v>
      </c>
      <c r="B1075" s="108" t="s">
        <v>1449</v>
      </c>
      <c r="C1075" s="109" t="s">
        <v>1467</v>
      </c>
      <c r="D1075" s="109" t="s">
        <v>24</v>
      </c>
      <c r="E1075" s="109" t="s">
        <v>1774</v>
      </c>
      <c r="F1075" s="109">
        <v>3530</v>
      </c>
      <c r="G1075" s="109">
        <v>3620</v>
      </c>
      <c r="H1075" s="109">
        <v>3730</v>
      </c>
      <c r="I1075" s="110">
        <v>3865</v>
      </c>
      <c r="J1075" s="110">
        <v>5850</v>
      </c>
      <c r="K1075" s="132"/>
      <c r="L1075" s="68">
        <f>IF($F$4="mayorista2",K1075*I1075,IF($F$4="Mayorista1",K1075*H1075,IF($F$4="Hipermayorista",K1075*G1075,IF($F$4="Distribuidor",K1075*F1075))))*(1)</f>
        <v>0</v>
      </c>
      <c r="N1075" s="2">
        <f>+K1075*I1075</f>
        <v>0</v>
      </c>
    </row>
    <row r="1076" spans="1:14" ht="15" customHeight="1" x14ac:dyDescent="0.25">
      <c r="A1076" s="224" t="s">
        <v>2302</v>
      </c>
      <c r="B1076" s="108" t="s">
        <v>1449</v>
      </c>
      <c r="C1076" s="109" t="s">
        <v>1467</v>
      </c>
      <c r="D1076" s="109" t="s">
        <v>24</v>
      </c>
      <c r="E1076" s="109" t="s">
        <v>1775</v>
      </c>
      <c r="F1076" s="109">
        <v>270</v>
      </c>
      <c r="G1076" s="109">
        <v>275</v>
      </c>
      <c r="H1076" s="109">
        <v>285</v>
      </c>
      <c r="I1076" s="110">
        <v>295</v>
      </c>
      <c r="J1076" s="110">
        <v>5050</v>
      </c>
      <c r="K1076" s="132"/>
      <c r="L1076" s="68">
        <f>IF($F$4="mayorista2",K1076*I1076,IF($F$4="Mayorista1",K1076*H1076,IF($F$4="Hipermayorista",K1076*G1076,IF($F$4="Distribuidor",K1076*F1076))))*(1)</f>
        <v>0</v>
      </c>
      <c r="N1076" s="2">
        <f>+K1076*I1076</f>
        <v>0</v>
      </c>
    </row>
    <row r="1077" spans="1:14" ht="15" customHeight="1" x14ac:dyDescent="0.25">
      <c r="A1077" s="224" t="s">
        <v>2303</v>
      </c>
      <c r="B1077" s="108" t="s">
        <v>1449</v>
      </c>
      <c r="C1077" s="109" t="s">
        <v>1467</v>
      </c>
      <c r="D1077" s="109" t="s">
        <v>24</v>
      </c>
      <c r="E1077" s="109" t="s">
        <v>1776</v>
      </c>
      <c r="F1077" s="109">
        <v>3045</v>
      </c>
      <c r="G1077" s="109">
        <v>3125</v>
      </c>
      <c r="H1077" s="109">
        <v>3220</v>
      </c>
      <c r="I1077" s="110">
        <v>3335</v>
      </c>
      <c r="J1077" s="110">
        <v>5050</v>
      </c>
      <c r="K1077" s="132"/>
      <c r="L1077" s="68">
        <f>IF($F$4="mayorista2",K1077*I1077,IF($F$4="Mayorista1",K1077*H1077,IF($F$4="Hipermayorista",K1077*G1077,IF($F$4="Distribuidor",K1077*F1077))))*(1)</f>
        <v>0</v>
      </c>
      <c r="N1077" s="2">
        <f>+K1077*I1077</f>
        <v>0</v>
      </c>
    </row>
    <row r="1078" spans="1:14" ht="15" customHeight="1" x14ac:dyDescent="0.25">
      <c r="A1078" s="224" t="s">
        <v>2304</v>
      </c>
      <c r="B1078" s="108" t="s">
        <v>1449</v>
      </c>
      <c r="C1078" s="109" t="s">
        <v>1467</v>
      </c>
      <c r="D1078" s="109" t="s">
        <v>32</v>
      </c>
      <c r="E1078" s="109" t="s">
        <v>1548</v>
      </c>
      <c r="F1078" s="109">
        <v>2750</v>
      </c>
      <c r="G1078" s="109">
        <v>2820</v>
      </c>
      <c r="H1078" s="109">
        <v>2905</v>
      </c>
      <c r="I1078" s="110">
        <v>3010</v>
      </c>
      <c r="J1078" s="110">
        <v>4550</v>
      </c>
      <c r="K1078" s="132"/>
      <c r="L1078" s="68">
        <f>IF($F$4="mayorista2",K1078*I1078,IF($F$4="Mayorista1",K1078*H1078,IF($F$4="Hipermayorista",K1078*G1078,IF($F$4="Distribuidor",K1078*F1078))))*(1)</f>
        <v>0</v>
      </c>
      <c r="N1078" s="2">
        <f>+K1078*I1078</f>
        <v>0</v>
      </c>
    </row>
    <row r="1079" spans="1:14" ht="15" customHeight="1" x14ac:dyDescent="0.25">
      <c r="A1079" s="224" t="s">
        <v>2305</v>
      </c>
      <c r="B1079" s="108" t="s">
        <v>1449</v>
      </c>
      <c r="C1079" s="109" t="s">
        <v>1467</v>
      </c>
      <c r="D1079" s="109" t="s">
        <v>171</v>
      </c>
      <c r="E1079" s="109" t="s">
        <v>1508</v>
      </c>
      <c r="F1079" s="109">
        <v>1385</v>
      </c>
      <c r="G1079" s="109">
        <v>1420</v>
      </c>
      <c r="H1079" s="109">
        <v>1465</v>
      </c>
      <c r="I1079" s="110">
        <v>1520</v>
      </c>
      <c r="J1079" s="110">
        <v>2300</v>
      </c>
      <c r="K1079" s="132"/>
      <c r="L1079" s="68">
        <f>IF($F$4="mayorista2",K1079*I1079,IF($F$4="Mayorista1",K1079*H1079,IF($F$4="Hipermayorista",K1079*G1079,IF($F$4="Distribuidor",K1079*F1079))))*(1)</f>
        <v>0</v>
      </c>
      <c r="N1079" s="2">
        <f>+K1079*I1079</f>
        <v>0</v>
      </c>
    </row>
    <row r="1080" spans="1:14" ht="15" customHeight="1" x14ac:dyDescent="0.25">
      <c r="A1080" s="224" t="s">
        <v>2306</v>
      </c>
      <c r="B1080" s="108" t="s">
        <v>1449</v>
      </c>
      <c r="C1080" s="109" t="s">
        <v>1467</v>
      </c>
      <c r="D1080" s="109" t="s">
        <v>184</v>
      </c>
      <c r="E1080" s="109" t="s">
        <v>1509</v>
      </c>
      <c r="F1080" s="109">
        <v>3330</v>
      </c>
      <c r="G1080" s="109">
        <v>3415</v>
      </c>
      <c r="H1080" s="109">
        <v>3520</v>
      </c>
      <c r="I1080" s="110">
        <v>3650</v>
      </c>
      <c r="J1080" s="110">
        <v>5500</v>
      </c>
      <c r="K1080" s="132"/>
      <c r="L1080" s="68">
        <f>IF($F$4="mayorista2",K1080*I1080,IF($F$4="Mayorista1",K1080*H1080,IF($F$4="Hipermayorista",K1080*G1080,IF($F$4="Distribuidor",K1080*F1080))))*(1)</f>
        <v>0</v>
      </c>
      <c r="N1080" s="2">
        <f>+K1080*I1080</f>
        <v>0</v>
      </c>
    </row>
    <row r="1081" spans="1:14" ht="15" customHeight="1" x14ac:dyDescent="0.25">
      <c r="A1081" s="224" t="s">
        <v>2307</v>
      </c>
      <c r="B1081" s="108" t="s">
        <v>1449</v>
      </c>
      <c r="C1081" s="109" t="s">
        <v>1467</v>
      </c>
      <c r="D1081" s="109" t="s">
        <v>173</v>
      </c>
      <c r="E1081" s="109" t="s">
        <v>1510</v>
      </c>
      <c r="F1081" s="109">
        <v>1695</v>
      </c>
      <c r="G1081" s="109">
        <v>1740</v>
      </c>
      <c r="H1081" s="109">
        <v>1795</v>
      </c>
      <c r="I1081" s="110">
        <v>1860</v>
      </c>
      <c r="J1081" s="110">
        <v>2800</v>
      </c>
      <c r="K1081" s="132"/>
      <c r="L1081" s="68">
        <f>IF($F$4="mayorista2",K1081*I1081,IF($F$4="Mayorista1",K1081*H1081,IF($F$4="Hipermayorista",K1081*G1081,IF($F$4="Distribuidor",K1081*F1081))))*(1)</f>
        <v>0</v>
      </c>
      <c r="N1081" s="2">
        <f>+K1081*I1081</f>
        <v>0</v>
      </c>
    </row>
    <row r="1082" spans="1:14" ht="15" customHeight="1" x14ac:dyDescent="0.25">
      <c r="A1082" s="224" t="s">
        <v>2308</v>
      </c>
      <c r="B1082" s="108" t="s">
        <v>1449</v>
      </c>
      <c r="C1082" s="109" t="s">
        <v>1467</v>
      </c>
      <c r="D1082" s="109" t="s">
        <v>32</v>
      </c>
      <c r="E1082" s="109" t="s">
        <v>1512</v>
      </c>
      <c r="F1082" s="109">
        <v>4385</v>
      </c>
      <c r="G1082" s="109">
        <v>4495</v>
      </c>
      <c r="H1082" s="109">
        <v>4635</v>
      </c>
      <c r="I1082" s="110">
        <v>4805</v>
      </c>
      <c r="J1082" s="110">
        <v>7250</v>
      </c>
      <c r="K1082" s="132"/>
      <c r="L1082" s="68">
        <f>IF($F$4="mayorista2",K1082*I1082,IF($F$4="Mayorista1",K1082*H1082,IF($F$4="Hipermayorista",K1082*G1082,IF($F$4="Distribuidor",K1082*F1082))))*(1)</f>
        <v>0</v>
      </c>
      <c r="N1082" s="2">
        <f>+K1082*I1082</f>
        <v>0</v>
      </c>
    </row>
    <row r="1083" spans="1:14" ht="15" customHeight="1" x14ac:dyDescent="0.25">
      <c r="A1083" s="224" t="s">
        <v>2309</v>
      </c>
      <c r="B1083" s="108" t="s">
        <v>1449</v>
      </c>
      <c r="C1083" s="109" t="s">
        <v>1467</v>
      </c>
      <c r="D1083" s="109" t="s">
        <v>32</v>
      </c>
      <c r="E1083" s="109" t="s">
        <v>1511</v>
      </c>
      <c r="F1083" s="109">
        <v>4385</v>
      </c>
      <c r="G1083" s="109">
        <v>4495</v>
      </c>
      <c r="H1083" s="109">
        <v>4635</v>
      </c>
      <c r="I1083" s="110">
        <v>4805</v>
      </c>
      <c r="J1083" s="110">
        <v>7250</v>
      </c>
      <c r="K1083" s="132"/>
      <c r="L1083" s="68">
        <f>IF($F$4="mayorista2",K1083*I1083,IF($F$4="Mayorista1",K1083*H1083,IF($F$4="Hipermayorista",K1083*G1083,IF($F$4="Distribuidor",K1083*F1083))))*(1)</f>
        <v>0</v>
      </c>
      <c r="N1083" s="2">
        <f>+K1083*I1083</f>
        <v>0</v>
      </c>
    </row>
    <row r="1084" spans="1:14" ht="15" customHeight="1" x14ac:dyDescent="0.25">
      <c r="A1084" s="224" t="s">
        <v>2310</v>
      </c>
      <c r="B1084" s="108" t="s">
        <v>1449</v>
      </c>
      <c r="C1084" s="109" t="s">
        <v>1467</v>
      </c>
      <c r="D1084" s="109" t="s">
        <v>57</v>
      </c>
      <c r="E1084" s="109" t="s">
        <v>1514</v>
      </c>
      <c r="F1084" s="109">
        <v>5335</v>
      </c>
      <c r="G1084" s="109">
        <v>5470</v>
      </c>
      <c r="H1084" s="109">
        <v>5640</v>
      </c>
      <c r="I1084" s="110">
        <v>5845</v>
      </c>
      <c r="J1084" s="110">
        <v>8850</v>
      </c>
      <c r="K1084" s="132"/>
      <c r="L1084" s="68">
        <f>IF($F$4="mayorista2",K1084*I1084,IF($F$4="Mayorista1",K1084*H1084,IF($F$4="Hipermayorista",K1084*G1084,IF($F$4="Distribuidor",K1084*F1084))))*(1)</f>
        <v>0</v>
      </c>
      <c r="N1084" s="2">
        <f>+K1084*I1084</f>
        <v>0</v>
      </c>
    </row>
    <row r="1085" spans="1:14" ht="15" customHeight="1" x14ac:dyDescent="0.25">
      <c r="A1085" s="224" t="s">
        <v>2311</v>
      </c>
      <c r="B1085" s="108" t="s">
        <v>1449</v>
      </c>
      <c r="C1085" s="109" t="s">
        <v>1467</v>
      </c>
      <c r="D1085" s="109" t="s">
        <v>57</v>
      </c>
      <c r="E1085" s="109" t="s">
        <v>1513</v>
      </c>
      <c r="F1085" s="109">
        <v>7125</v>
      </c>
      <c r="G1085" s="109">
        <v>7310</v>
      </c>
      <c r="H1085" s="109">
        <v>7535</v>
      </c>
      <c r="I1085" s="110">
        <v>7810</v>
      </c>
      <c r="J1085" s="110">
        <v>11800</v>
      </c>
      <c r="K1085" s="132"/>
      <c r="L1085" s="68">
        <f>IF($F$4="mayorista2",K1085*I1085,IF($F$4="Mayorista1",K1085*H1085,IF($F$4="Hipermayorista",K1085*G1085,IF($F$4="Distribuidor",K1085*F1085))))*(1)</f>
        <v>0</v>
      </c>
      <c r="N1085" s="2">
        <f>+K1085*I1085</f>
        <v>0</v>
      </c>
    </row>
    <row r="1086" spans="1:14" ht="15" customHeight="1" x14ac:dyDescent="0.25">
      <c r="A1086" s="224" t="s">
        <v>2312</v>
      </c>
      <c r="B1086" s="108" t="s">
        <v>1449</v>
      </c>
      <c r="C1086" s="109" t="s">
        <v>1467</v>
      </c>
      <c r="D1086" s="109" t="s">
        <v>55</v>
      </c>
      <c r="E1086" s="109" t="s">
        <v>1516</v>
      </c>
      <c r="F1086" s="109">
        <v>2335</v>
      </c>
      <c r="G1086" s="109">
        <v>2395</v>
      </c>
      <c r="H1086" s="109">
        <v>2470</v>
      </c>
      <c r="I1086" s="110">
        <v>2560</v>
      </c>
      <c r="J1086" s="110">
        <v>3850</v>
      </c>
      <c r="K1086" s="132"/>
      <c r="L1086" s="68">
        <f>IF($F$4="mayorista2",K1086*I1086,IF($F$4="Mayorista1",K1086*H1086,IF($F$4="Hipermayorista",K1086*G1086,IF($F$4="Distribuidor",K1086*F1086))))*(1)</f>
        <v>0</v>
      </c>
      <c r="N1086" s="2">
        <f>+K1086*I1086</f>
        <v>0</v>
      </c>
    </row>
    <row r="1087" spans="1:14" ht="15" customHeight="1" x14ac:dyDescent="0.25">
      <c r="A1087" s="224" t="s">
        <v>2313</v>
      </c>
      <c r="B1087" s="108" t="s">
        <v>1449</v>
      </c>
      <c r="C1087" s="109" t="s">
        <v>1467</v>
      </c>
      <c r="D1087" s="109" t="s">
        <v>55</v>
      </c>
      <c r="E1087" s="109" t="s">
        <v>1515</v>
      </c>
      <c r="F1087" s="109">
        <v>2335</v>
      </c>
      <c r="G1087" s="109">
        <v>2395</v>
      </c>
      <c r="H1087" s="109">
        <v>2470</v>
      </c>
      <c r="I1087" s="110">
        <v>2560</v>
      </c>
      <c r="J1087" s="110">
        <v>3850</v>
      </c>
      <c r="K1087" s="132"/>
      <c r="L1087" s="68">
        <f>IF($F$4="mayorista2",K1087*I1087,IF($F$4="Mayorista1",K1087*H1087,IF($F$4="Hipermayorista",K1087*G1087,IF($F$4="Distribuidor",K1087*F1087))))*(1)</f>
        <v>0</v>
      </c>
      <c r="N1087" s="2">
        <f>+K1087*I1087</f>
        <v>0</v>
      </c>
    </row>
    <row r="1088" spans="1:14" ht="15" customHeight="1" x14ac:dyDescent="0.25">
      <c r="A1088" s="224" t="s">
        <v>2314</v>
      </c>
      <c r="B1088" s="108" t="s">
        <v>1449</v>
      </c>
      <c r="C1088" s="109" t="s">
        <v>1467</v>
      </c>
      <c r="D1088" s="109" t="s">
        <v>50</v>
      </c>
      <c r="E1088" s="109" t="s">
        <v>1518</v>
      </c>
      <c r="F1088" s="109">
        <v>3085</v>
      </c>
      <c r="G1088" s="109">
        <v>3165</v>
      </c>
      <c r="H1088" s="109">
        <v>3265</v>
      </c>
      <c r="I1088" s="110">
        <v>3385</v>
      </c>
      <c r="J1088" s="110">
        <v>5100</v>
      </c>
      <c r="K1088" s="132"/>
      <c r="L1088" s="68">
        <f>IF($F$4="mayorista2",K1088*I1088,IF($F$4="Mayorista1",K1088*H1088,IF($F$4="Hipermayorista",K1088*G1088,IF($F$4="Distribuidor",K1088*F1088))))*(1)</f>
        <v>0</v>
      </c>
      <c r="N1088" s="2">
        <f>+K1088*I1088</f>
        <v>0</v>
      </c>
    </row>
    <row r="1089" spans="1:14" ht="15" customHeight="1" x14ac:dyDescent="0.25">
      <c r="A1089" s="224" t="s">
        <v>2315</v>
      </c>
      <c r="B1089" s="108" t="s">
        <v>1449</v>
      </c>
      <c r="C1089" s="109" t="s">
        <v>1467</v>
      </c>
      <c r="D1089" s="109" t="s">
        <v>50</v>
      </c>
      <c r="E1089" s="109" t="s">
        <v>1517</v>
      </c>
      <c r="F1089" s="109">
        <v>3085</v>
      </c>
      <c r="G1089" s="109">
        <v>3165</v>
      </c>
      <c r="H1089" s="109">
        <v>3265</v>
      </c>
      <c r="I1089" s="110">
        <v>3385</v>
      </c>
      <c r="J1089" s="110">
        <v>5100</v>
      </c>
      <c r="K1089" s="132"/>
      <c r="L1089" s="68">
        <f>IF($F$4="mayorista2",K1089*I1089,IF($F$4="Mayorista1",K1089*H1089,IF($F$4="Hipermayorista",K1089*G1089,IF($F$4="Distribuidor",K1089*F1089))))*(1)</f>
        <v>0</v>
      </c>
      <c r="N1089" s="2">
        <f>+K1089*I1089</f>
        <v>0</v>
      </c>
    </row>
    <row r="1090" spans="1:14" ht="15" customHeight="1" x14ac:dyDescent="0.25">
      <c r="A1090" s="224" t="s">
        <v>2316</v>
      </c>
      <c r="B1090" s="108" t="s">
        <v>1449</v>
      </c>
      <c r="C1090" s="109" t="s">
        <v>1467</v>
      </c>
      <c r="D1090" s="109" t="s">
        <v>50</v>
      </c>
      <c r="E1090" s="109" t="s">
        <v>1520</v>
      </c>
      <c r="F1090" s="109">
        <v>7820</v>
      </c>
      <c r="G1090" s="109">
        <v>8020</v>
      </c>
      <c r="H1090" s="109">
        <v>8270</v>
      </c>
      <c r="I1090" s="110">
        <v>8570</v>
      </c>
      <c r="J1090" s="110">
        <v>12950</v>
      </c>
      <c r="K1090" s="132"/>
      <c r="L1090" s="68">
        <f>IF($F$4="mayorista2",K1090*I1090,IF($F$4="Mayorista1",K1090*H1090,IF($F$4="Hipermayorista",K1090*G1090,IF($F$4="Distribuidor",K1090*F1090))))*(1)</f>
        <v>0</v>
      </c>
      <c r="N1090" s="2">
        <f>+K1090*I1090</f>
        <v>0</v>
      </c>
    </row>
    <row r="1091" spans="1:14" ht="15" customHeight="1" x14ac:dyDescent="0.25">
      <c r="A1091" s="224" t="s">
        <v>2317</v>
      </c>
      <c r="B1091" s="108" t="s">
        <v>1449</v>
      </c>
      <c r="C1091" s="109" t="s">
        <v>1467</v>
      </c>
      <c r="D1091" s="109" t="s">
        <v>50</v>
      </c>
      <c r="E1091" s="109" t="s">
        <v>1519</v>
      </c>
      <c r="F1091" s="109">
        <v>7820</v>
      </c>
      <c r="G1091" s="109">
        <v>8020</v>
      </c>
      <c r="H1091" s="109">
        <v>8270</v>
      </c>
      <c r="I1091" s="110">
        <v>8570</v>
      </c>
      <c r="J1091" s="110">
        <v>12950</v>
      </c>
      <c r="K1091" s="132"/>
      <c r="L1091" s="68">
        <f>IF($F$4="mayorista2",K1091*I1091,IF($F$4="Mayorista1",K1091*H1091,IF($F$4="Hipermayorista",K1091*G1091,IF($F$4="Distribuidor",K1091*F1091))))*(1)</f>
        <v>0</v>
      </c>
      <c r="N1091" s="2">
        <f>+K1091*I1091</f>
        <v>0</v>
      </c>
    </row>
    <row r="1092" spans="1:14" ht="15" customHeight="1" x14ac:dyDescent="0.25">
      <c r="A1092" s="224" t="s">
        <v>2318</v>
      </c>
      <c r="B1092" s="108" t="s">
        <v>1449</v>
      </c>
      <c r="C1092" s="109" t="s">
        <v>1467</v>
      </c>
      <c r="D1092" s="109" t="s">
        <v>32</v>
      </c>
      <c r="E1092" s="109" t="s">
        <v>1524</v>
      </c>
      <c r="F1092" s="109">
        <v>5810</v>
      </c>
      <c r="G1092" s="109">
        <v>5960</v>
      </c>
      <c r="H1092" s="109">
        <v>6145</v>
      </c>
      <c r="I1092" s="110">
        <v>6370</v>
      </c>
      <c r="J1092" s="110">
        <v>9650</v>
      </c>
      <c r="K1092" s="132"/>
      <c r="L1092" s="68">
        <f>IF($F$4="mayorista2",K1092*I1092,IF($F$4="Mayorista1",K1092*H1092,IF($F$4="Hipermayorista",K1092*G1092,IF($F$4="Distribuidor",K1092*F1092))))*(1)</f>
        <v>0</v>
      </c>
      <c r="N1092" s="2">
        <f>+K1092*I1092</f>
        <v>0</v>
      </c>
    </row>
    <row r="1093" spans="1:14" ht="15" customHeight="1" x14ac:dyDescent="0.25">
      <c r="A1093" s="224" t="s">
        <v>2319</v>
      </c>
      <c r="B1093" s="108" t="s">
        <v>1449</v>
      </c>
      <c r="C1093" s="109" t="s">
        <v>1467</v>
      </c>
      <c r="D1093" s="109" t="s">
        <v>32</v>
      </c>
      <c r="E1093" s="109" t="s">
        <v>1522</v>
      </c>
      <c r="F1093" s="109">
        <v>11025</v>
      </c>
      <c r="G1093" s="109">
        <v>11310</v>
      </c>
      <c r="H1093" s="109">
        <v>11660</v>
      </c>
      <c r="I1093" s="110">
        <v>12085</v>
      </c>
      <c r="J1093" s="110">
        <v>18250</v>
      </c>
      <c r="K1093" s="132"/>
      <c r="L1093" s="68">
        <f>IF($F$4="mayorista2",K1093*I1093,IF($F$4="Mayorista1",K1093*H1093,IF($F$4="Hipermayorista",K1093*G1093,IF($F$4="Distribuidor",K1093*F1093))))*(1)</f>
        <v>0</v>
      </c>
      <c r="N1093" s="2">
        <f>+K1093*I1093</f>
        <v>0</v>
      </c>
    </row>
    <row r="1094" spans="1:14" ht="15" customHeight="1" x14ac:dyDescent="0.25">
      <c r="A1094" s="224" t="s">
        <v>2320</v>
      </c>
      <c r="B1094" s="108" t="s">
        <v>1449</v>
      </c>
      <c r="C1094" s="109" t="s">
        <v>1467</v>
      </c>
      <c r="D1094" s="109" t="s">
        <v>32</v>
      </c>
      <c r="E1094" s="109" t="s">
        <v>1523</v>
      </c>
      <c r="F1094" s="109">
        <v>11025</v>
      </c>
      <c r="G1094" s="109">
        <v>11310</v>
      </c>
      <c r="H1094" s="109">
        <v>11660</v>
      </c>
      <c r="I1094" s="110">
        <v>12085</v>
      </c>
      <c r="J1094" s="110">
        <v>18250</v>
      </c>
      <c r="K1094" s="132"/>
      <c r="L1094" s="68">
        <f>IF($F$4="mayorista2",K1094*I1094,IF($F$4="Mayorista1",K1094*H1094,IF($F$4="Hipermayorista",K1094*G1094,IF($F$4="Distribuidor",K1094*F1094))))*(1)</f>
        <v>0</v>
      </c>
      <c r="N1094" s="2">
        <f>+K1094*I1094</f>
        <v>0</v>
      </c>
    </row>
    <row r="1095" spans="1:14" ht="15" customHeight="1" x14ac:dyDescent="0.25">
      <c r="A1095" s="224" t="s">
        <v>2321</v>
      </c>
      <c r="B1095" s="108" t="s">
        <v>1449</v>
      </c>
      <c r="C1095" s="109" t="s">
        <v>1467</v>
      </c>
      <c r="D1095" s="109" t="s">
        <v>32</v>
      </c>
      <c r="E1095" s="109" t="s">
        <v>1521</v>
      </c>
      <c r="F1095" s="109">
        <v>11025</v>
      </c>
      <c r="G1095" s="109">
        <v>11310</v>
      </c>
      <c r="H1095" s="109">
        <v>11660</v>
      </c>
      <c r="I1095" s="110">
        <v>12085</v>
      </c>
      <c r="J1095" s="110">
        <v>18250</v>
      </c>
      <c r="K1095" s="132"/>
      <c r="L1095" s="68">
        <f>IF($F$4="mayorista2",K1095*I1095,IF($F$4="Mayorista1",K1095*H1095,IF($F$4="Hipermayorista",K1095*G1095,IF($F$4="Distribuidor",K1095*F1095))))*(1)</f>
        <v>0</v>
      </c>
      <c r="N1095" s="2">
        <f>+K1095*I1095</f>
        <v>0</v>
      </c>
    </row>
    <row r="1096" spans="1:14" ht="15" customHeight="1" x14ac:dyDescent="0.25">
      <c r="A1096" s="224" t="s">
        <v>2322</v>
      </c>
      <c r="B1096" s="108" t="s">
        <v>1449</v>
      </c>
      <c r="C1096" s="109" t="s">
        <v>1467</v>
      </c>
      <c r="D1096" s="109" t="s">
        <v>157</v>
      </c>
      <c r="E1096" s="109" t="s">
        <v>1551</v>
      </c>
      <c r="F1096" s="109">
        <v>495</v>
      </c>
      <c r="G1096" s="109">
        <v>510</v>
      </c>
      <c r="H1096" s="109">
        <v>525</v>
      </c>
      <c r="I1096" s="110">
        <v>545</v>
      </c>
      <c r="J1096" s="110">
        <v>820</v>
      </c>
      <c r="K1096" s="132"/>
      <c r="L1096" s="68">
        <f>IF($F$4="mayorista2",K1096*I1096,IF($F$4="Mayorista1",K1096*H1096,IF($F$4="Hipermayorista",K1096*G1096,IF($F$4="Distribuidor",K1096*F1096))))*(1)</f>
        <v>0</v>
      </c>
      <c r="N1096" s="2">
        <f>+K1096*I1096</f>
        <v>0</v>
      </c>
    </row>
    <row r="1097" spans="1:14" ht="15" customHeight="1" x14ac:dyDescent="0.25">
      <c r="A1097" s="224" t="s">
        <v>2323</v>
      </c>
      <c r="B1097" s="108" t="s">
        <v>1449</v>
      </c>
      <c r="C1097" s="109" t="s">
        <v>1467</v>
      </c>
      <c r="D1097" s="109" t="s">
        <v>157</v>
      </c>
      <c r="E1097" s="109" t="s">
        <v>1553</v>
      </c>
      <c r="F1097" s="109">
        <v>1360</v>
      </c>
      <c r="G1097" s="109">
        <v>1395</v>
      </c>
      <c r="H1097" s="109">
        <v>1440</v>
      </c>
      <c r="I1097" s="110">
        <v>1490</v>
      </c>
      <c r="J1097" s="110">
        <v>2250</v>
      </c>
      <c r="K1097" s="132"/>
      <c r="L1097" s="68">
        <f>IF($F$4="mayorista2",K1097*I1097,IF($F$4="Mayorista1",K1097*H1097,IF($F$4="Hipermayorista",K1097*G1097,IF($F$4="Distribuidor",K1097*F1097))))*(1)</f>
        <v>0</v>
      </c>
      <c r="N1097" s="2">
        <f>+K1097*I1097</f>
        <v>0</v>
      </c>
    </row>
    <row r="1098" spans="1:14" ht="15" customHeight="1" x14ac:dyDescent="0.25">
      <c r="A1098" s="224" t="s">
        <v>2324</v>
      </c>
      <c r="B1098" s="108" t="s">
        <v>1449</v>
      </c>
      <c r="C1098" s="109" t="s">
        <v>1467</v>
      </c>
      <c r="D1098" s="109" t="s">
        <v>157</v>
      </c>
      <c r="E1098" s="109" t="s">
        <v>1552</v>
      </c>
      <c r="F1098" s="109">
        <v>620</v>
      </c>
      <c r="G1098" s="109">
        <v>635</v>
      </c>
      <c r="H1098" s="109">
        <v>655</v>
      </c>
      <c r="I1098" s="110">
        <v>680</v>
      </c>
      <c r="J1098" s="110">
        <v>1050</v>
      </c>
      <c r="K1098" s="132"/>
      <c r="L1098" s="68">
        <f>IF($F$4="mayorista2",K1098*I1098,IF($F$4="Mayorista1",K1098*H1098,IF($F$4="Hipermayorista",K1098*G1098,IF($F$4="Distribuidor",K1098*F1098))))*(1)</f>
        <v>0</v>
      </c>
      <c r="N1098" s="2">
        <f>+K1098*I1098</f>
        <v>0</v>
      </c>
    </row>
    <row r="1099" spans="1:14" ht="15" customHeight="1" x14ac:dyDescent="0.25">
      <c r="A1099" s="224" t="s">
        <v>2325</v>
      </c>
      <c r="B1099" s="108" t="s">
        <v>1449</v>
      </c>
      <c r="C1099" s="109" t="s">
        <v>1467</v>
      </c>
      <c r="D1099" s="109" t="s">
        <v>32</v>
      </c>
      <c r="E1099" s="109" t="s">
        <v>1544</v>
      </c>
      <c r="F1099" s="109">
        <v>2515</v>
      </c>
      <c r="G1099" s="109">
        <v>2580</v>
      </c>
      <c r="H1099" s="109">
        <v>2660</v>
      </c>
      <c r="I1099" s="110">
        <v>2755</v>
      </c>
      <c r="J1099" s="110">
        <v>4150</v>
      </c>
      <c r="K1099" s="132"/>
      <c r="L1099" s="68">
        <f>IF($F$4="mayorista2",K1099*I1099,IF($F$4="Mayorista1",K1099*H1099,IF($F$4="Hipermayorista",K1099*G1099,IF($F$4="Distribuidor",K1099*F1099))))*(1)</f>
        <v>0</v>
      </c>
      <c r="N1099" s="2">
        <f>+K1099*I1099</f>
        <v>0</v>
      </c>
    </row>
    <row r="1100" spans="1:14" ht="15" customHeight="1" x14ac:dyDescent="0.25">
      <c r="A1100" s="224" t="s">
        <v>2326</v>
      </c>
      <c r="B1100" s="108" t="s">
        <v>1449</v>
      </c>
      <c r="C1100" s="109" t="s">
        <v>1467</v>
      </c>
      <c r="D1100" s="109" t="s">
        <v>32</v>
      </c>
      <c r="E1100" s="109" t="s">
        <v>1546</v>
      </c>
      <c r="F1100" s="109">
        <v>4540</v>
      </c>
      <c r="G1100" s="109">
        <v>4655</v>
      </c>
      <c r="H1100" s="109">
        <v>4800</v>
      </c>
      <c r="I1100" s="110">
        <v>4975</v>
      </c>
      <c r="J1100" s="110">
        <v>7500</v>
      </c>
      <c r="K1100" s="132"/>
      <c r="L1100" s="68">
        <f>IF($F$4="mayorista2",K1100*I1100,IF($F$4="Mayorista1",K1100*H1100,IF($F$4="Hipermayorista",K1100*G1100,IF($F$4="Distribuidor",K1100*F1100))))*(1)</f>
        <v>0</v>
      </c>
      <c r="N1100" s="2">
        <f>+K1100*I1100</f>
        <v>0</v>
      </c>
    </row>
    <row r="1101" spans="1:14" ht="15" customHeight="1" x14ac:dyDescent="0.25">
      <c r="A1101" s="224" t="s">
        <v>2327</v>
      </c>
      <c r="B1101" s="108" t="s">
        <v>1449</v>
      </c>
      <c r="C1101" s="109" t="s">
        <v>1467</v>
      </c>
      <c r="D1101" s="109" t="s">
        <v>32</v>
      </c>
      <c r="E1101" s="109" t="s">
        <v>1547</v>
      </c>
      <c r="F1101" s="109">
        <v>4540</v>
      </c>
      <c r="G1101" s="109">
        <v>4655</v>
      </c>
      <c r="H1101" s="109">
        <v>4800</v>
      </c>
      <c r="I1101" s="110">
        <v>4975</v>
      </c>
      <c r="J1101" s="110">
        <v>7500</v>
      </c>
      <c r="K1101" s="132"/>
      <c r="L1101" s="68">
        <f>IF($F$4="mayorista2",K1101*I1101,IF($F$4="Mayorista1",K1101*H1101,IF($F$4="Hipermayorista",K1101*G1101,IF($F$4="Distribuidor",K1101*F1101))))*(1)</f>
        <v>0</v>
      </c>
      <c r="N1101" s="2">
        <f>+K1101*I1101</f>
        <v>0</v>
      </c>
    </row>
    <row r="1102" spans="1:14" ht="15" customHeight="1" x14ac:dyDescent="0.25">
      <c r="A1102" s="224" t="s">
        <v>2328</v>
      </c>
      <c r="B1102" s="108" t="s">
        <v>1449</v>
      </c>
      <c r="C1102" s="109" t="s">
        <v>1467</v>
      </c>
      <c r="D1102" s="109" t="s">
        <v>32</v>
      </c>
      <c r="E1102" s="109" t="s">
        <v>1545</v>
      </c>
      <c r="F1102" s="109">
        <v>4540</v>
      </c>
      <c r="G1102" s="109">
        <v>4655</v>
      </c>
      <c r="H1102" s="109">
        <v>4800</v>
      </c>
      <c r="I1102" s="110">
        <v>4975</v>
      </c>
      <c r="J1102" s="110">
        <v>7500</v>
      </c>
      <c r="K1102" s="132"/>
      <c r="L1102" s="68">
        <f>IF($F$4="mayorista2",K1102*I1102,IF($F$4="Mayorista1",K1102*H1102,IF($F$4="Hipermayorista",K1102*G1102,IF($F$4="Distribuidor",K1102*F1102))))*(1)</f>
        <v>0</v>
      </c>
      <c r="N1102" s="2">
        <f>+K1102*I1102</f>
        <v>0</v>
      </c>
    </row>
    <row r="1103" spans="1:14" ht="15" customHeight="1" x14ac:dyDescent="0.25">
      <c r="A1103" s="224" t="s">
        <v>2329</v>
      </c>
      <c r="B1103" s="108" t="s">
        <v>1449</v>
      </c>
      <c r="C1103" s="109" t="s">
        <v>1467</v>
      </c>
      <c r="D1103" s="109" t="s">
        <v>32</v>
      </c>
      <c r="E1103" s="109" t="s">
        <v>1532</v>
      </c>
      <c r="F1103" s="109">
        <v>2180</v>
      </c>
      <c r="G1103" s="109">
        <v>2235</v>
      </c>
      <c r="H1103" s="109">
        <v>2305</v>
      </c>
      <c r="I1103" s="110">
        <v>2390</v>
      </c>
      <c r="J1103" s="110">
        <v>3600</v>
      </c>
      <c r="K1103" s="132"/>
      <c r="L1103" s="68">
        <f>IF($F$4="mayorista2",K1103*I1103,IF($F$4="Mayorista1",K1103*H1103,IF($F$4="Hipermayorista",K1103*G1103,IF($F$4="Distribuidor",K1103*F1103))))*(1)</f>
        <v>0</v>
      </c>
      <c r="N1103" s="2">
        <f>+K1103*I1103</f>
        <v>0</v>
      </c>
    </row>
    <row r="1104" spans="1:14" ht="15" customHeight="1" x14ac:dyDescent="0.25">
      <c r="A1104" s="224" t="s">
        <v>2330</v>
      </c>
      <c r="B1104" s="108" t="s">
        <v>1449</v>
      </c>
      <c r="C1104" s="109" t="s">
        <v>1467</v>
      </c>
      <c r="D1104" s="109" t="s">
        <v>32</v>
      </c>
      <c r="E1104" s="109" t="s">
        <v>1534</v>
      </c>
      <c r="F1104" s="109">
        <v>2180</v>
      </c>
      <c r="G1104" s="109">
        <v>2235</v>
      </c>
      <c r="H1104" s="109">
        <v>2305</v>
      </c>
      <c r="I1104" s="110">
        <v>2390</v>
      </c>
      <c r="J1104" s="110">
        <v>3600</v>
      </c>
      <c r="K1104" s="132"/>
      <c r="L1104" s="68">
        <f>IF($F$4="mayorista2",K1104*I1104,IF($F$4="Mayorista1",K1104*H1104,IF($F$4="Hipermayorista",K1104*G1104,IF($F$4="Distribuidor",K1104*F1104))))*(1)</f>
        <v>0</v>
      </c>
      <c r="N1104" s="2">
        <f>+K1104*I1104</f>
        <v>0</v>
      </c>
    </row>
    <row r="1105" spans="1:14" ht="15" customHeight="1" x14ac:dyDescent="0.25">
      <c r="A1105" s="224" t="s">
        <v>2331</v>
      </c>
      <c r="B1105" s="108" t="s">
        <v>1449</v>
      </c>
      <c r="C1105" s="109" t="s">
        <v>1467</v>
      </c>
      <c r="D1105" s="109" t="s">
        <v>32</v>
      </c>
      <c r="E1105" s="109" t="s">
        <v>1533</v>
      </c>
      <c r="F1105" s="109">
        <v>2180</v>
      </c>
      <c r="G1105" s="109">
        <v>2235</v>
      </c>
      <c r="H1105" s="109">
        <v>2305</v>
      </c>
      <c r="I1105" s="110">
        <v>2390</v>
      </c>
      <c r="J1105" s="110">
        <v>3600</v>
      </c>
      <c r="K1105" s="132"/>
      <c r="L1105" s="68">
        <f>IF($F$4="mayorista2",K1105*I1105,IF($F$4="Mayorista1",K1105*H1105,IF($F$4="Hipermayorista",K1105*G1105,IF($F$4="Distribuidor",K1105*F1105))))*(1)</f>
        <v>0</v>
      </c>
      <c r="N1105" s="2">
        <f>+K1105*I1105</f>
        <v>0</v>
      </c>
    </row>
    <row r="1106" spans="1:14" ht="15" customHeight="1" x14ac:dyDescent="0.25">
      <c r="A1106" s="224" t="s">
        <v>2332</v>
      </c>
      <c r="B1106" s="108" t="s">
        <v>1449</v>
      </c>
      <c r="C1106" s="109" t="s">
        <v>1467</v>
      </c>
      <c r="D1106" s="109" t="s">
        <v>32</v>
      </c>
      <c r="E1106" s="109" t="s">
        <v>1531</v>
      </c>
      <c r="F1106" s="109">
        <v>2180</v>
      </c>
      <c r="G1106" s="109">
        <v>2235</v>
      </c>
      <c r="H1106" s="109">
        <v>2305</v>
      </c>
      <c r="I1106" s="110">
        <v>2390</v>
      </c>
      <c r="J1106" s="110">
        <v>3600</v>
      </c>
      <c r="K1106" s="132"/>
      <c r="L1106" s="68">
        <f>IF($F$4="mayorista2",K1106*I1106,IF($F$4="Mayorista1",K1106*H1106,IF($F$4="Hipermayorista",K1106*G1106,IF($F$4="Distribuidor",K1106*F1106))))*(1)</f>
        <v>0</v>
      </c>
      <c r="N1106" s="2">
        <f>+K1106*I1106</f>
        <v>0</v>
      </c>
    </row>
    <row r="1107" spans="1:14" ht="15" customHeight="1" x14ac:dyDescent="0.25">
      <c r="A1107" s="224" t="s">
        <v>2333</v>
      </c>
      <c r="B1107" s="108" t="s">
        <v>1449</v>
      </c>
      <c r="C1107" s="109" t="s">
        <v>1467</v>
      </c>
      <c r="D1107" s="109" t="s">
        <v>32</v>
      </c>
      <c r="E1107" s="109" t="s">
        <v>1525</v>
      </c>
      <c r="F1107" s="109">
        <v>3880</v>
      </c>
      <c r="G1107" s="109">
        <v>3980</v>
      </c>
      <c r="H1107" s="109">
        <v>4105</v>
      </c>
      <c r="I1107" s="110">
        <v>4255</v>
      </c>
      <c r="J1107" s="110">
        <v>6450</v>
      </c>
      <c r="K1107" s="132"/>
      <c r="L1107" s="68">
        <f>IF($F$4="mayorista2",K1107*I1107,IF($F$4="Mayorista1",K1107*H1107,IF($F$4="Hipermayorista",K1107*G1107,IF($F$4="Distribuidor",K1107*F1107))))*(1)</f>
        <v>0</v>
      </c>
      <c r="N1107" s="2">
        <f>+K1107*I1107</f>
        <v>0</v>
      </c>
    </row>
    <row r="1108" spans="1:14" ht="15" customHeight="1" x14ac:dyDescent="0.25">
      <c r="A1108" s="224" t="s">
        <v>2334</v>
      </c>
      <c r="B1108" s="108" t="s">
        <v>1449</v>
      </c>
      <c r="C1108" s="109" t="s">
        <v>1467</v>
      </c>
      <c r="D1108" s="109" t="s">
        <v>32</v>
      </c>
      <c r="E1108" s="109" t="s">
        <v>1528</v>
      </c>
      <c r="F1108" s="109">
        <v>3880</v>
      </c>
      <c r="G1108" s="109">
        <v>3980</v>
      </c>
      <c r="H1108" s="109">
        <v>4105</v>
      </c>
      <c r="I1108" s="110">
        <v>4255</v>
      </c>
      <c r="J1108" s="110">
        <v>6450</v>
      </c>
      <c r="K1108" s="132"/>
      <c r="L1108" s="68">
        <f>IF($F$4="mayorista2",K1108*I1108,IF($F$4="Mayorista1",K1108*H1108,IF($F$4="Hipermayorista",K1108*G1108,IF($F$4="Distribuidor",K1108*F1108))))*(1)</f>
        <v>0</v>
      </c>
      <c r="N1108" s="2">
        <f>+K1108*I1108</f>
        <v>0</v>
      </c>
    </row>
    <row r="1109" spans="1:14" ht="15" customHeight="1" x14ac:dyDescent="0.25">
      <c r="A1109" s="224" t="s">
        <v>2335</v>
      </c>
      <c r="B1109" s="108" t="s">
        <v>1449</v>
      </c>
      <c r="C1109" s="109" t="s">
        <v>1467</v>
      </c>
      <c r="D1109" s="109" t="s">
        <v>32</v>
      </c>
      <c r="E1109" s="109" t="s">
        <v>1529</v>
      </c>
      <c r="F1109" s="109">
        <v>3880</v>
      </c>
      <c r="G1109" s="109">
        <v>3980</v>
      </c>
      <c r="H1109" s="109">
        <v>4105</v>
      </c>
      <c r="I1109" s="110">
        <v>4255</v>
      </c>
      <c r="J1109" s="110">
        <v>6450</v>
      </c>
      <c r="K1109" s="132"/>
      <c r="L1109" s="68">
        <f>IF($F$4="mayorista2",K1109*I1109,IF($F$4="Mayorista1",K1109*H1109,IF($F$4="Hipermayorista",K1109*G1109,IF($F$4="Distribuidor",K1109*F1109))))*(1)</f>
        <v>0</v>
      </c>
      <c r="N1109" s="2">
        <f>+K1109*I1109</f>
        <v>0</v>
      </c>
    </row>
    <row r="1110" spans="1:14" ht="15" customHeight="1" x14ac:dyDescent="0.25">
      <c r="A1110" s="224" t="s">
        <v>2336</v>
      </c>
      <c r="B1110" s="108" t="s">
        <v>1449</v>
      </c>
      <c r="C1110" s="109" t="s">
        <v>1467</v>
      </c>
      <c r="D1110" s="109" t="s">
        <v>32</v>
      </c>
      <c r="E1110" s="109" t="s">
        <v>1530</v>
      </c>
      <c r="F1110" s="109">
        <v>3880</v>
      </c>
      <c r="G1110" s="109">
        <v>3980</v>
      </c>
      <c r="H1110" s="109">
        <v>4105</v>
      </c>
      <c r="I1110" s="110">
        <v>4255</v>
      </c>
      <c r="J1110" s="110">
        <v>6450</v>
      </c>
      <c r="K1110" s="132"/>
      <c r="L1110" s="68">
        <f>IF($F$4="mayorista2",K1110*I1110,IF($F$4="Mayorista1",K1110*H1110,IF($F$4="Hipermayorista",K1110*G1110,IF($F$4="Distribuidor",K1110*F1110))))*(1)</f>
        <v>0</v>
      </c>
      <c r="N1110" s="2">
        <f>+K1110*I1110</f>
        <v>0</v>
      </c>
    </row>
    <row r="1111" spans="1:14" ht="15" customHeight="1" x14ac:dyDescent="0.25">
      <c r="A1111" s="224" t="s">
        <v>2337</v>
      </c>
      <c r="B1111" s="108" t="s">
        <v>1449</v>
      </c>
      <c r="C1111" s="109" t="s">
        <v>1467</v>
      </c>
      <c r="D1111" s="109" t="s">
        <v>32</v>
      </c>
      <c r="E1111" s="109" t="s">
        <v>1527</v>
      </c>
      <c r="F1111" s="109">
        <v>3880</v>
      </c>
      <c r="G1111" s="109">
        <v>3980</v>
      </c>
      <c r="H1111" s="109">
        <v>4105</v>
      </c>
      <c r="I1111" s="110">
        <v>4255</v>
      </c>
      <c r="J1111" s="110">
        <v>6450</v>
      </c>
      <c r="K1111" s="132"/>
      <c r="L1111" s="68">
        <f>IF($F$4="mayorista2",K1111*I1111,IF($F$4="Mayorista1",K1111*H1111,IF($F$4="Hipermayorista",K1111*G1111,IF($F$4="Distribuidor",K1111*F1111))))*(1)</f>
        <v>0</v>
      </c>
      <c r="N1111" s="2">
        <f>+K1111*I1111</f>
        <v>0</v>
      </c>
    </row>
    <row r="1112" spans="1:14" ht="15" customHeight="1" x14ac:dyDescent="0.25">
      <c r="A1112" s="224" t="s">
        <v>2338</v>
      </c>
      <c r="B1112" s="108" t="s">
        <v>1449</v>
      </c>
      <c r="C1112" s="109" t="s">
        <v>1467</v>
      </c>
      <c r="D1112" s="109" t="s">
        <v>32</v>
      </c>
      <c r="E1112" s="109" t="s">
        <v>1526</v>
      </c>
      <c r="F1112" s="109">
        <v>3880</v>
      </c>
      <c r="G1112" s="109">
        <v>3980</v>
      </c>
      <c r="H1112" s="109">
        <v>4105</v>
      </c>
      <c r="I1112" s="110">
        <v>4255</v>
      </c>
      <c r="J1112" s="110">
        <v>6450</v>
      </c>
      <c r="K1112" s="132"/>
      <c r="L1112" s="68">
        <f>IF($F$4="mayorista2",K1112*I1112,IF($F$4="Mayorista1",K1112*H1112,IF($F$4="Hipermayorista",K1112*G1112,IF($F$4="Distribuidor",K1112*F1112))))*(1)</f>
        <v>0</v>
      </c>
      <c r="N1112" s="2">
        <f>+K1112*I1112</f>
        <v>0</v>
      </c>
    </row>
    <row r="1113" spans="1:14" ht="15" customHeight="1" x14ac:dyDescent="0.25">
      <c r="A1113" s="224" t="s">
        <v>2339</v>
      </c>
      <c r="B1113" s="108" t="s">
        <v>1449</v>
      </c>
      <c r="C1113" s="109" t="s">
        <v>1467</v>
      </c>
      <c r="D1113" s="109" t="s">
        <v>32</v>
      </c>
      <c r="E1113" s="109" t="s">
        <v>1538</v>
      </c>
      <c r="F1113" s="109">
        <v>2880</v>
      </c>
      <c r="G1113" s="109">
        <v>2955</v>
      </c>
      <c r="H1113" s="109">
        <v>3045</v>
      </c>
      <c r="I1113" s="110">
        <v>3155</v>
      </c>
      <c r="J1113" s="110">
        <v>4750</v>
      </c>
      <c r="K1113" s="132"/>
      <c r="L1113" s="68">
        <f>IF($F$4="mayorista2",K1113*I1113,IF($F$4="Mayorista1",K1113*H1113,IF($F$4="Hipermayorista",K1113*G1113,IF($F$4="Distribuidor",K1113*F1113))))*(1)</f>
        <v>0</v>
      </c>
      <c r="N1113" s="2">
        <f>+K1113*I1113</f>
        <v>0</v>
      </c>
    </row>
    <row r="1114" spans="1:14" ht="15" customHeight="1" x14ac:dyDescent="0.25">
      <c r="A1114" s="224" t="s">
        <v>2340</v>
      </c>
      <c r="B1114" s="108" t="s">
        <v>1449</v>
      </c>
      <c r="C1114" s="109" t="s">
        <v>1467</v>
      </c>
      <c r="D1114" s="109" t="s">
        <v>32</v>
      </c>
      <c r="E1114" s="109" t="s">
        <v>1537</v>
      </c>
      <c r="F1114" s="109">
        <v>5155</v>
      </c>
      <c r="G1114" s="109">
        <v>5285</v>
      </c>
      <c r="H1114" s="109">
        <v>5450</v>
      </c>
      <c r="I1114" s="110">
        <v>5650</v>
      </c>
      <c r="J1114" s="110">
        <v>8550</v>
      </c>
      <c r="K1114" s="132"/>
      <c r="L1114" s="68">
        <f>IF($F$4="mayorista2",K1114*I1114,IF($F$4="Mayorista1",K1114*H1114,IF($F$4="Hipermayorista",K1114*G1114,IF($F$4="Distribuidor",K1114*F1114))))*(1)</f>
        <v>0</v>
      </c>
      <c r="N1114" s="2">
        <f>+K1114*I1114</f>
        <v>0</v>
      </c>
    </row>
    <row r="1115" spans="1:14" ht="15" customHeight="1" x14ac:dyDescent="0.25">
      <c r="A1115" s="224" t="s">
        <v>2341</v>
      </c>
      <c r="B1115" s="108" t="s">
        <v>1449</v>
      </c>
      <c r="C1115" s="109" t="s">
        <v>1467</v>
      </c>
      <c r="D1115" s="109" t="s">
        <v>32</v>
      </c>
      <c r="E1115" s="109" t="s">
        <v>1539</v>
      </c>
      <c r="F1115" s="109">
        <v>5150</v>
      </c>
      <c r="G1115" s="109">
        <v>5280</v>
      </c>
      <c r="H1115" s="109">
        <v>5445</v>
      </c>
      <c r="I1115" s="110">
        <v>5640</v>
      </c>
      <c r="J1115" s="110">
        <v>8550</v>
      </c>
      <c r="K1115" s="132"/>
      <c r="L1115" s="68">
        <f>IF($F$4="mayorista2",K1115*I1115,IF($F$4="Mayorista1",K1115*H1115,IF($F$4="Hipermayorista",K1115*G1115,IF($F$4="Distribuidor",K1115*F1115))))*(1)</f>
        <v>0</v>
      </c>
      <c r="N1115" s="2">
        <f>+K1115*I1115</f>
        <v>0</v>
      </c>
    </row>
    <row r="1116" spans="1:14" ht="15" customHeight="1" x14ac:dyDescent="0.25">
      <c r="A1116" s="224" t="s">
        <v>2342</v>
      </c>
      <c r="B1116" s="108" t="s">
        <v>1449</v>
      </c>
      <c r="C1116" s="109" t="s">
        <v>1467</v>
      </c>
      <c r="D1116" s="109" t="s">
        <v>32</v>
      </c>
      <c r="E1116" s="109" t="s">
        <v>1536</v>
      </c>
      <c r="F1116" s="109">
        <v>2755</v>
      </c>
      <c r="G1116" s="109">
        <v>2825</v>
      </c>
      <c r="H1116" s="109">
        <v>2910</v>
      </c>
      <c r="I1116" s="110">
        <v>3015</v>
      </c>
      <c r="J1116" s="110">
        <v>4550</v>
      </c>
      <c r="K1116" s="132"/>
      <c r="L1116" s="68">
        <f>IF($F$4="mayorista2",K1116*I1116,IF($F$4="Mayorista1",K1116*H1116,IF($F$4="Hipermayorista",K1116*G1116,IF($F$4="Distribuidor",K1116*F1116))))*(1)</f>
        <v>0</v>
      </c>
      <c r="N1116" s="2">
        <f>+K1116*I1116</f>
        <v>0</v>
      </c>
    </row>
    <row r="1117" spans="1:14" ht="15" customHeight="1" x14ac:dyDescent="0.25">
      <c r="A1117" s="224" t="s">
        <v>2343</v>
      </c>
      <c r="B1117" s="108" t="s">
        <v>1449</v>
      </c>
      <c r="C1117" s="109" t="s">
        <v>1467</v>
      </c>
      <c r="D1117" s="109" t="s">
        <v>32</v>
      </c>
      <c r="E1117" s="109" t="s">
        <v>1535</v>
      </c>
      <c r="F1117" s="109">
        <v>4945</v>
      </c>
      <c r="G1117" s="109">
        <v>5070</v>
      </c>
      <c r="H1117" s="109">
        <v>5225</v>
      </c>
      <c r="I1117" s="110">
        <v>5415</v>
      </c>
      <c r="J1117" s="110">
        <v>8200</v>
      </c>
      <c r="K1117" s="132"/>
      <c r="L1117" s="68">
        <f>IF($F$4="mayorista2",K1117*I1117,IF($F$4="Mayorista1",K1117*H1117,IF($F$4="Hipermayorista",K1117*G1117,IF($F$4="Distribuidor",K1117*F1117))))*(1)</f>
        <v>0</v>
      </c>
      <c r="N1117" s="2">
        <f>+K1117*I1117</f>
        <v>0</v>
      </c>
    </row>
    <row r="1118" spans="1:14" ht="15" customHeight="1" x14ac:dyDescent="0.25">
      <c r="A1118" s="224" t="s">
        <v>2344</v>
      </c>
      <c r="B1118" s="108" t="s">
        <v>1449</v>
      </c>
      <c r="C1118" s="109" t="s">
        <v>1467</v>
      </c>
      <c r="D1118" s="109" t="s">
        <v>184</v>
      </c>
      <c r="E1118" s="109" t="s">
        <v>636</v>
      </c>
      <c r="F1118" s="109">
        <v>1750</v>
      </c>
      <c r="G1118" s="109">
        <v>1795</v>
      </c>
      <c r="H1118" s="109">
        <v>1850</v>
      </c>
      <c r="I1118" s="110">
        <v>1915</v>
      </c>
      <c r="J1118" s="110">
        <v>2900</v>
      </c>
      <c r="K1118" s="132"/>
      <c r="L1118" s="68">
        <f>IF($F$4="mayorista2",K1118*I1118,IF($F$4="Mayorista1",K1118*H1118,IF($F$4="Hipermayorista",K1118*G1118,IF($F$4="Distribuidor",K1118*F1118))))*(1)</f>
        <v>0</v>
      </c>
      <c r="N1118" s="2">
        <f>+K1118*I1118</f>
        <v>0</v>
      </c>
    </row>
    <row r="1119" spans="1:14" ht="15" customHeight="1" x14ac:dyDescent="0.25">
      <c r="A1119" s="224" t="s">
        <v>2345</v>
      </c>
      <c r="B1119" s="108" t="s">
        <v>1449</v>
      </c>
      <c r="C1119" s="109" t="s">
        <v>1467</v>
      </c>
      <c r="D1119" s="109" t="s">
        <v>24</v>
      </c>
      <c r="E1119" s="109" t="s">
        <v>1761</v>
      </c>
      <c r="F1119" s="109">
        <v>215</v>
      </c>
      <c r="G1119" s="109">
        <v>220</v>
      </c>
      <c r="H1119" s="109">
        <v>225</v>
      </c>
      <c r="I1119" s="110">
        <v>235</v>
      </c>
      <c r="J1119" s="110">
        <v>4000</v>
      </c>
      <c r="K1119" s="132"/>
      <c r="L1119" s="68">
        <f>IF($F$4="mayorista2",K1119*I1119,IF($F$4="Mayorista1",K1119*H1119,IF($F$4="Hipermayorista",K1119*G1119,IF($F$4="Distribuidor",K1119*F1119))))*(1)</f>
        <v>0</v>
      </c>
      <c r="N1119" s="2">
        <f>+K1119*I1119</f>
        <v>0</v>
      </c>
    </row>
    <row r="1120" spans="1:14" ht="15" customHeight="1" x14ac:dyDescent="0.25">
      <c r="A1120" s="224" t="s">
        <v>2346</v>
      </c>
      <c r="B1120" s="108" t="s">
        <v>1449</v>
      </c>
      <c r="C1120" s="109" t="s">
        <v>1467</v>
      </c>
      <c r="D1120" s="109" t="s">
        <v>24</v>
      </c>
      <c r="E1120" s="109" t="s">
        <v>1762</v>
      </c>
      <c r="F1120" s="109">
        <v>2425</v>
      </c>
      <c r="G1120" s="109">
        <v>2485</v>
      </c>
      <c r="H1120" s="109">
        <v>2560</v>
      </c>
      <c r="I1120" s="110">
        <v>2655</v>
      </c>
      <c r="J1120" s="110">
        <v>4000</v>
      </c>
      <c r="K1120" s="132"/>
      <c r="L1120" s="68">
        <f>IF($F$4="mayorista2",K1120*I1120,IF($F$4="Mayorista1",K1120*H1120,IF($F$4="Hipermayorista",K1120*G1120,IF($F$4="Distribuidor",K1120*F1120))))*(1)</f>
        <v>0</v>
      </c>
      <c r="N1120" s="2">
        <f>+K1120*I1120</f>
        <v>0</v>
      </c>
    </row>
    <row r="1121" spans="1:14" ht="15" customHeight="1" x14ac:dyDescent="0.25">
      <c r="A1121" s="224">
        <v>413</v>
      </c>
      <c r="B1121" s="108" t="s">
        <v>1448</v>
      </c>
      <c r="C1121" s="109" t="s">
        <v>847</v>
      </c>
      <c r="D1121" s="109" t="s">
        <v>43</v>
      </c>
      <c r="E1121" s="109" t="s">
        <v>848</v>
      </c>
      <c r="F1121" s="109">
        <v>5525</v>
      </c>
      <c r="G1121" s="109">
        <v>5665</v>
      </c>
      <c r="H1121" s="109">
        <v>5840</v>
      </c>
      <c r="I1121" s="110">
        <v>6050</v>
      </c>
      <c r="J1121" s="110">
        <v>5150</v>
      </c>
      <c r="K1121" s="132"/>
      <c r="L1121" s="68">
        <f>IF($F$4="mayorista2",K1121*I1121,IF($F$4="Mayorista1",K1121*H1121,IF($F$4="Hipermayorista",K1121*G1121,IF($F$4="Distribuidor",K1121*F1121))))*(1)</f>
        <v>0</v>
      </c>
      <c r="N1121" s="2">
        <f>+K1121*I1121</f>
        <v>0</v>
      </c>
    </row>
    <row r="1122" spans="1:14" ht="15" customHeight="1" x14ac:dyDescent="0.25">
      <c r="A1122" s="224">
        <v>414</v>
      </c>
      <c r="B1122" s="108" t="s">
        <v>1448</v>
      </c>
      <c r="C1122" s="109" t="s">
        <v>847</v>
      </c>
      <c r="D1122" s="109" t="s">
        <v>43</v>
      </c>
      <c r="E1122" s="109" t="s">
        <v>849</v>
      </c>
      <c r="F1122" s="109">
        <v>5130</v>
      </c>
      <c r="G1122" s="109">
        <v>5260</v>
      </c>
      <c r="H1122" s="109">
        <v>5425</v>
      </c>
      <c r="I1122" s="110">
        <v>5620</v>
      </c>
      <c r="J1122" s="110">
        <v>4800</v>
      </c>
      <c r="K1122" s="132"/>
      <c r="L1122" s="68">
        <f>IF($F$4="mayorista2",K1122*I1122,IF($F$4="Mayorista1",K1122*H1122,IF($F$4="Hipermayorista",K1122*G1122,IF($F$4="Distribuidor",K1122*F1122))))*(1)</f>
        <v>0</v>
      </c>
      <c r="N1122" s="2">
        <f>+K1122*I1122</f>
        <v>0</v>
      </c>
    </row>
    <row r="1123" spans="1:14" ht="15" customHeight="1" x14ac:dyDescent="0.25">
      <c r="A1123" s="224">
        <v>415</v>
      </c>
      <c r="B1123" s="108" t="s">
        <v>1448</v>
      </c>
      <c r="C1123" s="109" t="s">
        <v>847</v>
      </c>
      <c r="D1123" s="109" t="s">
        <v>43</v>
      </c>
      <c r="E1123" s="109" t="s">
        <v>850</v>
      </c>
      <c r="F1123" s="109">
        <v>6905</v>
      </c>
      <c r="G1123" s="109">
        <v>7080</v>
      </c>
      <c r="H1123" s="109">
        <v>7300</v>
      </c>
      <c r="I1123" s="110">
        <v>7565</v>
      </c>
      <c r="J1123" s="110">
        <v>6150</v>
      </c>
      <c r="K1123" s="132"/>
      <c r="L1123" s="68">
        <f>IF($F$4="mayorista2",K1123*I1123,IF($F$4="Mayorista1",K1123*H1123,IF($F$4="Hipermayorista",K1123*G1123,IF($F$4="Distribuidor",K1123*F1123))))*(1)</f>
        <v>0</v>
      </c>
      <c r="N1123" s="2">
        <f>+K1123*I1123</f>
        <v>0</v>
      </c>
    </row>
    <row r="1124" spans="1:14" ht="15" customHeight="1" x14ac:dyDescent="0.25">
      <c r="A1124" s="224">
        <v>3641</v>
      </c>
      <c r="B1124" s="108" t="s">
        <v>1448</v>
      </c>
      <c r="C1124" s="109" t="s">
        <v>847</v>
      </c>
      <c r="D1124" s="109" t="s">
        <v>43</v>
      </c>
      <c r="E1124" s="109" t="s">
        <v>851</v>
      </c>
      <c r="F1124" s="109">
        <v>6905</v>
      </c>
      <c r="G1124" s="109">
        <v>7080</v>
      </c>
      <c r="H1124" s="109">
        <v>7300</v>
      </c>
      <c r="I1124" s="110">
        <v>7565</v>
      </c>
      <c r="J1124" s="110">
        <v>6150</v>
      </c>
      <c r="K1124" s="132"/>
      <c r="L1124" s="68">
        <f>IF($F$4="mayorista2",K1124*I1124,IF($F$4="Mayorista1",K1124*H1124,IF($F$4="Hipermayorista",K1124*G1124,IF($F$4="Distribuidor",K1124*F1124))))*(1)</f>
        <v>0</v>
      </c>
      <c r="N1124" s="2">
        <f>+K1124*I1124</f>
        <v>0</v>
      </c>
    </row>
    <row r="1125" spans="1:14" ht="15" customHeight="1" x14ac:dyDescent="0.25">
      <c r="A1125" s="224">
        <v>3642</v>
      </c>
      <c r="B1125" s="108" t="s">
        <v>1448</v>
      </c>
      <c r="C1125" s="109" t="s">
        <v>847</v>
      </c>
      <c r="D1125" s="109" t="s">
        <v>43</v>
      </c>
      <c r="E1125" s="109" t="s">
        <v>852</v>
      </c>
      <c r="F1125" s="109">
        <v>6905</v>
      </c>
      <c r="G1125" s="109">
        <v>7080</v>
      </c>
      <c r="H1125" s="109">
        <v>7300</v>
      </c>
      <c r="I1125" s="110">
        <v>7565</v>
      </c>
      <c r="J1125" s="110">
        <v>6150</v>
      </c>
      <c r="K1125" s="132"/>
      <c r="L1125" s="68">
        <f>IF($F$4="mayorista2",K1125*I1125,IF($F$4="Mayorista1",K1125*H1125,IF($F$4="Hipermayorista",K1125*G1125,IF($F$4="Distribuidor",K1125*F1125))))*(1)</f>
        <v>0</v>
      </c>
      <c r="N1125" s="2">
        <f>+K1125*I1125</f>
        <v>0</v>
      </c>
    </row>
    <row r="1126" spans="1:14" ht="15" customHeight="1" x14ac:dyDescent="0.25">
      <c r="A1126" s="224">
        <v>423</v>
      </c>
      <c r="B1126" s="108" t="s">
        <v>1448</v>
      </c>
      <c r="C1126" s="109" t="s">
        <v>847</v>
      </c>
      <c r="D1126" s="109" t="s">
        <v>57</v>
      </c>
      <c r="E1126" s="109" t="s">
        <v>853</v>
      </c>
      <c r="F1126" s="109">
        <v>8875</v>
      </c>
      <c r="G1126" s="109">
        <v>9105</v>
      </c>
      <c r="H1126" s="109">
        <v>9385</v>
      </c>
      <c r="I1126" s="110">
        <v>9725</v>
      </c>
      <c r="J1126" s="110">
        <v>7950</v>
      </c>
      <c r="K1126" s="132"/>
      <c r="L1126" s="68">
        <f>IF($F$4="mayorista2",K1126*I1126,IF($F$4="Mayorista1",K1126*H1126,IF($F$4="Hipermayorista",K1126*G1126,IF($F$4="Distribuidor",K1126*F1126))))*(1)</f>
        <v>0</v>
      </c>
      <c r="N1126" s="2">
        <f>+K1126*I1126</f>
        <v>0</v>
      </c>
    </row>
    <row r="1127" spans="1:14" ht="15" customHeight="1" x14ac:dyDescent="0.25">
      <c r="A1127" s="224">
        <v>424</v>
      </c>
      <c r="B1127" s="108" t="s">
        <v>1448</v>
      </c>
      <c r="C1127" s="109" t="s">
        <v>847</v>
      </c>
      <c r="D1127" s="109" t="s">
        <v>57</v>
      </c>
      <c r="E1127" s="109" t="s">
        <v>854</v>
      </c>
      <c r="F1127" s="109">
        <v>14795</v>
      </c>
      <c r="G1127" s="109">
        <v>15175</v>
      </c>
      <c r="H1127" s="109">
        <v>15645</v>
      </c>
      <c r="I1127" s="110">
        <v>16210</v>
      </c>
      <c r="J1127" s="110">
        <v>20900</v>
      </c>
      <c r="K1127" s="132"/>
      <c r="L1127" s="68">
        <f>IF($F$4="mayorista2",K1127*I1127,IF($F$4="Mayorista1",K1127*H1127,IF($F$4="Hipermayorista",K1127*G1127,IF($F$4="Distribuidor",K1127*F1127))))*(1)</f>
        <v>0</v>
      </c>
      <c r="N1127" s="2">
        <f>+K1127*I1127</f>
        <v>0</v>
      </c>
    </row>
    <row r="1128" spans="1:14" ht="15" customHeight="1" x14ac:dyDescent="0.25">
      <c r="A1128" s="224">
        <v>425</v>
      </c>
      <c r="B1128" s="108" t="s">
        <v>1448</v>
      </c>
      <c r="C1128" s="109" t="s">
        <v>847</v>
      </c>
      <c r="D1128" s="109" t="s">
        <v>57</v>
      </c>
      <c r="E1128" s="109" t="s">
        <v>855</v>
      </c>
      <c r="F1128" s="109">
        <v>11440</v>
      </c>
      <c r="G1128" s="109">
        <v>11735</v>
      </c>
      <c r="H1128" s="109">
        <v>12100</v>
      </c>
      <c r="I1128" s="110">
        <v>12540</v>
      </c>
      <c r="J1128" s="110">
        <v>16150</v>
      </c>
      <c r="K1128" s="132"/>
      <c r="L1128" s="68">
        <f>IF($F$4="mayorista2",K1128*I1128,IF($F$4="Mayorista1",K1128*H1128,IF($F$4="Hipermayorista",K1128*G1128,IF($F$4="Distribuidor",K1128*F1128))))*(1)</f>
        <v>0</v>
      </c>
      <c r="N1128" s="2">
        <f>+K1128*I1128</f>
        <v>0</v>
      </c>
    </row>
    <row r="1129" spans="1:14" ht="15" customHeight="1" x14ac:dyDescent="0.25">
      <c r="A1129" s="224">
        <v>3841</v>
      </c>
      <c r="B1129" s="108" t="s">
        <v>1448</v>
      </c>
      <c r="C1129" s="109" t="s">
        <v>847</v>
      </c>
      <c r="D1129" s="109" t="s">
        <v>32</v>
      </c>
      <c r="E1129" s="109" t="s">
        <v>856</v>
      </c>
      <c r="F1129" s="109">
        <v>7465</v>
      </c>
      <c r="G1129" s="109">
        <v>7655</v>
      </c>
      <c r="H1129" s="109">
        <v>7890</v>
      </c>
      <c r="I1129" s="110">
        <v>8175</v>
      </c>
      <c r="J1129" s="110">
        <v>8450</v>
      </c>
      <c r="K1129" s="132"/>
      <c r="L1129" s="68">
        <f>IF($F$4="mayorista2",K1129*I1129,IF($F$4="Mayorista1",K1129*H1129,IF($F$4="Hipermayorista",K1129*G1129,IF($F$4="Distribuidor",K1129*F1129))))*(1)</f>
        <v>0</v>
      </c>
      <c r="N1129" s="2">
        <f>+K1129*I1129</f>
        <v>0</v>
      </c>
    </row>
    <row r="1130" spans="1:14" ht="15" customHeight="1" x14ac:dyDescent="0.25">
      <c r="A1130" s="224">
        <v>428</v>
      </c>
      <c r="B1130" s="108" t="s">
        <v>1448</v>
      </c>
      <c r="C1130" s="109" t="s">
        <v>847</v>
      </c>
      <c r="D1130" s="109" t="s">
        <v>32</v>
      </c>
      <c r="E1130" s="109" t="s">
        <v>857</v>
      </c>
      <c r="F1130" s="109">
        <v>7465</v>
      </c>
      <c r="G1130" s="109">
        <v>7655</v>
      </c>
      <c r="H1130" s="109">
        <v>7890</v>
      </c>
      <c r="I1130" s="110">
        <v>8175</v>
      </c>
      <c r="J1130" s="110">
        <v>8450</v>
      </c>
      <c r="K1130" s="132"/>
      <c r="L1130" s="68">
        <f>IF($F$4="mayorista2",K1130*I1130,IF($F$4="Mayorista1",K1130*H1130,IF($F$4="Hipermayorista",K1130*G1130,IF($F$4="Distribuidor",K1130*F1130))))*(1)</f>
        <v>0</v>
      </c>
      <c r="N1130" s="2">
        <f>+K1130*I1130</f>
        <v>0</v>
      </c>
    </row>
    <row r="1131" spans="1:14" ht="15" customHeight="1" x14ac:dyDescent="0.25">
      <c r="A1131" s="224">
        <v>3842</v>
      </c>
      <c r="B1131" s="108" t="s">
        <v>1448</v>
      </c>
      <c r="C1131" s="109" t="s">
        <v>847</v>
      </c>
      <c r="D1131" s="109" t="s">
        <v>32</v>
      </c>
      <c r="E1131" s="109" t="s">
        <v>858</v>
      </c>
      <c r="F1131" s="109">
        <v>12725</v>
      </c>
      <c r="G1131" s="109">
        <v>13050</v>
      </c>
      <c r="H1131" s="109">
        <v>13455</v>
      </c>
      <c r="I1131" s="110">
        <v>13945</v>
      </c>
      <c r="J1131" s="110">
        <v>14400</v>
      </c>
      <c r="K1131" s="132"/>
      <c r="L1131" s="68">
        <f>IF($F$4="mayorista2",K1131*I1131,IF($F$4="Mayorista1",K1131*H1131,IF($F$4="Hipermayorista",K1131*G1131,IF($F$4="Distribuidor",K1131*F1131))))*(1)</f>
        <v>0</v>
      </c>
      <c r="N1131" s="2">
        <f>+K1131*I1131</f>
        <v>0</v>
      </c>
    </row>
    <row r="1132" spans="1:14" ht="15" customHeight="1" x14ac:dyDescent="0.25">
      <c r="A1132" s="224">
        <v>429</v>
      </c>
      <c r="B1132" s="108" t="s">
        <v>1448</v>
      </c>
      <c r="C1132" s="109" t="s">
        <v>847</v>
      </c>
      <c r="D1132" s="109" t="s">
        <v>32</v>
      </c>
      <c r="E1132" s="109" t="s">
        <v>859</v>
      </c>
      <c r="F1132" s="109">
        <v>12725</v>
      </c>
      <c r="G1132" s="109">
        <v>13050</v>
      </c>
      <c r="H1132" s="109">
        <v>13455</v>
      </c>
      <c r="I1132" s="110">
        <v>13945</v>
      </c>
      <c r="J1132" s="110">
        <v>14400</v>
      </c>
      <c r="K1132" s="132"/>
      <c r="L1132" s="68">
        <f>IF($F$4="mayorista2",K1132*I1132,IF($F$4="Mayorista1",K1132*H1132,IF($F$4="Hipermayorista",K1132*G1132,IF($F$4="Distribuidor",K1132*F1132))))*(1)</f>
        <v>0</v>
      </c>
      <c r="N1132" s="2">
        <f>+K1132*I1132</f>
        <v>0</v>
      </c>
    </row>
    <row r="1133" spans="1:14" ht="15" customHeight="1" x14ac:dyDescent="0.25">
      <c r="A1133" s="224">
        <v>3840</v>
      </c>
      <c r="B1133" s="108" t="s">
        <v>1448</v>
      </c>
      <c r="C1133" s="109" t="s">
        <v>847</v>
      </c>
      <c r="D1133" s="109" t="s">
        <v>43</v>
      </c>
      <c r="E1133" s="109" t="s">
        <v>860</v>
      </c>
      <c r="F1133" s="109">
        <v>6315</v>
      </c>
      <c r="G1133" s="109">
        <v>6475</v>
      </c>
      <c r="H1133" s="109">
        <v>6675</v>
      </c>
      <c r="I1133" s="110">
        <v>6915</v>
      </c>
      <c r="J1133" s="110">
        <v>5650</v>
      </c>
      <c r="K1133" s="132"/>
      <c r="L1133" s="68">
        <f>IF($F$4="mayorista2",K1133*I1133,IF($F$4="Mayorista1",K1133*H1133,IF($F$4="Hipermayorista",K1133*G1133,IF($F$4="Distribuidor",K1133*F1133))))*(1)</f>
        <v>0</v>
      </c>
      <c r="N1133" s="2">
        <f>+K1133*I1133</f>
        <v>0</v>
      </c>
    </row>
    <row r="1134" spans="1:14" ht="15" customHeight="1" x14ac:dyDescent="0.25">
      <c r="A1134" s="224">
        <v>416</v>
      </c>
      <c r="B1134" s="108" t="s">
        <v>1448</v>
      </c>
      <c r="C1134" s="109" t="s">
        <v>847</v>
      </c>
      <c r="D1134" s="109" t="s">
        <v>43</v>
      </c>
      <c r="E1134" s="109" t="s">
        <v>861</v>
      </c>
      <c r="F1134" s="109">
        <v>6315</v>
      </c>
      <c r="G1134" s="109">
        <v>6475</v>
      </c>
      <c r="H1134" s="109">
        <v>6675</v>
      </c>
      <c r="I1134" s="110">
        <v>6915</v>
      </c>
      <c r="J1134" s="110">
        <v>5650</v>
      </c>
      <c r="K1134" s="132"/>
      <c r="L1134" s="68">
        <f>IF($F$4="mayorista2",K1134*I1134,IF($F$4="Mayorista1",K1134*H1134,IF($F$4="Hipermayorista",K1134*G1134,IF($F$4="Distribuidor",K1134*F1134))))*(1)</f>
        <v>0</v>
      </c>
      <c r="N1134" s="2">
        <f>+K1134*I1134</f>
        <v>0</v>
      </c>
    </row>
    <row r="1135" spans="1:14" ht="15" customHeight="1" x14ac:dyDescent="0.25">
      <c r="A1135" s="224">
        <v>417</v>
      </c>
      <c r="B1135" s="108" t="s">
        <v>1448</v>
      </c>
      <c r="C1135" s="109" t="s">
        <v>847</v>
      </c>
      <c r="D1135" s="109" t="s">
        <v>43</v>
      </c>
      <c r="E1135" s="109" t="s">
        <v>862</v>
      </c>
      <c r="F1135" s="109">
        <v>4735</v>
      </c>
      <c r="G1135" s="109">
        <v>4855</v>
      </c>
      <c r="H1135" s="109">
        <v>5005</v>
      </c>
      <c r="I1135" s="110">
        <v>5185</v>
      </c>
      <c r="J1135" s="110">
        <v>4250</v>
      </c>
      <c r="K1135" s="132"/>
      <c r="L1135" s="68">
        <f>IF($F$4="mayorista2",K1135*I1135,IF($F$4="Mayorista1",K1135*H1135,IF($F$4="Hipermayorista",K1135*G1135,IF($F$4="Distribuidor",K1135*F1135))))*(1)</f>
        <v>0</v>
      </c>
      <c r="N1135" s="2">
        <f>+K1135*I1135</f>
        <v>0</v>
      </c>
    </row>
    <row r="1136" spans="1:14" ht="15" customHeight="1" x14ac:dyDescent="0.25">
      <c r="A1136" s="224">
        <v>419</v>
      </c>
      <c r="B1136" s="108" t="s">
        <v>1448</v>
      </c>
      <c r="C1136" s="109" t="s">
        <v>847</v>
      </c>
      <c r="D1136" s="109" t="s">
        <v>43</v>
      </c>
      <c r="E1136" s="109" t="s">
        <v>863</v>
      </c>
      <c r="F1136" s="109">
        <v>3945</v>
      </c>
      <c r="G1136" s="109">
        <v>4045</v>
      </c>
      <c r="H1136" s="109">
        <v>4170</v>
      </c>
      <c r="I1136" s="110">
        <v>4320</v>
      </c>
      <c r="J1136" s="110">
        <v>4100</v>
      </c>
      <c r="K1136" s="132"/>
      <c r="L1136" s="68">
        <f>IF($F$4="mayorista2",K1136*I1136,IF($F$4="Mayorista1",K1136*H1136,IF($F$4="Hipermayorista",K1136*G1136,IF($F$4="Distribuidor",K1136*F1136))))*(1)</f>
        <v>0</v>
      </c>
      <c r="N1136" s="2">
        <f>+K1136*I1136</f>
        <v>0</v>
      </c>
    </row>
    <row r="1137" spans="1:14" ht="15" customHeight="1" x14ac:dyDescent="0.25">
      <c r="A1137" s="224">
        <v>454878</v>
      </c>
      <c r="B1137" s="108" t="s">
        <v>1448</v>
      </c>
      <c r="C1137" s="109" t="s">
        <v>847</v>
      </c>
      <c r="D1137" s="109" t="s">
        <v>55</v>
      </c>
      <c r="E1137" s="109" t="s">
        <v>865</v>
      </c>
      <c r="F1137" s="109">
        <v>9825</v>
      </c>
      <c r="G1137" s="109">
        <v>10075</v>
      </c>
      <c r="H1137" s="109">
        <v>10385</v>
      </c>
      <c r="I1137" s="110">
        <v>10760</v>
      </c>
      <c r="J1137" s="110">
        <v>13650</v>
      </c>
      <c r="K1137" s="132"/>
      <c r="L1137" s="68">
        <f>IF($F$4="mayorista2",K1137*I1137,IF($F$4="Mayorista1",K1137*H1137,IF($F$4="Hipermayorista",K1137*G1137,IF($F$4="Distribuidor",K1137*F1137))))*(1)</f>
        <v>0</v>
      </c>
      <c r="N1137" s="2">
        <f>+K1137*I1137</f>
        <v>0</v>
      </c>
    </row>
    <row r="1138" spans="1:14" ht="15" customHeight="1" x14ac:dyDescent="0.25">
      <c r="A1138" s="224">
        <v>422</v>
      </c>
      <c r="B1138" s="108" t="s">
        <v>1448</v>
      </c>
      <c r="C1138" s="109" t="s">
        <v>847</v>
      </c>
      <c r="D1138" s="109" t="s">
        <v>55</v>
      </c>
      <c r="E1138" s="109" t="s">
        <v>864</v>
      </c>
      <c r="F1138" s="109">
        <v>9025</v>
      </c>
      <c r="G1138" s="109">
        <v>9255</v>
      </c>
      <c r="H1138" s="109">
        <v>9540</v>
      </c>
      <c r="I1138" s="110">
        <v>9885</v>
      </c>
      <c r="J1138" s="110">
        <v>12550</v>
      </c>
      <c r="K1138" s="132"/>
      <c r="L1138" s="68">
        <f>IF($F$4="mayorista2",K1138*I1138,IF($F$4="Mayorista1",K1138*H1138,IF($F$4="Hipermayorista",K1138*G1138,IF($F$4="Distribuidor",K1138*F1138))))*(1)</f>
        <v>0</v>
      </c>
      <c r="N1138" s="2">
        <f>+K1138*I1138</f>
        <v>0</v>
      </c>
    </row>
    <row r="1139" spans="1:14" ht="15" customHeight="1" x14ac:dyDescent="0.25">
      <c r="A1139" s="224">
        <v>426</v>
      </c>
      <c r="B1139" s="108" t="s">
        <v>1448</v>
      </c>
      <c r="C1139" s="109" t="s">
        <v>847</v>
      </c>
      <c r="D1139" s="109" t="s">
        <v>57</v>
      </c>
      <c r="E1139" s="109" t="s">
        <v>866</v>
      </c>
      <c r="F1139" s="109">
        <v>3155</v>
      </c>
      <c r="G1139" s="109">
        <v>3235</v>
      </c>
      <c r="H1139" s="109">
        <v>3335</v>
      </c>
      <c r="I1139" s="110">
        <v>3455</v>
      </c>
      <c r="J1139" s="110">
        <v>4450</v>
      </c>
      <c r="K1139" s="132"/>
      <c r="L1139" s="68">
        <f>IF($F$4="mayorista2",K1139*I1139,IF($F$4="Mayorista1",K1139*H1139,IF($F$4="Hipermayorista",K1139*G1139,IF($F$4="Distribuidor",K1139*F1139))))*(1)</f>
        <v>0</v>
      </c>
      <c r="N1139" s="2">
        <f>+K1139*I1139</f>
        <v>0</v>
      </c>
    </row>
    <row r="1140" spans="1:14" ht="15" customHeight="1" x14ac:dyDescent="0.25">
      <c r="A1140" s="224">
        <v>432</v>
      </c>
      <c r="B1140" s="108" t="s">
        <v>1448</v>
      </c>
      <c r="C1140" s="109" t="s">
        <v>847</v>
      </c>
      <c r="D1140" s="109" t="s">
        <v>173</v>
      </c>
      <c r="E1140" s="109" t="s">
        <v>867</v>
      </c>
      <c r="F1140" s="109">
        <v>3750</v>
      </c>
      <c r="G1140" s="109">
        <v>3845</v>
      </c>
      <c r="H1140" s="109">
        <v>3965</v>
      </c>
      <c r="I1140" s="110">
        <v>4110</v>
      </c>
      <c r="J1140" s="110">
        <v>3500</v>
      </c>
      <c r="K1140" s="132"/>
      <c r="L1140" s="68">
        <f>IF($F$4="mayorista2",K1140*I1140,IF($F$4="Mayorista1",K1140*H1140,IF($F$4="Hipermayorista",K1140*G1140,IF($F$4="Distribuidor",K1140*F1140))))*(1)</f>
        <v>0</v>
      </c>
      <c r="N1140" s="2">
        <f>+K1140*I1140</f>
        <v>0</v>
      </c>
    </row>
    <row r="1141" spans="1:14" ht="15" customHeight="1" x14ac:dyDescent="0.25">
      <c r="A1141" s="224">
        <v>435</v>
      </c>
      <c r="B1141" s="108" t="s">
        <v>1448</v>
      </c>
      <c r="C1141" s="109" t="s">
        <v>847</v>
      </c>
      <c r="D1141" s="109" t="s">
        <v>26</v>
      </c>
      <c r="E1141" s="109" t="s">
        <v>868</v>
      </c>
      <c r="F1141" s="109">
        <v>5130</v>
      </c>
      <c r="G1141" s="109">
        <v>5260</v>
      </c>
      <c r="H1141" s="109">
        <v>5425</v>
      </c>
      <c r="I1141" s="110">
        <v>5620</v>
      </c>
      <c r="J1141" s="110">
        <v>7250</v>
      </c>
      <c r="K1141" s="132"/>
      <c r="L1141" s="68">
        <f>IF($F$4="mayorista2",K1141*I1141,IF($F$4="Mayorista1",K1141*H1141,IF($F$4="Hipermayorista",K1141*G1141,IF($F$4="Distribuidor",K1141*F1141))))*(1)</f>
        <v>0</v>
      </c>
      <c r="N1141" s="2">
        <f>+K1141*I1141</f>
        <v>0</v>
      </c>
    </row>
    <row r="1142" spans="1:14" ht="15" customHeight="1" x14ac:dyDescent="0.25">
      <c r="A1142" s="224">
        <v>427</v>
      </c>
      <c r="B1142" s="108" t="s">
        <v>1448</v>
      </c>
      <c r="C1142" s="109" t="s">
        <v>847</v>
      </c>
      <c r="D1142" s="109" t="s">
        <v>184</v>
      </c>
      <c r="E1142" s="109" t="s">
        <v>869</v>
      </c>
      <c r="F1142" s="109">
        <v>8875</v>
      </c>
      <c r="G1142" s="109">
        <v>9105</v>
      </c>
      <c r="H1142" s="109">
        <v>9385</v>
      </c>
      <c r="I1142" s="110">
        <v>9725</v>
      </c>
      <c r="J1142" s="110">
        <v>12550</v>
      </c>
      <c r="K1142" s="132"/>
      <c r="L1142" s="68">
        <f>IF($F$4="mayorista2",K1142*I1142,IF($F$4="Mayorista1",K1142*H1142,IF($F$4="Hipermayorista",K1142*G1142,IF($F$4="Distribuidor",K1142*F1142))))*(1)</f>
        <v>0</v>
      </c>
      <c r="N1142" s="2">
        <f>+K1142*I1142</f>
        <v>0</v>
      </c>
    </row>
    <row r="1143" spans="1:14" ht="15" customHeight="1" x14ac:dyDescent="0.25">
      <c r="A1143" s="224">
        <v>420</v>
      </c>
      <c r="B1143" s="108" t="s">
        <v>1448</v>
      </c>
      <c r="C1143" s="109" t="s">
        <v>847</v>
      </c>
      <c r="D1143" s="109" t="s">
        <v>70</v>
      </c>
      <c r="E1143" s="109" t="s">
        <v>870</v>
      </c>
      <c r="F1143" s="109">
        <v>3155</v>
      </c>
      <c r="G1143" s="109">
        <v>3235</v>
      </c>
      <c r="H1143" s="109">
        <v>3335</v>
      </c>
      <c r="I1143" s="110">
        <v>3455</v>
      </c>
      <c r="J1143" s="110">
        <v>4450</v>
      </c>
      <c r="K1143" s="132"/>
      <c r="L1143" s="68">
        <f>IF($F$4="mayorista2",K1143*I1143,IF($F$4="Mayorista1",K1143*H1143,IF($F$4="Hipermayorista",K1143*G1143,IF($F$4="Distribuidor",K1143*F1143))))*(1)</f>
        <v>0</v>
      </c>
      <c r="N1143" s="2">
        <f>+K1143*I1143</f>
        <v>0</v>
      </c>
    </row>
    <row r="1144" spans="1:14" ht="15" customHeight="1" x14ac:dyDescent="0.25">
      <c r="A1144" s="224" t="s">
        <v>2347</v>
      </c>
      <c r="B1144" s="108" t="s">
        <v>1448</v>
      </c>
      <c r="C1144" s="109" t="s">
        <v>847</v>
      </c>
      <c r="D1144" s="109" t="s">
        <v>57</v>
      </c>
      <c r="E1144" s="109" t="s">
        <v>871</v>
      </c>
      <c r="F1144" s="109">
        <v>9155</v>
      </c>
      <c r="G1144" s="109">
        <v>9390</v>
      </c>
      <c r="H1144" s="109">
        <v>9680</v>
      </c>
      <c r="I1144" s="110">
        <v>10030</v>
      </c>
      <c r="J1144" s="110">
        <v>13960</v>
      </c>
      <c r="K1144" s="132"/>
      <c r="L1144" s="68">
        <f>IF($F$4="mayorista2",K1144*I1144,IF($F$4="Mayorista1",K1144*H1144,IF($F$4="Hipermayorista",K1144*G1144,IF($F$4="Distribuidor",K1144*F1144))))*(1)</f>
        <v>0</v>
      </c>
      <c r="N1144" s="2">
        <f>+K1144*I1144</f>
        <v>0</v>
      </c>
    </row>
    <row r="1145" spans="1:14" ht="15" customHeight="1" x14ac:dyDescent="0.25">
      <c r="A1145" s="224" t="s">
        <v>2348</v>
      </c>
      <c r="B1145" s="108" t="s">
        <v>1448</v>
      </c>
      <c r="C1145" s="109" t="s">
        <v>847</v>
      </c>
      <c r="D1145" s="109" t="s">
        <v>57</v>
      </c>
      <c r="E1145" s="109" t="s">
        <v>873</v>
      </c>
      <c r="F1145" s="109">
        <v>5970</v>
      </c>
      <c r="G1145" s="109">
        <v>6125</v>
      </c>
      <c r="H1145" s="109">
        <v>6315</v>
      </c>
      <c r="I1145" s="110">
        <v>6545</v>
      </c>
      <c r="J1145" s="110">
        <v>9105</v>
      </c>
      <c r="K1145" s="132"/>
      <c r="L1145" s="68">
        <f>IF($F$4="mayorista2",K1145*I1145,IF($F$4="Mayorista1",K1145*H1145,IF($F$4="Hipermayorista",K1145*G1145,IF($F$4="Distribuidor",K1145*F1145))))*(1)</f>
        <v>0</v>
      </c>
      <c r="N1145" s="2">
        <f>+K1145*I1145</f>
        <v>0</v>
      </c>
    </row>
    <row r="1146" spans="1:14" ht="15" customHeight="1" x14ac:dyDescent="0.25">
      <c r="A1146" s="224" t="s">
        <v>2349</v>
      </c>
      <c r="B1146" s="108" t="s">
        <v>1448</v>
      </c>
      <c r="C1146" s="109" t="s">
        <v>847</v>
      </c>
      <c r="D1146" s="109" t="s">
        <v>57</v>
      </c>
      <c r="E1146" s="109" t="s">
        <v>872</v>
      </c>
      <c r="F1146" s="109">
        <v>5970</v>
      </c>
      <c r="G1146" s="109">
        <v>6125</v>
      </c>
      <c r="H1146" s="109">
        <v>6315</v>
      </c>
      <c r="I1146" s="110">
        <v>6545</v>
      </c>
      <c r="J1146" s="110">
        <v>9105</v>
      </c>
      <c r="K1146" s="132"/>
      <c r="L1146" s="68">
        <f>IF($F$4="mayorista2",K1146*I1146,IF($F$4="Mayorista1",K1146*H1146,IF($F$4="Hipermayorista",K1146*G1146,IF($F$4="Distribuidor",K1146*F1146))))*(1)</f>
        <v>0</v>
      </c>
      <c r="N1146" s="2">
        <f>+K1146*I1146</f>
        <v>0</v>
      </c>
    </row>
    <row r="1147" spans="1:14" ht="15" customHeight="1" x14ac:dyDescent="0.25">
      <c r="A1147" s="224" t="s">
        <v>2350</v>
      </c>
      <c r="B1147" s="108" t="s">
        <v>1448</v>
      </c>
      <c r="C1147" s="109" t="s">
        <v>847</v>
      </c>
      <c r="D1147" s="109" t="s">
        <v>57</v>
      </c>
      <c r="E1147" s="109" t="s">
        <v>875</v>
      </c>
      <c r="F1147" s="109">
        <v>10180</v>
      </c>
      <c r="G1147" s="109">
        <v>10440</v>
      </c>
      <c r="H1147" s="109">
        <v>10765</v>
      </c>
      <c r="I1147" s="110">
        <v>11155</v>
      </c>
      <c r="J1147" s="110">
        <v>15525</v>
      </c>
      <c r="K1147" s="132"/>
      <c r="L1147" s="68">
        <f>IF($F$4="mayorista2",K1147*I1147,IF($F$4="Mayorista1",K1147*H1147,IF($F$4="Hipermayorista",K1147*G1147,IF($F$4="Distribuidor",K1147*F1147))))*(1)</f>
        <v>0</v>
      </c>
      <c r="N1147" s="2">
        <f>+K1147*I1147</f>
        <v>0</v>
      </c>
    </row>
    <row r="1148" spans="1:14" ht="15" customHeight="1" x14ac:dyDescent="0.25">
      <c r="A1148" s="224" t="s">
        <v>2351</v>
      </c>
      <c r="B1148" s="108" t="s">
        <v>1448</v>
      </c>
      <c r="C1148" s="109" t="s">
        <v>847</v>
      </c>
      <c r="D1148" s="109" t="s">
        <v>57</v>
      </c>
      <c r="E1148" s="109" t="s">
        <v>874</v>
      </c>
      <c r="F1148" s="109">
        <v>10180</v>
      </c>
      <c r="G1148" s="109">
        <v>10440</v>
      </c>
      <c r="H1148" s="109">
        <v>10765</v>
      </c>
      <c r="I1148" s="110">
        <v>11155</v>
      </c>
      <c r="J1148" s="110">
        <v>15525</v>
      </c>
      <c r="K1148" s="132"/>
      <c r="L1148" s="68">
        <f>IF($F$4="mayorista2",K1148*I1148,IF($F$4="Mayorista1",K1148*H1148,IF($F$4="Hipermayorista",K1148*G1148,IF($F$4="Distribuidor",K1148*F1148))))*(1)</f>
        <v>0</v>
      </c>
      <c r="N1148" s="2">
        <f>+K1148*I1148</f>
        <v>0</v>
      </c>
    </row>
    <row r="1149" spans="1:14" ht="15" customHeight="1" x14ac:dyDescent="0.25">
      <c r="A1149" s="224" t="s">
        <v>2352</v>
      </c>
      <c r="B1149" s="108" t="s">
        <v>1448</v>
      </c>
      <c r="C1149" s="109" t="s">
        <v>847</v>
      </c>
      <c r="D1149" s="109" t="s">
        <v>57</v>
      </c>
      <c r="E1149" s="109" t="s">
        <v>876</v>
      </c>
      <c r="F1149" s="109">
        <v>2760</v>
      </c>
      <c r="G1149" s="109">
        <v>2830</v>
      </c>
      <c r="H1149" s="109">
        <v>2920</v>
      </c>
      <c r="I1149" s="110">
        <v>3025</v>
      </c>
      <c r="J1149" s="110">
        <v>4210</v>
      </c>
      <c r="K1149" s="132"/>
      <c r="L1149" s="68">
        <f>IF($F$4="mayorista2",K1149*I1149,IF($F$4="Mayorista1",K1149*H1149,IF($F$4="Hipermayorista",K1149*G1149,IF($F$4="Distribuidor",K1149*F1149))))*(1)</f>
        <v>0</v>
      </c>
      <c r="N1149" s="2">
        <f>+K1149*I1149</f>
        <v>0</v>
      </c>
    </row>
    <row r="1150" spans="1:14" ht="15" customHeight="1" x14ac:dyDescent="0.25">
      <c r="A1150" s="224" t="s">
        <v>2353</v>
      </c>
      <c r="B1150" s="108" t="s">
        <v>1448</v>
      </c>
      <c r="C1150" s="109" t="s">
        <v>847</v>
      </c>
      <c r="D1150" s="109" t="s">
        <v>57</v>
      </c>
      <c r="E1150" s="109" t="s">
        <v>877</v>
      </c>
      <c r="F1150" s="109">
        <v>2565</v>
      </c>
      <c r="G1150" s="109">
        <v>2630</v>
      </c>
      <c r="H1150" s="109">
        <v>2710</v>
      </c>
      <c r="I1150" s="110">
        <v>2810</v>
      </c>
      <c r="J1150" s="110">
        <v>3910</v>
      </c>
      <c r="K1150" s="132"/>
      <c r="L1150" s="68">
        <f>IF($F$4="mayorista2",K1150*I1150,IF($F$4="Mayorista1",K1150*H1150,IF($F$4="Hipermayorista",K1150*G1150,IF($F$4="Distribuidor",K1150*F1150))))*(1)</f>
        <v>0</v>
      </c>
      <c r="N1150" s="2">
        <f>+K1150*I1150</f>
        <v>0</v>
      </c>
    </row>
    <row r="1151" spans="1:14" ht="15" customHeight="1" x14ac:dyDescent="0.25">
      <c r="A1151" s="224" t="s">
        <v>2354</v>
      </c>
      <c r="B1151" s="108" t="s">
        <v>1448</v>
      </c>
      <c r="C1151" s="109" t="s">
        <v>847</v>
      </c>
      <c r="D1151" s="109" t="s">
        <v>57</v>
      </c>
      <c r="E1151" s="109" t="s">
        <v>878</v>
      </c>
      <c r="F1151" s="109">
        <v>5700</v>
      </c>
      <c r="G1151" s="109">
        <v>5845</v>
      </c>
      <c r="H1151" s="109">
        <v>6025</v>
      </c>
      <c r="I1151" s="110">
        <v>6245</v>
      </c>
      <c r="J1151" s="110">
        <v>8695</v>
      </c>
      <c r="K1151" s="132"/>
      <c r="L1151" s="68">
        <f>IF($F$4="mayorista2",K1151*I1151,IF($F$4="Mayorista1",K1151*H1151,IF($F$4="Hipermayorista",K1151*G1151,IF($F$4="Distribuidor",K1151*F1151))))*(1)</f>
        <v>0</v>
      </c>
      <c r="N1151" s="2">
        <f>+K1151*I1151</f>
        <v>0</v>
      </c>
    </row>
    <row r="1152" spans="1:14" ht="15" customHeight="1" x14ac:dyDescent="0.25">
      <c r="A1152" s="224" t="s">
        <v>2355</v>
      </c>
      <c r="B1152" s="108" t="s">
        <v>1448</v>
      </c>
      <c r="C1152" s="109" t="s">
        <v>847</v>
      </c>
      <c r="D1152" s="109" t="s">
        <v>57</v>
      </c>
      <c r="E1152" s="109" t="s">
        <v>879</v>
      </c>
      <c r="F1152" s="109">
        <v>5700</v>
      </c>
      <c r="G1152" s="109">
        <v>5845</v>
      </c>
      <c r="H1152" s="109">
        <v>6025</v>
      </c>
      <c r="I1152" s="110">
        <v>6245</v>
      </c>
      <c r="J1152" s="110">
        <v>8695</v>
      </c>
      <c r="K1152" s="132"/>
      <c r="L1152" s="68">
        <f>IF($F$4="mayorista2",K1152*I1152,IF($F$4="Mayorista1",K1152*H1152,IF($F$4="Hipermayorista",K1152*G1152,IF($F$4="Distribuidor",K1152*F1152))))*(1)</f>
        <v>0</v>
      </c>
      <c r="N1152" s="2">
        <f>+K1152*I1152</f>
        <v>0</v>
      </c>
    </row>
    <row r="1153" spans="1:14" ht="15" customHeight="1" x14ac:dyDescent="0.25">
      <c r="A1153" s="224" t="s">
        <v>2356</v>
      </c>
      <c r="B1153" s="108" t="s">
        <v>1448</v>
      </c>
      <c r="C1153" s="109" t="s">
        <v>847</v>
      </c>
      <c r="D1153" s="109" t="s">
        <v>57</v>
      </c>
      <c r="E1153" s="109" t="s">
        <v>880</v>
      </c>
      <c r="F1153" s="109">
        <v>11810</v>
      </c>
      <c r="G1153" s="109">
        <v>12115</v>
      </c>
      <c r="H1153" s="109">
        <v>12490</v>
      </c>
      <c r="I1153" s="110">
        <v>12945</v>
      </c>
      <c r="J1153" s="110">
        <v>18005</v>
      </c>
      <c r="K1153" s="132"/>
      <c r="L1153" s="68">
        <f>IF($F$4="mayorista2",K1153*I1153,IF($F$4="Mayorista1",K1153*H1153,IF($F$4="Hipermayorista",K1153*G1153,IF($F$4="Distribuidor",K1153*F1153))))*(1)</f>
        <v>0</v>
      </c>
      <c r="N1153" s="2">
        <f>+K1153*I1153</f>
        <v>0</v>
      </c>
    </row>
    <row r="1154" spans="1:14" ht="15" customHeight="1" x14ac:dyDescent="0.25">
      <c r="A1154" s="224" t="s">
        <v>2357</v>
      </c>
      <c r="B1154" s="108" t="s">
        <v>1448</v>
      </c>
      <c r="C1154" s="109" t="s">
        <v>847</v>
      </c>
      <c r="D1154" s="109" t="s">
        <v>57</v>
      </c>
      <c r="E1154" s="109" t="s">
        <v>881</v>
      </c>
      <c r="F1154" s="109">
        <v>11810</v>
      </c>
      <c r="G1154" s="109">
        <v>12115</v>
      </c>
      <c r="H1154" s="109">
        <v>12490</v>
      </c>
      <c r="I1154" s="110">
        <v>12945</v>
      </c>
      <c r="J1154" s="110">
        <v>18005</v>
      </c>
      <c r="K1154" s="132"/>
      <c r="L1154" s="68">
        <f>IF($F$4="mayorista2",K1154*I1154,IF($F$4="Mayorista1",K1154*H1154,IF($F$4="Hipermayorista",K1154*G1154,IF($F$4="Distribuidor",K1154*F1154))))*(1)</f>
        <v>0</v>
      </c>
      <c r="N1154" s="2">
        <f>+K1154*I1154</f>
        <v>0</v>
      </c>
    </row>
    <row r="1155" spans="1:14" ht="15" customHeight="1" x14ac:dyDescent="0.25">
      <c r="A1155" s="224">
        <v>5241</v>
      </c>
      <c r="B1155" s="108" t="s">
        <v>1448</v>
      </c>
      <c r="C1155" s="109" t="s">
        <v>847</v>
      </c>
      <c r="D1155" s="109" t="s">
        <v>26</v>
      </c>
      <c r="E1155" s="109" t="s">
        <v>882</v>
      </c>
      <c r="F1155" s="109">
        <v>890</v>
      </c>
      <c r="G1155" s="109">
        <v>915</v>
      </c>
      <c r="H1155" s="109">
        <v>945</v>
      </c>
      <c r="I1155" s="110">
        <v>980</v>
      </c>
      <c r="J1155" s="110">
        <v>1250</v>
      </c>
      <c r="K1155" s="132"/>
      <c r="L1155" s="68">
        <f>IF($F$4="mayorista2",K1155*I1155,IF($F$4="Mayorista1",K1155*H1155,IF($F$4="Hipermayorista",K1155*G1155,IF($F$4="Distribuidor",K1155*F1155))))*(1)</f>
        <v>0</v>
      </c>
      <c r="N1155" s="2">
        <f>+K1155*I1155</f>
        <v>0</v>
      </c>
    </row>
    <row r="1156" spans="1:14" ht="15" customHeight="1" x14ac:dyDescent="0.25">
      <c r="A1156" s="224">
        <v>434</v>
      </c>
      <c r="B1156" s="108" t="s">
        <v>1448</v>
      </c>
      <c r="C1156" s="109" t="s">
        <v>847</v>
      </c>
      <c r="D1156" s="109" t="s">
        <v>173</v>
      </c>
      <c r="E1156" s="109" t="s">
        <v>883</v>
      </c>
      <c r="F1156" s="109">
        <v>6115</v>
      </c>
      <c r="G1156" s="109">
        <v>6270</v>
      </c>
      <c r="H1156" s="109">
        <v>6465</v>
      </c>
      <c r="I1156" s="110">
        <v>6700</v>
      </c>
      <c r="J1156" s="110">
        <v>5700</v>
      </c>
      <c r="K1156" s="132"/>
      <c r="L1156" s="68">
        <f>IF($F$4="mayorista2",K1156*I1156,IF($F$4="Mayorista1",K1156*H1156,IF($F$4="Hipermayorista",K1156*G1156,IF($F$4="Distribuidor",K1156*F1156))))*(1)</f>
        <v>0</v>
      </c>
      <c r="N1156" s="2">
        <f>+K1156*I1156</f>
        <v>0</v>
      </c>
    </row>
    <row r="1157" spans="1:14" ht="15" customHeight="1" x14ac:dyDescent="0.25">
      <c r="A1157" s="224">
        <v>430</v>
      </c>
      <c r="B1157" s="108" t="s">
        <v>1448</v>
      </c>
      <c r="C1157" s="109" t="s">
        <v>847</v>
      </c>
      <c r="D1157" s="109" t="s">
        <v>32</v>
      </c>
      <c r="E1157" s="109" t="s">
        <v>884</v>
      </c>
      <c r="F1157" s="109">
        <v>7125</v>
      </c>
      <c r="G1157" s="109">
        <v>7310</v>
      </c>
      <c r="H1157" s="109">
        <v>7535</v>
      </c>
      <c r="I1157" s="110">
        <v>7810</v>
      </c>
      <c r="J1157" s="110">
        <v>8050</v>
      </c>
      <c r="K1157" s="132"/>
      <c r="L1157" s="68">
        <f>IF($F$4="mayorista2",K1157*I1157,IF($F$4="Mayorista1",K1157*H1157,IF($F$4="Hipermayorista",K1157*G1157,IF($F$4="Distribuidor",K1157*F1157))))*(1)</f>
        <v>0</v>
      </c>
      <c r="N1157" s="2">
        <f>+K1157*I1157</f>
        <v>0</v>
      </c>
    </row>
    <row r="1158" spans="1:14" ht="15" customHeight="1" x14ac:dyDescent="0.25">
      <c r="A1158" s="224">
        <v>3843</v>
      </c>
      <c r="B1158" s="108" t="s">
        <v>1448</v>
      </c>
      <c r="C1158" s="109" t="s">
        <v>847</v>
      </c>
      <c r="D1158" s="109" t="s">
        <v>32</v>
      </c>
      <c r="E1158" s="109" t="s">
        <v>885</v>
      </c>
      <c r="F1158" s="109">
        <v>7125</v>
      </c>
      <c r="G1158" s="109">
        <v>7310</v>
      </c>
      <c r="H1158" s="109">
        <v>7535</v>
      </c>
      <c r="I1158" s="110">
        <v>7810</v>
      </c>
      <c r="J1158" s="110">
        <v>8050</v>
      </c>
      <c r="K1158" s="132"/>
      <c r="L1158" s="68">
        <f>IF($F$4="mayorista2",K1158*I1158,IF($F$4="Mayorista1",K1158*H1158,IF($F$4="Hipermayorista",K1158*G1158,IF($F$4="Distribuidor",K1158*F1158))))*(1)</f>
        <v>0</v>
      </c>
      <c r="N1158" s="2">
        <f>+K1158*I1158</f>
        <v>0</v>
      </c>
    </row>
    <row r="1159" spans="1:14" ht="15" customHeight="1" x14ac:dyDescent="0.25">
      <c r="A1159" s="224">
        <v>431</v>
      </c>
      <c r="B1159" s="108" t="s">
        <v>1448</v>
      </c>
      <c r="C1159" s="109" t="s">
        <v>847</v>
      </c>
      <c r="D1159" s="109" t="s">
        <v>32</v>
      </c>
      <c r="E1159" s="109" t="s">
        <v>886</v>
      </c>
      <c r="F1159" s="109">
        <v>14760</v>
      </c>
      <c r="G1159" s="109">
        <v>15140</v>
      </c>
      <c r="H1159" s="109">
        <v>15610</v>
      </c>
      <c r="I1159" s="110">
        <v>16175</v>
      </c>
      <c r="J1159" s="110">
        <v>16700</v>
      </c>
      <c r="K1159" s="132"/>
      <c r="L1159" s="68">
        <f>IF($F$4="mayorista2",K1159*I1159,IF($F$4="Mayorista1",K1159*H1159,IF($F$4="Hipermayorista",K1159*G1159,IF($F$4="Distribuidor",K1159*F1159))))*(1)</f>
        <v>0</v>
      </c>
      <c r="N1159" s="2">
        <f>+K1159*I1159</f>
        <v>0</v>
      </c>
    </row>
    <row r="1160" spans="1:14" ht="15" customHeight="1" x14ac:dyDescent="0.25">
      <c r="A1160" s="224">
        <v>3844</v>
      </c>
      <c r="B1160" s="108" t="s">
        <v>1448</v>
      </c>
      <c r="C1160" s="109" t="s">
        <v>847</v>
      </c>
      <c r="D1160" s="109" t="s">
        <v>32</v>
      </c>
      <c r="E1160" s="109" t="s">
        <v>887</v>
      </c>
      <c r="F1160" s="109">
        <v>14760</v>
      </c>
      <c r="G1160" s="109">
        <v>15140</v>
      </c>
      <c r="H1160" s="109">
        <v>15610</v>
      </c>
      <c r="I1160" s="110">
        <v>16175</v>
      </c>
      <c r="J1160" s="110">
        <v>16700</v>
      </c>
      <c r="K1160" s="132"/>
      <c r="L1160" s="68">
        <f>IF($F$4="mayorista2",K1160*I1160,IF($F$4="Mayorista1",K1160*H1160,IF($F$4="Hipermayorista",K1160*G1160,IF($F$4="Distribuidor",K1160*F1160))))*(1)</f>
        <v>0</v>
      </c>
      <c r="N1160" s="2">
        <f>+K1160*I1160</f>
        <v>0</v>
      </c>
    </row>
    <row r="1161" spans="1:14" ht="15" customHeight="1" x14ac:dyDescent="0.25">
      <c r="A1161" s="224">
        <v>436</v>
      </c>
      <c r="B1161" s="108" t="s">
        <v>1448</v>
      </c>
      <c r="C1161" s="109" t="s">
        <v>847</v>
      </c>
      <c r="D1161" s="109" t="s">
        <v>26</v>
      </c>
      <c r="E1161" s="109" t="s">
        <v>888</v>
      </c>
      <c r="F1161" s="109">
        <v>9865</v>
      </c>
      <c r="G1161" s="109">
        <v>10120</v>
      </c>
      <c r="H1161" s="109">
        <v>10435</v>
      </c>
      <c r="I1161" s="110">
        <v>10815</v>
      </c>
      <c r="J1161" s="110">
        <v>13950</v>
      </c>
      <c r="K1161" s="132"/>
      <c r="L1161" s="68">
        <f>IF($F$4="mayorista2",K1161*I1161,IF($F$4="Mayorista1",K1161*H1161,IF($F$4="Hipermayorista",K1161*G1161,IF($F$4="Distribuidor",K1161*F1161))))*(1)</f>
        <v>0</v>
      </c>
      <c r="N1161" s="2">
        <f>+K1161*I1161</f>
        <v>0</v>
      </c>
    </row>
    <row r="1162" spans="1:14" ht="15" customHeight="1" x14ac:dyDescent="0.25">
      <c r="A1162" s="224" t="s">
        <v>2358</v>
      </c>
      <c r="B1162" s="108" t="s">
        <v>1448</v>
      </c>
      <c r="C1162" s="109" t="s">
        <v>889</v>
      </c>
      <c r="D1162" s="109" t="s">
        <v>43</v>
      </c>
      <c r="E1162" s="109" t="s">
        <v>167</v>
      </c>
      <c r="F1162" s="109">
        <v>0</v>
      </c>
      <c r="G1162" s="109">
        <v>0</v>
      </c>
      <c r="H1162" s="109">
        <v>0</v>
      </c>
      <c r="I1162" s="110">
        <v>0</v>
      </c>
      <c r="J1162" s="110">
        <v>0</v>
      </c>
      <c r="K1162" s="132"/>
      <c r="L1162" s="68">
        <f>IF($F$4="mayorista2",K1162*I1162,IF($F$4="Mayorista1",K1162*H1162,IF($F$4="Hipermayorista",K1162*G1162,IF($F$4="Distribuidor",K1162*F1162))))*(1)</f>
        <v>0</v>
      </c>
      <c r="N1162" s="2">
        <f>+K1162*I1162</f>
        <v>0</v>
      </c>
    </row>
    <row r="1163" spans="1:14" ht="15" customHeight="1" x14ac:dyDescent="0.25">
      <c r="A1163" s="224" t="s">
        <v>2359</v>
      </c>
      <c r="B1163" s="108" t="s">
        <v>1448</v>
      </c>
      <c r="C1163" s="109" t="s">
        <v>889</v>
      </c>
      <c r="D1163" s="109" t="s">
        <v>43</v>
      </c>
      <c r="E1163" s="109" t="s">
        <v>892</v>
      </c>
      <c r="F1163" s="109">
        <v>7270</v>
      </c>
      <c r="G1163" s="109">
        <v>7455</v>
      </c>
      <c r="H1163" s="109">
        <v>7685</v>
      </c>
      <c r="I1163" s="110">
        <v>7965</v>
      </c>
      <c r="J1163" s="110">
        <v>9500</v>
      </c>
      <c r="K1163" s="132"/>
      <c r="L1163" s="68">
        <f>IF($F$4="mayorista2",K1163*I1163,IF($F$4="Mayorista1",K1163*H1163,IF($F$4="Hipermayorista",K1163*G1163,IF($F$4="Distribuidor",K1163*F1163))))*(1)</f>
        <v>0</v>
      </c>
      <c r="N1163" s="2">
        <f>+K1163*I1163</f>
        <v>0</v>
      </c>
    </row>
    <row r="1164" spans="1:14" ht="15" customHeight="1" x14ac:dyDescent="0.25">
      <c r="A1164" s="224" t="s">
        <v>2360</v>
      </c>
      <c r="B1164" s="108" t="s">
        <v>1448</v>
      </c>
      <c r="C1164" s="109" t="s">
        <v>889</v>
      </c>
      <c r="D1164" s="109" t="s">
        <v>55</v>
      </c>
      <c r="E1164" s="109" t="s">
        <v>891</v>
      </c>
      <c r="F1164" s="109">
        <v>0</v>
      </c>
      <c r="G1164" s="109">
        <v>0</v>
      </c>
      <c r="H1164" s="109">
        <v>0</v>
      </c>
      <c r="I1164" s="110">
        <v>0</v>
      </c>
      <c r="J1164" s="110">
        <v>0</v>
      </c>
      <c r="K1164" s="132"/>
      <c r="L1164" s="68">
        <f>IF($F$4="mayorista2",K1164*I1164,IF($F$4="Mayorista1",K1164*H1164,IF($F$4="Hipermayorista",K1164*G1164,IF($F$4="Distribuidor",K1164*F1164))))*(1)</f>
        <v>0</v>
      </c>
      <c r="N1164" s="2">
        <f>+K1164*I1164</f>
        <v>0</v>
      </c>
    </row>
    <row r="1165" spans="1:14" ht="15" customHeight="1" x14ac:dyDescent="0.25">
      <c r="A1165" s="224" t="s">
        <v>2361</v>
      </c>
      <c r="B1165" s="108" t="s">
        <v>1448</v>
      </c>
      <c r="C1165" s="109" t="s">
        <v>889</v>
      </c>
      <c r="D1165" s="109" t="s">
        <v>180</v>
      </c>
      <c r="E1165" s="109" t="s">
        <v>1777</v>
      </c>
      <c r="F1165" s="109">
        <v>485</v>
      </c>
      <c r="G1165" s="109">
        <v>495</v>
      </c>
      <c r="H1165" s="109">
        <v>510</v>
      </c>
      <c r="I1165" s="110">
        <v>530</v>
      </c>
      <c r="J1165" s="110">
        <v>700</v>
      </c>
      <c r="K1165" s="132"/>
      <c r="L1165" s="68">
        <f>IF($F$4="mayorista2",K1165*I1165,IF($F$4="Mayorista1",K1165*H1165,IF($F$4="Hipermayorista",K1165*G1165,IF($F$4="Distribuidor",K1165*F1165))))*(1)</f>
        <v>0</v>
      </c>
      <c r="N1165" s="2">
        <f>+K1165*I1165</f>
        <v>0</v>
      </c>
    </row>
    <row r="1166" spans="1:14" ht="15" customHeight="1" x14ac:dyDescent="0.25">
      <c r="A1166" s="224" t="s">
        <v>2362</v>
      </c>
      <c r="B1166" s="108" t="s">
        <v>1448</v>
      </c>
      <c r="C1166" s="109" t="s">
        <v>889</v>
      </c>
      <c r="D1166" s="109" t="s">
        <v>180</v>
      </c>
      <c r="E1166" s="109" t="s">
        <v>1778</v>
      </c>
      <c r="F1166" s="109">
        <v>10950</v>
      </c>
      <c r="G1166" s="109">
        <v>11230</v>
      </c>
      <c r="H1166" s="109">
        <v>11575</v>
      </c>
      <c r="I1166" s="110">
        <v>11995</v>
      </c>
      <c r="J1166" s="110">
        <v>14300</v>
      </c>
      <c r="K1166" s="132"/>
      <c r="L1166" s="68">
        <f>IF($F$4="mayorista2",K1166*I1166,IF($F$4="Mayorista1",K1166*H1166,IF($F$4="Hipermayorista",K1166*G1166,IF($F$4="Distribuidor",K1166*F1166))))*(1)</f>
        <v>0</v>
      </c>
      <c r="N1166" s="2">
        <f>+K1166*I1166</f>
        <v>0</v>
      </c>
    </row>
    <row r="1167" spans="1:14" ht="15" customHeight="1" x14ac:dyDescent="0.25">
      <c r="A1167" s="224" t="s">
        <v>2363</v>
      </c>
      <c r="B1167" s="108" t="s">
        <v>1448</v>
      </c>
      <c r="C1167" s="109" t="s">
        <v>889</v>
      </c>
      <c r="D1167" s="109" t="s">
        <v>180</v>
      </c>
      <c r="E1167" s="109" t="s">
        <v>1779</v>
      </c>
      <c r="F1167" s="109">
        <v>485</v>
      </c>
      <c r="G1167" s="109">
        <v>495</v>
      </c>
      <c r="H1167" s="109">
        <v>510</v>
      </c>
      <c r="I1167" s="110">
        <v>530</v>
      </c>
      <c r="J1167" s="110">
        <v>700</v>
      </c>
      <c r="K1167" s="132"/>
      <c r="L1167" s="68">
        <f>IF($F$4="mayorista2",K1167*I1167,IF($F$4="Mayorista1",K1167*H1167,IF($F$4="Hipermayorista",K1167*G1167,IF($F$4="Distribuidor",K1167*F1167))))*(1)</f>
        <v>0</v>
      </c>
      <c r="N1167" s="2">
        <f>+K1167*I1167</f>
        <v>0</v>
      </c>
    </row>
    <row r="1168" spans="1:14" ht="15" customHeight="1" x14ac:dyDescent="0.25">
      <c r="A1168" s="224" t="s">
        <v>2364</v>
      </c>
      <c r="B1168" s="108" t="s">
        <v>1448</v>
      </c>
      <c r="C1168" s="109" t="s">
        <v>889</v>
      </c>
      <c r="D1168" s="109" t="s">
        <v>180</v>
      </c>
      <c r="E1168" s="109" t="s">
        <v>1780</v>
      </c>
      <c r="F1168" s="109">
        <v>10950</v>
      </c>
      <c r="G1168" s="109">
        <v>11230</v>
      </c>
      <c r="H1168" s="109">
        <v>11575</v>
      </c>
      <c r="I1168" s="110">
        <v>11995</v>
      </c>
      <c r="J1168" s="110">
        <v>14300</v>
      </c>
      <c r="K1168" s="132"/>
      <c r="L1168" s="68">
        <f>IF($F$4="mayorista2",K1168*I1168,IF($F$4="Mayorista1",K1168*H1168,IF($F$4="Hipermayorista",K1168*G1168,IF($F$4="Distribuidor",K1168*F1168))))*(1)</f>
        <v>0</v>
      </c>
      <c r="N1168" s="2">
        <f>+K1168*I1168</f>
        <v>0</v>
      </c>
    </row>
    <row r="1169" spans="1:14" ht="15" customHeight="1" x14ac:dyDescent="0.25">
      <c r="A1169" s="224" t="s">
        <v>2365</v>
      </c>
      <c r="B1169" s="108" t="s">
        <v>1448</v>
      </c>
      <c r="C1169" s="109" t="s">
        <v>889</v>
      </c>
      <c r="D1169" s="109" t="s">
        <v>180</v>
      </c>
      <c r="E1169" s="109" t="s">
        <v>1781</v>
      </c>
      <c r="F1169" s="109">
        <v>390</v>
      </c>
      <c r="G1169" s="109">
        <v>400</v>
      </c>
      <c r="H1169" s="109">
        <v>410</v>
      </c>
      <c r="I1169" s="110">
        <v>425</v>
      </c>
      <c r="J1169" s="110">
        <v>560</v>
      </c>
      <c r="K1169" s="132"/>
      <c r="L1169" s="68">
        <f>IF($F$4="mayorista2",K1169*I1169,IF($F$4="Mayorista1",K1169*H1169,IF($F$4="Hipermayorista",K1169*G1169,IF($F$4="Distribuidor",K1169*F1169))))*(1)</f>
        <v>0</v>
      </c>
      <c r="N1169" s="2">
        <f>+K1169*I1169</f>
        <v>0</v>
      </c>
    </row>
    <row r="1170" spans="1:14" ht="15" customHeight="1" x14ac:dyDescent="0.25">
      <c r="A1170" s="224" t="s">
        <v>2366</v>
      </c>
      <c r="B1170" s="108" t="s">
        <v>1448</v>
      </c>
      <c r="C1170" s="109" t="s">
        <v>889</v>
      </c>
      <c r="D1170" s="109" t="s">
        <v>180</v>
      </c>
      <c r="E1170" s="109" t="s">
        <v>1782</v>
      </c>
      <c r="F1170" s="109">
        <v>8825</v>
      </c>
      <c r="G1170" s="109">
        <v>9050</v>
      </c>
      <c r="H1170" s="109">
        <v>9330</v>
      </c>
      <c r="I1170" s="110">
        <v>9670</v>
      </c>
      <c r="J1170" s="110">
        <v>11550</v>
      </c>
      <c r="K1170" s="132"/>
      <c r="L1170" s="68">
        <f>IF($F$4="mayorista2",K1170*I1170,IF($F$4="Mayorista1",K1170*H1170,IF($F$4="Hipermayorista",K1170*G1170,IF($F$4="Distribuidor",K1170*F1170))))*(1)</f>
        <v>0</v>
      </c>
      <c r="N1170" s="2">
        <f>+K1170*I1170</f>
        <v>0</v>
      </c>
    </row>
    <row r="1171" spans="1:14" ht="15" customHeight="1" x14ac:dyDescent="0.25">
      <c r="A1171" s="224" t="s">
        <v>2367</v>
      </c>
      <c r="B1171" s="108" t="s">
        <v>1448</v>
      </c>
      <c r="C1171" s="109" t="s">
        <v>889</v>
      </c>
      <c r="D1171" s="109" t="s">
        <v>180</v>
      </c>
      <c r="E1171" s="109" t="s">
        <v>1783</v>
      </c>
      <c r="F1171" s="109">
        <v>390</v>
      </c>
      <c r="G1171" s="109">
        <v>400</v>
      </c>
      <c r="H1171" s="109">
        <v>410</v>
      </c>
      <c r="I1171" s="110">
        <v>425</v>
      </c>
      <c r="J1171" s="110">
        <v>560</v>
      </c>
      <c r="K1171" s="132"/>
      <c r="L1171" s="68">
        <f>IF($F$4="mayorista2",K1171*I1171,IF($F$4="Mayorista1",K1171*H1171,IF($F$4="Hipermayorista",K1171*G1171,IF($F$4="Distribuidor",K1171*F1171))))*(1)</f>
        <v>0</v>
      </c>
      <c r="N1171" s="2">
        <f>+K1171*I1171</f>
        <v>0</v>
      </c>
    </row>
    <row r="1172" spans="1:14" ht="15" customHeight="1" x14ac:dyDescent="0.25">
      <c r="A1172" s="224" t="s">
        <v>2368</v>
      </c>
      <c r="B1172" s="108" t="s">
        <v>1448</v>
      </c>
      <c r="C1172" s="109" t="s">
        <v>889</v>
      </c>
      <c r="D1172" s="109" t="s">
        <v>180</v>
      </c>
      <c r="E1172" s="109" t="s">
        <v>1784</v>
      </c>
      <c r="F1172" s="109">
        <v>8825</v>
      </c>
      <c r="G1172" s="109">
        <v>9050</v>
      </c>
      <c r="H1172" s="109">
        <v>9330</v>
      </c>
      <c r="I1172" s="110">
        <v>9670</v>
      </c>
      <c r="J1172" s="110">
        <v>11550</v>
      </c>
      <c r="K1172" s="132"/>
      <c r="L1172" s="68">
        <f>IF($F$4="mayorista2",K1172*I1172,IF($F$4="Mayorista1",K1172*H1172,IF($F$4="Hipermayorista",K1172*G1172,IF($F$4="Distribuidor",K1172*F1172))))*(1)</f>
        <v>0</v>
      </c>
      <c r="N1172" s="2">
        <f>+K1172*I1172</f>
        <v>0</v>
      </c>
    </row>
    <row r="1173" spans="1:14" ht="15" customHeight="1" x14ac:dyDescent="0.25">
      <c r="A1173" s="224" t="s">
        <v>2369</v>
      </c>
      <c r="B1173" s="108" t="s">
        <v>1448</v>
      </c>
      <c r="C1173" s="109" t="s">
        <v>889</v>
      </c>
      <c r="D1173" s="109" t="s">
        <v>180</v>
      </c>
      <c r="E1173" s="109" t="s">
        <v>1785</v>
      </c>
      <c r="F1173" s="109">
        <v>390</v>
      </c>
      <c r="G1173" s="109">
        <v>400</v>
      </c>
      <c r="H1173" s="109">
        <v>410</v>
      </c>
      <c r="I1173" s="110">
        <v>425</v>
      </c>
      <c r="J1173" s="110">
        <v>560</v>
      </c>
      <c r="K1173" s="132"/>
      <c r="L1173" s="68">
        <f>IF($F$4="mayorista2",K1173*I1173,IF($F$4="Mayorista1",K1173*H1173,IF($F$4="Hipermayorista",K1173*G1173,IF($F$4="Distribuidor",K1173*F1173))))*(1)</f>
        <v>0</v>
      </c>
      <c r="N1173" s="2">
        <f>+K1173*I1173</f>
        <v>0</v>
      </c>
    </row>
    <row r="1174" spans="1:14" ht="15" customHeight="1" x14ac:dyDescent="0.25">
      <c r="A1174" s="224" t="s">
        <v>2370</v>
      </c>
      <c r="B1174" s="108" t="s">
        <v>1448</v>
      </c>
      <c r="C1174" s="109" t="s">
        <v>889</v>
      </c>
      <c r="D1174" s="109" t="s">
        <v>180</v>
      </c>
      <c r="E1174" s="109" t="s">
        <v>1786</v>
      </c>
      <c r="F1174" s="109">
        <v>8825</v>
      </c>
      <c r="G1174" s="109">
        <v>9050</v>
      </c>
      <c r="H1174" s="109">
        <v>9330</v>
      </c>
      <c r="I1174" s="110">
        <v>9670</v>
      </c>
      <c r="J1174" s="110">
        <v>11550</v>
      </c>
      <c r="K1174" s="132"/>
      <c r="L1174" s="68">
        <f>IF($F$4="mayorista2",K1174*I1174,IF($F$4="Mayorista1",K1174*H1174,IF($F$4="Hipermayorista",K1174*G1174,IF($F$4="Distribuidor",K1174*F1174))))*(1)</f>
        <v>0</v>
      </c>
      <c r="N1174" s="2">
        <f>+K1174*I1174</f>
        <v>0</v>
      </c>
    </row>
    <row r="1175" spans="1:14" ht="15" customHeight="1" x14ac:dyDescent="0.25">
      <c r="A1175" s="224" t="s">
        <v>2371</v>
      </c>
      <c r="B1175" s="108" t="s">
        <v>1448</v>
      </c>
      <c r="C1175" s="109" t="s">
        <v>889</v>
      </c>
      <c r="D1175" s="109" t="s">
        <v>180</v>
      </c>
      <c r="E1175" s="109" t="s">
        <v>1787</v>
      </c>
      <c r="F1175" s="109">
        <v>0</v>
      </c>
      <c r="G1175" s="109">
        <v>0</v>
      </c>
      <c r="H1175" s="109">
        <v>0</v>
      </c>
      <c r="I1175" s="110">
        <v>0</v>
      </c>
      <c r="J1175" s="110">
        <v>0</v>
      </c>
      <c r="K1175" s="132"/>
      <c r="L1175" s="68">
        <f>IF($F$4="mayorista2",K1175*I1175,IF($F$4="Mayorista1",K1175*H1175,IF($F$4="Hipermayorista",K1175*G1175,IF($F$4="Distribuidor",K1175*F1175))))*(1)</f>
        <v>0</v>
      </c>
      <c r="N1175" s="2">
        <f>+K1175*I1175</f>
        <v>0</v>
      </c>
    </row>
    <row r="1176" spans="1:14" ht="15" customHeight="1" x14ac:dyDescent="0.25">
      <c r="A1176" s="224" t="s">
        <v>2372</v>
      </c>
      <c r="B1176" s="108" t="s">
        <v>1448</v>
      </c>
      <c r="C1176" s="109" t="s">
        <v>889</v>
      </c>
      <c r="D1176" s="109" t="s">
        <v>180</v>
      </c>
      <c r="E1176" s="109" t="s">
        <v>1788</v>
      </c>
      <c r="F1176" s="109">
        <v>0</v>
      </c>
      <c r="G1176" s="109">
        <v>0</v>
      </c>
      <c r="H1176" s="109">
        <v>0</v>
      </c>
      <c r="I1176" s="110">
        <v>0</v>
      </c>
      <c r="J1176" s="110">
        <v>0</v>
      </c>
      <c r="K1176" s="132"/>
      <c r="L1176" s="68">
        <f>IF($F$4="mayorista2",K1176*I1176,IF($F$4="Mayorista1",K1176*H1176,IF($F$4="Hipermayorista",K1176*G1176,IF($F$4="Distribuidor",K1176*F1176))))*(1)</f>
        <v>0</v>
      </c>
      <c r="N1176" s="2">
        <f>+K1176*I1176</f>
        <v>0</v>
      </c>
    </row>
    <row r="1177" spans="1:14" ht="15" customHeight="1" x14ac:dyDescent="0.25">
      <c r="A1177" s="224" t="s">
        <v>2373</v>
      </c>
      <c r="B1177" s="108" t="s">
        <v>1448</v>
      </c>
      <c r="C1177" s="109" t="s">
        <v>889</v>
      </c>
      <c r="D1177" s="109" t="s">
        <v>352</v>
      </c>
      <c r="E1177" s="109" t="s">
        <v>893</v>
      </c>
      <c r="F1177" s="109">
        <v>4255</v>
      </c>
      <c r="G1177" s="109">
        <v>4365</v>
      </c>
      <c r="H1177" s="109">
        <v>4500</v>
      </c>
      <c r="I1177" s="110">
        <v>4665</v>
      </c>
      <c r="J1177" s="110">
        <v>6500</v>
      </c>
      <c r="K1177" s="132"/>
      <c r="L1177" s="68">
        <f>IF($F$4="mayorista2",K1177*I1177,IF($F$4="Mayorista1",K1177*H1177,IF($F$4="Hipermayorista",K1177*G1177,IF($F$4="Distribuidor",K1177*F1177))))*(1)</f>
        <v>0</v>
      </c>
      <c r="N1177" s="2">
        <f>+K1177*I1177</f>
        <v>0</v>
      </c>
    </row>
    <row r="1178" spans="1:14" ht="15" customHeight="1" x14ac:dyDescent="0.25">
      <c r="A1178" s="224" t="s">
        <v>2374</v>
      </c>
      <c r="B1178" s="108" t="s">
        <v>1448</v>
      </c>
      <c r="C1178" s="109" t="s">
        <v>889</v>
      </c>
      <c r="D1178" s="109" t="s">
        <v>70</v>
      </c>
      <c r="E1178" s="109" t="s">
        <v>890</v>
      </c>
      <c r="F1178" s="109">
        <v>4575</v>
      </c>
      <c r="G1178" s="109">
        <v>4690</v>
      </c>
      <c r="H1178" s="109">
        <v>4835</v>
      </c>
      <c r="I1178" s="110">
        <v>5010</v>
      </c>
      <c r="J1178" s="110">
        <v>6450</v>
      </c>
      <c r="K1178" s="132"/>
      <c r="L1178" s="68">
        <f>IF($F$4="mayorista2",K1178*I1178,IF($F$4="Mayorista1",K1178*H1178,IF($F$4="Hipermayorista",K1178*G1178,IF($F$4="Distribuidor",K1178*F1178))))*(1)</f>
        <v>0</v>
      </c>
      <c r="N1178" s="2">
        <f>+K1178*I1178</f>
        <v>0</v>
      </c>
    </row>
    <row r="1179" spans="1:14" ht="15" customHeight="1" x14ac:dyDescent="0.25">
      <c r="A1179" s="224" t="s">
        <v>2375</v>
      </c>
      <c r="B1179" s="108" t="s">
        <v>1448</v>
      </c>
      <c r="C1179" s="109" t="s">
        <v>889</v>
      </c>
      <c r="D1179" s="109" t="s">
        <v>24</v>
      </c>
      <c r="E1179" s="109" t="s">
        <v>1789</v>
      </c>
      <c r="F1179" s="109">
        <v>485</v>
      </c>
      <c r="G1179" s="109">
        <v>495</v>
      </c>
      <c r="H1179" s="109">
        <v>510</v>
      </c>
      <c r="I1179" s="110">
        <v>530</v>
      </c>
      <c r="J1179" s="110">
        <v>700</v>
      </c>
      <c r="K1179" s="132"/>
      <c r="L1179" s="68">
        <f>IF($F$4="mayorista2",K1179*I1179,IF($F$4="Mayorista1",K1179*H1179,IF($F$4="Hipermayorista",K1179*G1179,IF($F$4="Distribuidor",K1179*F1179))))*(1)</f>
        <v>0</v>
      </c>
      <c r="N1179" s="2">
        <f>+K1179*I1179</f>
        <v>0</v>
      </c>
    </row>
    <row r="1180" spans="1:14" ht="15" customHeight="1" x14ac:dyDescent="0.25">
      <c r="A1180" s="224" t="s">
        <v>2376</v>
      </c>
      <c r="B1180" s="108" t="s">
        <v>1448</v>
      </c>
      <c r="C1180" s="109" t="s">
        <v>889</v>
      </c>
      <c r="D1180" s="109" t="s">
        <v>24</v>
      </c>
      <c r="E1180" s="109" t="s">
        <v>1790</v>
      </c>
      <c r="F1180" s="109">
        <v>10950</v>
      </c>
      <c r="G1180" s="109">
        <v>11230</v>
      </c>
      <c r="H1180" s="109">
        <v>11575</v>
      </c>
      <c r="I1180" s="110">
        <v>11995</v>
      </c>
      <c r="J1180" s="110">
        <v>14300</v>
      </c>
      <c r="K1180" s="132"/>
      <c r="L1180" s="68">
        <f>IF($F$4="mayorista2",K1180*I1180,IF($F$4="Mayorista1",K1180*H1180,IF($F$4="Hipermayorista",K1180*G1180,IF($F$4="Distribuidor",K1180*F1180))))*(1)</f>
        <v>0</v>
      </c>
      <c r="N1180" s="2">
        <f>+K1180*I1180</f>
        <v>0</v>
      </c>
    </row>
    <row r="1181" spans="1:14" ht="15" customHeight="1" x14ac:dyDescent="0.25">
      <c r="A1181" s="224" t="s">
        <v>2377</v>
      </c>
      <c r="B1181" s="108" t="s">
        <v>1448</v>
      </c>
      <c r="C1181" s="109" t="s">
        <v>889</v>
      </c>
      <c r="D1181" s="109" t="s">
        <v>171</v>
      </c>
      <c r="E1181" s="109" t="s">
        <v>895</v>
      </c>
      <c r="F1181" s="109">
        <v>4255</v>
      </c>
      <c r="G1181" s="109">
        <v>4365</v>
      </c>
      <c r="H1181" s="109">
        <v>4500</v>
      </c>
      <c r="I1181" s="110">
        <v>4665</v>
      </c>
      <c r="J1181" s="110">
        <v>6000</v>
      </c>
      <c r="K1181" s="132"/>
      <c r="L1181" s="68">
        <f>IF($F$4="mayorista2",K1181*I1181,IF($F$4="Mayorista1",K1181*H1181,IF($F$4="Hipermayorista",K1181*G1181,IF($F$4="Distribuidor",K1181*F1181))))*(1)</f>
        <v>0</v>
      </c>
      <c r="N1181" s="2">
        <f>+K1181*I1181</f>
        <v>0</v>
      </c>
    </row>
    <row r="1182" spans="1:14" ht="15" customHeight="1" x14ac:dyDescent="0.25">
      <c r="A1182" s="224" t="s">
        <v>2378</v>
      </c>
      <c r="B1182" s="108" t="s">
        <v>1448</v>
      </c>
      <c r="C1182" s="109" t="s">
        <v>889</v>
      </c>
      <c r="D1182" s="109" t="s">
        <v>352</v>
      </c>
      <c r="E1182" s="109" t="s">
        <v>894</v>
      </c>
      <c r="F1182" s="109">
        <v>5435</v>
      </c>
      <c r="G1182" s="109">
        <v>5575</v>
      </c>
      <c r="H1182" s="109">
        <v>5745</v>
      </c>
      <c r="I1182" s="110">
        <v>5955</v>
      </c>
      <c r="J1182" s="110">
        <v>7650</v>
      </c>
      <c r="K1182" s="132"/>
      <c r="L1182" s="68">
        <f>IF($F$4="mayorista2",K1182*I1182,IF($F$4="Mayorista1",K1182*H1182,IF($F$4="Hipermayorista",K1182*G1182,IF($F$4="Distribuidor",K1182*F1182))))*(1)</f>
        <v>0</v>
      </c>
      <c r="N1182" s="2">
        <f>+K1182*I1182</f>
        <v>0</v>
      </c>
    </row>
    <row r="1183" spans="1:14" ht="15" customHeight="1" x14ac:dyDescent="0.25">
      <c r="A1183" s="224" t="s">
        <v>2379</v>
      </c>
      <c r="B1183" s="108" t="s">
        <v>1449</v>
      </c>
      <c r="C1183" s="109" t="s">
        <v>1556</v>
      </c>
      <c r="D1183" s="109" t="s">
        <v>26</v>
      </c>
      <c r="E1183" s="109" t="s">
        <v>1557</v>
      </c>
      <c r="F1183" s="109">
        <v>525</v>
      </c>
      <c r="G1183" s="109">
        <v>540</v>
      </c>
      <c r="H1183" s="109">
        <v>555</v>
      </c>
      <c r="I1183" s="110">
        <v>575</v>
      </c>
      <c r="J1183" s="110">
        <v>870</v>
      </c>
      <c r="K1183" s="132"/>
      <c r="L1183" s="68">
        <f>IF($F$4="mayorista2",K1183*I1183,IF($F$4="Mayorista1",K1183*H1183,IF($F$4="Hipermayorista",K1183*G1183,IF($F$4="Distribuidor",K1183*F1183))))*(1)</f>
        <v>0</v>
      </c>
      <c r="N1183" s="2">
        <f>+K1183*I1183</f>
        <v>0</v>
      </c>
    </row>
    <row r="1184" spans="1:14" ht="15" customHeight="1" x14ac:dyDescent="0.25">
      <c r="A1184" s="224" t="s">
        <v>2380</v>
      </c>
      <c r="B1184" s="108" t="s">
        <v>1449</v>
      </c>
      <c r="C1184" s="109" t="s">
        <v>1556</v>
      </c>
      <c r="D1184" s="109" t="s">
        <v>26</v>
      </c>
      <c r="E1184" s="109" t="s">
        <v>1558</v>
      </c>
      <c r="F1184" s="109">
        <v>1050</v>
      </c>
      <c r="G1184" s="109">
        <v>1075</v>
      </c>
      <c r="H1184" s="109">
        <v>1110</v>
      </c>
      <c r="I1184" s="110">
        <v>1150</v>
      </c>
      <c r="J1184" s="110">
        <v>1750</v>
      </c>
      <c r="K1184" s="132"/>
      <c r="L1184" s="68">
        <f>IF($F$4="mayorista2",K1184*I1184,IF($F$4="Mayorista1",K1184*H1184,IF($F$4="Hipermayorista",K1184*G1184,IF($F$4="Distribuidor",K1184*F1184))))*(1)</f>
        <v>0</v>
      </c>
      <c r="N1184" s="2">
        <f>+K1184*I1184</f>
        <v>0</v>
      </c>
    </row>
    <row r="1185" spans="1:14" ht="15" customHeight="1" x14ac:dyDescent="0.25">
      <c r="A1185" s="224" t="s">
        <v>2381</v>
      </c>
      <c r="B1185" s="108" t="s">
        <v>1449</v>
      </c>
      <c r="C1185" s="109" t="s">
        <v>1556</v>
      </c>
      <c r="D1185" s="109" t="s">
        <v>26</v>
      </c>
      <c r="E1185" s="109" t="s">
        <v>1559</v>
      </c>
      <c r="F1185" s="109">
        <v>485</v>
      </c>
      <c r="G1185" s="109">
        <v>495</v>
      </c>
      <c r="H1185" s="109">
        <v>510</v>
      </c>
      <c r="I1185" s="110">
        <v>530</v>
      </c>
      <c r="J1185" s="110">
        <v>810</v>
      </c>
      <c r="K1185" s="132"/>
      <c r="L1185" s="68">
        <f>IF($F$4="mayorista2",K1185*I1185,IF($F$4="Mayorista1",K1185*H1185,IF($F$4="Hipermayorista",K1185*G1185,IF($F$4="Distribuidor",K1185*F1185))))*(1)</f>
        <v>0</v>
      </c>
      <c r="N1185" s="2">
        <f>+K1185*I1185</f>
        <v>0</v>
      </c>
    </row>
    <row r="1186" spans="1:14" ht="15" customHeight="1" x14ac:dyDescent="0.25">
      <c r="A1186" s="224" t="s">
        <v>2382</v>
      </c>
      <c r="B1186" s="108" t="s">
        <v>1449</v>
      </c>
      <c r="C1186" s="109" t="s">
        <v>1556</v>
      </c>
      <c r="D1186" s="109" t="s">
        <v>26</v>
      </c>
      <c r="E1186" s="109" t="s">
        <v>1560</v>
      </c>
      <c r="F1186" s="109">
        <v>845</v>
      </c>
      <c r="G1186" s="109">
        <v>865</v>
      </c>
      <c r="H1186" s="109">
        <v>890</v>
      </c>
      <c r="I1186" s="110">
        <v>920</v>
      </c>
      <c r="J1186" s="110">
        <v>1400</v>
      </c>
      <c r="K1186" s="132"/>
      <c r="L1186" s="68">
        <f>IF($F$4="mayorista2",K1186*I1186,IF($F$4="Mayorista1",K1186*H1186,IF($F$4="Hipermayorista",K1186*G1186,IF($F$4="Distribuidor",K1186*F1186))))*(1)</f>
        <v>0</v>
      </c>
      <c r="N1186" s="2">
        <f>+K1186*I1186</f>
        <v>0</v>
      </c>
    </row>
    <row r="1187" spans="1:14" ht="15" customHeight="1" x14ac:dyDescent="0.25">
      <c r="A1187" s="224" t="s">
        <v>2383</v>
      </c>
      <c r="B1187" s="108" t="s">
        <v>1449</v>
      </c>
      <c r="C1187" s="109" t="s">
        <v>1556</v>
      </c>
      <c r="D1187" s="109" t="s">
        <v>26</v>
      </c>
      <c r="E1187" s="109" t="s">
        <v>1561</v>
      </c>
      <c r="F1187" s="109">
        <v>475</v>
      </c>
      <c r="G1187" s="109">
        <v>485</v>
      </c>
      <c r="H1187" s="109">
        <v>500</v>
      </c>
      <c r="I1187" s="110">
        <v>520</v>
      </c>
      <c r="J1187" s="110">
        <v>790</v>
      </c>
      <c r="K1187" s="132"/>
      <c r="L1187" s="68">
        <f>IF($F$4="mayorista2",K1187*I1187,IF($F$4="Mayorista1",K1187*H1187,IF($F$4="Hipermayorista",K1187*G1187,IF($F$4="Distribuidor",K1187*F1187))))*(1)</f>
        <v>0</v>
      </c>
      <c r="N1187" s="2">
        <f>+K1187*I1187</f>
        <v>0</v>
      </c>
    </row>
    <row r="1188" spans="1:14" ht="15" customHeight="1" x14ac:dyDescent="0.25">
      <c r="A1188" s="224" t="s">
        <v>2384</v>
      </c>
      <c r="B1188" s="108" t="s">
        <v>1449</v>
      </c>
      <c r="C1188" s="109" t="s">
        <v>1556</v>
      </c>
      <c r="D1188" s="109" t="s">
        <v>26</v>
      </c>
      <c r="E1188" s="109" t="s">
        <v>1562</v>
      </c>
      <c r="F1188" s="109">
        <v>675</v>
      </c>
      <c r="G1188" s="109">
        <v>690</v>
      </c>
      <c r="H1188" s="109">
        <v>710</v>
      </c>
      <c r="I1188" s="110">
        <v>735</v>
      </c>
      <c r="J1188" s="110">
        <v>1100</v>
      </c>
      <c r="K1188" s="132"/>
      <c r="L1188" s="68">
        <f>IF($F$4="mayorista2",K1188*I1188,IF($F$4="Mayorista1",K1188*H1188,IF($F$4="Hipermayorista",K1188*G1188,IF($F$4="Distribuidor",K1188*F1188))))*(1)</f>
        <v>0</v>
      </c>
      <c r="N1188" s="2">
        <f>+K1188*I1188</f>
        <v>0</v>
      </c>
    </row>
    <row r="1189" spans="1:14" ht="15" customHeight="1" x14ac:dyDescent="0.25">
      <c r="A1189" s="224" t="s">
        <v>2385</v>
      </c>
      <c r="B1189" s="108" t="s">
        <v>1449</v>
      </c>
      <c r="C1189" s="109" t="s">
        <v>1556</v>
      </c>
      <c r="D1189" s="109" t="s">
        <v>26</v>
      </c>
      <c r="E1189" s="109" t="s">
        <v>1563</v>
      </c>
      <c r="F1189" s="109">
        <v>530</v>
      </c>
      <c r="G1189" s="109">
        <v>545</v>
      </c>
      <c r="H1189" s="109">
        <v>560</v>
      </c>
      <c r="I1189" s="110">
        <v>580</v>
      </c>
      <c r="J1189" s="110">
        <v>880</v>
      </c>
      <c r="K1189" s="132"/>
      <c r="L1189" s="68">
        <f>IF($F$4="mayorista2",K1189*I1189,IF($F$4="Mayorista1",K1189*H1189,IF($F$4="Hipermayorista",K1189*G1189,IF($F$4="Distribuidor",K1189*F1189))))*(1)</f>
        <v>0</v>
      </c>
      <c r="N1189" s="2">
        <f>+K1189*I1189</f>
        <v>0</v>
      </c>
    </row>
    <row r="1190" spans="1:14" ht="15" customHeight="1" x14ac:dyDescent="0.25">
      <c r="A1190" s="224" t="s">
        <v>2386</v>
      </c>
      <c r="B1190" s="108" t="s">
        <v>1449</v>
      </c>
      <c r="C1190" s="109" t="s">
        <v>1556</v>
      </c>
      <c r="D1190" s="109" t="s">
        <v>26</v>
      </c>
      <c r="E1190" s="109" t="s">
        <v>1564</v>
      </c>
      <c r="F1190" s="109">
        <v>705</v>
      </c>
      <c r="G1190" s="109">
        <v>725</v>
      </c>
      <c r="H1190" s="109">
        <v>745</v>
      </c>
      <c r="I1190" s="110">
        <v>770</v>
      </c>
      <c r="J1190" s="110">
        <v>1150</v>
      </c>
      <c r="K1190" s="132"/>
      <c r="L1190" s="68">
        <f>IF($F$4="mayorista2",K1190*I1190,IF($F$4="Mayorista1",K1190*H1190,IF($F$4="Hipermayorista",K1190*G1190,IF($F$4="Distribuidor",K1190*F1190))))*(1)</f>
        <v>0</v>
      </c>
      <c r="N1190" s="2">
        <f>+K1190*I1190</f>
        <v>0</v>
      </c>
    </row>
    <row r="1191" spans="1:14" ht="15" customHeight="1" x14ac:dyDescent="0.25">
      <c r="A1191" s="224" t="s">
        <v>2387</v>
      </c>
      <c r="B1191" s="108" t="s">
        <v>1449</v>
      </c>
      <c r="C1191" s="109" t="s">
        <v>1556</v>
      </c>
      <c r="D1191" s="109" t="s">
        <v>79</v>
      </c>
      <c r="E1191" s="109" t="s">
        <v>1565</v>
      </c>
      <c r="F1191" s="109">
        <v>530</v>
      </c>
      <c r="G1191" s="109">
        <v>545</v>
      </c>
      <c r="H1191" s="109">
        <v>560</v>
      </c>
      <c r="I1191" s="110">
        <v>580</v>
      </c>
      <c r="J1191" s="110">
        <v>880</v>
      </c>
      <c r="K1191" s="132"/>
      <c r="L1191" s="68">
        <f>IF($F$4="mayorista2",K1191*I1191,IF($F$4="Mayorista1",K1191*H1191,IF($F$4="Hipermayorista",K1191*G1191,IF($F$4="Distribuidor",K1191*F1191))))*(1)</f>
        <v>0</v>
      </c>
      <c r="N1191" s="2">
        <f>+K1191*I1191</f>
        <v>0</v>
      </c>
    </row>
    <row r="1192" spans="1:14" ht="15" customHeight="1" x14ac:dyDescent="0.25">
      <c r="A1192" s="224" t="s">
        <v>2388</v>
      </c>
      <c r="B1192" s="108" t="s">
        <v>1449</v>
      </c>
      <c r="C1192" s="109" t="s">
        <v>1556</v>
      </c>
      <c r="D1192" s="109" t="s">
        <v>79</v>
      </c>
      <c r="E1192" s="109" t="s">
        <v>1566</v>
      </c>
      <c r="F1192" s="109">
        <v>950</v>
      </c>
      <c r="G1192" s="109">
        <v>975</v>
      </c>
      <c r="H1192" s="109">
        <v>1005</v>
      </c>
      <c r="I1192" s="110">
        <v>1040</v>
      </c>
      <c r="J1192" s="110">
        <v>1550</v>
      </c>
      <c r="K1192" s="132"/>
      <c r="L1192" s="68">
        <f>IF($F$4="mayorista2",K1192*I1192,IF($F$4="Mayorista1",K1192*H1192,IF($F$4="Hipermayorista",K1192*G1192,IF($F$4="Distribuidor",K1192*F1192))))*(1)</f>
        <v>0</v>
      </c>
      <c r="N1192" s="2">
        <f>+K1192*I1192</f>
        <v>0</v>
      </c>
    </row>
    <row r="1193" spans="1:14" ht="15" customHeight="1" x14ac:dyDescent="0.25">
      <c r="A1193" s="224" t="s">
        <v>2389</v>
      </c>
      <c r="B1193" s="108" t="s">
        <v>1449</v>
      </c>
      <c r="C1193" s="109" t="s">
        <v>1556</v>
      </c>
      <c r="D1193" s="109" t="s">
        <v>26</v>
      </c>
      <c r="E1193" s="109" t="s">
        <v>1567</v>
      </c>
      <c r="F1193" s="109">
        <v>770</v>
      </c>
      <c r="G1193" s="109">
        <v>790</v>
      </c>
      <c r="H1193" s="109">
        <v>815</v>
      </c>
      <c r="I1193" s="110">
        <v>845</v>
      </c>
      <c r="J1193" s="110">
        <v>1300</v>
      </c>
      <c r="K1193" s="132"/>
      <c r="L1193" s="68">
        <f>IF($F$4="mayorista2",K1193*I1193,IF($F$4="Mayorista1",K1193*H1193,IF($F$4="Hipermayorista",K1193*G1193,IF($F$4="Distribuidor",K1193*F1193))))*(1)</f>
        <v>0</v>
      </c>
      <c r="N1193" s="2">
        <f>+K1193*I1193</f>
        <v>0</v>
      </c>
    </row>
    <row r="1194" spans="1:14" ht="15" customHeight="1" x14ac:dyDescent="0.25">
      <c r="A1194" s="224" t="s">
        <v>2390</v>
      </c>
      <c r="B1194" s="108" t="s">
        <v>1449</v>
      </c>
      <c r="C1194" s="109" t="s">
        <v>1556</v>
      </c>
      <c r="D1194" s="109" t="s">
        <v>26</v>
      </c>
      <c r="E1194" s="109" t="s">
        <v>1568</v>
      </c>
      <c r="F1194" s="109">
        <v>2675</v>
      </c>
      <c r="G1194" s="109">
        <v>2745</v>
      </c>
      <c r="H1194" s="109">
        <v>2830</v>
      </c>
      <c r="I1194" s="110">
        <v>2935</v>
      </c>
      <c r="J1194" s="110">
        <v>4450</v>
      </c>
      <c r="K1194" s="132"/>
      <c r="L1194" s="68">
        <f>IF($F$4="mayorista2",K1194*I1194,IF($F$4="Mayorista1",K1194*H1194,IF($F$4="Hipermayorista",K1194*G1194,IF($F$4="Distribuidor",K1194*F1194))))*(1)</f>
        <v>0</v>
      </c>
      <c r="N1194" s="2">
        <f>+K1194*I1194</f>
        <v>0</v>
      </c>
    </row>
    <row r="1195" spans="1:14" ht="15" customHeight="1" x14ac:dyDescent="0.25">
      <c r="A1195" s="224" t="s">
        <v>2391</v>
      </c>
      <c r="B1195" s="108" t="s">
        <v>1449</v>
      </c>
      <c r="C1195" s="109" t="s">
        <v>1556</v>
      </c>
      <c r="D1195" s="109" t="s">
        <v>1569</v>
      </c>
      <c r="E1195" s="109" t="s">
        <v>1571</v>
      </c>
      <c r="F1195" s="109">
        <v>1040</v>
      </c>
      <c r="G1195" s="109">
        <v>1065</v>
      </c>
      <c r="H1195" s="109">
        <v>1100</v>
      </c>
      <c r="I1195" s="110">
        <v>1140</v>
      </c>
      <c r="J1195" s="110">
        <v>1750</v>
      </c>
      <c r="K1195" s="132"/>
      <c r="L1195" s="68">
        <f>IF($F$4="mayorista2",K1195*I1195,IF($F$4="Mayorista1",K1195*H1195,IF($F$4="Hipermayorista",K1195*G1195,IF($F$4="Distribuidor",K1195*F1195))))*(1)</f>
        <v>0</v>
      </c>
      <c r="N1195" s="2">
        <f>+K1195*I1195</f>
        <v>0</v>
      </c>
    </row>
    <row r="1196" spans="1:14" ht="15" customHeight="1" x14ac:dyDescent="0.25">
      <c r="A1196" s="224" t="s">
        <v>2392</v>
      </c>
      <c r="B1196" s="108" t="s">
        <v>1449</v>
      </c>
      <c r="C1196" s="109" t="s">
        <v>1556</v>
      </c>
      <c r="D1196" s="109" t="s">
        <v>1569</v>
      </c>
      <c r="E1196" s="109" t="s">
        <v>1570</v>
      </c>
      <c r="F1196" s="109">
        <v>1055</v>
      </c>
      <c r="G1196" s="109">
        <v>1080</v>
      </c>
      <c r="H1196" s="109">
        <v>1115</v>
      </c>
      <c r="I1196" s="110">
        <v>1155</v>
      </c>
      <c r="J1196" s="110">
        <v>1750</v>
      </c>
      <c r="K1196" s="132"/>
      <c r="L1196" s="68">
        <f>IF($F$4="mayorista2",K1196*I1196,IF($F$4="Mayorista1",K1196*H1196,IF($F$4="Hipermayorista",K1196*G1196,IF($F$4="Distribuidor",K1196*F1196))))*(1)</f>
        <v>0</v>
      </c>
      <c r="N1196" s="2">
        <f>+K1196*I1196</f>
        <v>0</v>
      </c>
    </row>
    <row r="1197" spans="1:14" ht="15" customHeight="1" x14ac:dyDescent="0.25">
      <c r="A1197" s="224" t="s">
        <v>2393</v>
      </c>
      <c r="B1197" s="108" t="s">
        <v>1449</v>
      </c>
      <c r="C1197" s="109" t="s">
        <v>1556</v>
      </c>
      <c r="D1197" s="109" t="s">
        <v>26</v>
      </c>
      <c r="E1197" s="109" t="s">
        <v>1572</v>
      </c>
      <c r="F1197" s="109">
        <v>505</v>
      </c>
      <c r="G1197" s="109">
        <v>520</v>
      </c>
      <c r="H1197" s="109">
        <v>535</v>
      </c>
      <c r="I1197" s="110">
        <v>555</v>
      </c>
      <c r="J1197" s="110">
        <v>840</v>
      </c>
      <c r="K1197" s="132"/>
      <c r="L1197" s="68">
        <f>IF($F$4="mayorista2",K1197*I1197,IF($F$4="Mayorista1",K1197*H1197,IF($F$4="Hipermayorista",K1197*G1197,IF($F$4="Distribuidor",K1197*F1197))))*(1)</f>
        <v>0</v>
      </c>
      <c r="N1197" s="2">
        <f>+K1197*I1197</f>
        <v>0</v>
      </c>
    </row>
    <row r="1198" spans="1:14" ht="15" customHeight="1" x14ac:dyDescent="0.25">
      <c r="A1198" s="224" t="s">
        <v>2394</v>
      </c>
      <c r="B1198" s="108" t="s">
        <v>1449</v>
      </c>
      <c r="C1198" s="109" t="s">
        <v>1556</v>
      </c>
      <c r="D1198" s="109" t="s">
        <v>26</v>
      </c>
      <c r="E1198" s="109" t="s">
        <v>1574</v>
      </c>
      <c r="F1198" s="109">
        <v>1825</v>
      </c>
      <c r="G1198" s="109">
        <v>1870</v>
      </c>
      <c r="H1198" s="109">
        <v>1930</v>
      </c>
      <c r="I1198" s="110">
        <v>2000</v>
      </c>
      <c r="J1198" s="110">
        <v>3000</v>
      </c>
      <c r="K1198" s="132"/>
      <c r="L1198" s="68">
        <f>IF($F$4="mayorista2",K1198*I1198,IF($F$4="Mayorista1",K1198*H1198,IF($F$4="Hipermayorista",K1198*G1198,IF($F$4="Distribuidor",K1198*F1198))))*(1)</f>
        <v>0</v>
      </c>
      <c r="N1198" s="2">
        <f>+K1198*I1198</f>
        <v>0</v>
      </c>
    </row>
    <row r="1199" spans="1:14" ht="15" customHeight="1" x14ac:dyDescent="0.25">
      <c r="A1199" s="224" t="s">
        <v>2395</v>
      </c>
      <c r="B1199" s="108" t="s">
        <v>1449</v>
      </c>
      <c r="C1199" s="109" t="s">
        <v>1556</v>
      </c>
      <c r="D1199" s="109" t="s">
        <v>26</v>
      </c>
      <c r="E1199" s="109" t="s">
        <v>1573</v>
      </c>
      <c r="F1199" s="109">
        <v>1135</v>
      </c>
      <c r="G1199" s="109">
        <v>1165</v>
      </c>
      <c r="H1199" s="109">
        <v>1200</v>
      </c>
      <c r="I1199" s="110">
        <v>1245</v>
      </c>
      <c r="J1199" s="110">
        <v>1900</v>
      </c>
      <c r="K1199" s="132"/>
      <c r="L1199" s="68">
        <f>IF($F$4="mayorista2",K1199*I1199,IF($F$4="Mayorista1",K1199*H1199,IF($F$4="Hipermayorista",K1199*G1199,IF($F$4="Distribuidor",K1199*F1199))))*(1)</f>
        <v>0</v>
      </c>
      <c r="N1199" s="2">
        <f>+K1199*I1199</f>
        <v>0</v>
      </c>
    </row>
    <row r="1200" spans="1:14" ht="15" customHeight="1" x14ac:dyDescent="0.25">
      <c r="A1200" s="224" t="s">
        <v>2396</v>
      </c>
      <c r="B1200" s="108" t="s">
        <v>1449</v>
      </c>
      <c r="C1200" s="109" t="s">
        <v>1556</v>
      </c>
      <c r="D1200" s="109" t="s">
        <v>26</v>
      </c>
      <c r="E1200" s="109" t="s">
        <v>1575</v>
      </c>
      <c r="F1200" s="109">
        <v>685</v>
      </c>
      <c r="G1200" s="109">
        <v>705</v>
      </c>
      <c r="H1200" s="109">
        <v>725</v>
      </c>
      <c r="I1200" s="110">
        <v>750</v>
      </c>
      <c r="J1200" s="110">
        <v>1150</v>
      </c>
      <c r="K1200" s="132"/>
      <c r="L1200" s="68">
        <f>IF($F$4="mayorista2",K1200*I1200,IF($F$4="Mayorista1",K1200*H1200,IF($F$4="Hipermayorista",K1200*G1200,IF($F$4="Distribuidor",K1200*F1200))))*(1)</f>
        <v>0</v>
      </c>
      <c r="N1200" s="2">
        <f>+K1200*I1200</f>
        <v>0</v>
      </c>
    </row>
    <row r="1201" spans="1:14" ht="15" customHeight="1" x14ac:dyDescent="0.25">
      <c r="A1201" s="224" t="s">
        <v>2397</v>
      </c>
      <c r="B1201" s="108" t="s">
        <v>1449</v>
      </c>
      <c r="C1201" s="109" t="s">
        <v>1556</v>
      </c>
      <c r="D1201" s="109" t="s">
        <v>26</v>
      </c>
      <c r="E1201" s="109" t="s">
        <v>1576</v>
      </c>
      <c r="F1201" s="109">
        <v>515</v>
      </c>
      <c r="G1201" s="109">
        <v>530</v>
      </c>
      <c r="H1201" s="109">
        <v>545</v>
      </c>
      <c r="I1201" s="110">
        <v>565</v>
      </c>
      <c r="J1201" s="110">
        <v>850</v>
      </c>
      <c r="K1201" s="132"/>
      <c r="L1201" s="68">
        <f>IF($F$4="mayorista2",K1201*I1201,IF($F$4="Mayorista1",K1201*H1201,IF($F$4="Hipermayorista",K1201*G1201,IF($F$4="Distribuidor",K1201*F1201))))*(1)</f>
        <v>0</v>
      </c>
      <c r="N1201" s="2">
        <f>+K1201*I1201</f>
        <v>0</v>
      </c>
    </row>
    <row r="1202" spans="1:14" ht="15" customHeight="1" x14ac:dyDescent="0.25">
      <c r="A1202" s="224" t="s">
        <v>2398</v>
      </c>
      <c r="B1202" s="108" t="s">
        <v>1449</v>
      </c>
      <c r="C1202" s="109" t="s">
        <v>1556</v>
      </c>
      <c r="D1202" s="109" t="s">
        <v>26</v>
      </c>
      <c r="E1202" s="109" t="s">
        <v>1577</v>
      </c>
      <c r="F1202" s="109">
        <v>625</v>
      </c>
      <c r="G1202" s="109">
        <v>640</v>
      </c>
      <c r="H1202" s="109">
        <v>660</v>
      </c>
      <c r="I1202" s="110">
        <v>685</v>
      </c>
      <c r="J1202" s="110">
        <v>1050</v>
      </c>
      <c r="K1202" s="132"/>
      <c r="L1202" s="68">
        <f>IF($F$4="mayorista2",K1202*I1202,IF($F$4="Mayorista1",K1202*H1202,IF($F$4="Hipermayorista",K1202*G1202,IF($F$4="Distribuidor",K1202*F1202))))*(1)</f>
        <v>0</v>
      </c>
      <c r="N1202" s="2">
        <f>+K1202*I1202</f>
        <v>0</v>
      </c>
    </row>
    <row r="1203" spans="1:14" ht="15" customHeight="1" x14ac:dyDescent="0.25">
      <c r="A1203" s="224" t="s">
        <v>2399</v>
      </c>
      <c r="B1203" s="108" t="s">
        <v>1449</v>
      </c>
      <c r="C1203" s="109" t="s">
        <v>1556</v>
      </c>
      <c r="D1203" s="109" t="s">
        <v>26</v>
      </c>
      <c r="E1203" s="109" t="s">
        <v>1578</v>
      </c>
      <c r="F1203" s="109">
        <v>560</v>
      </c>
      <c r="G1203" s="109">
        <v>575</v>
      </c>
      <c r="H1203" s="109">
        <v>595</v>
      </c>
      <c r="I1203" s="110">
        <v>615</v>
      </c>
      <c r="J1203" s="110">
        <v>920</v>
      </c>
      <c r="K1203" s="132"/>
      <c r="L1203" s="68">
        <f>IF($F$4="mayorista2",K1203*I1203,IF($F$4="Mayorista1",K1203*H1203,IF($F$4="Hipermayorista",K1203*G1203,IF($F$4="Distribuidor",K1203*F1203))))*(1)</f>
        <v>0</v>
      </c>
      <c r="N1203" s="2">
        <f>+K1203*I1203</f>
        <v>0</v>
      </c>
    </row>
    <row r="1204" spans="1:14" ht="15" customHeight="1" x14ac:dyDescent="0.25">
      <c r="A1204" s="224" t="s">
        <v>2400</v>
      </c>
      <c r="B1204" s="108" t="s">
        <v>1449</v>
      </c>
      <c r="C1204" s="109" t="s">
        <v>1556</v>
      </c>
      <c r="D1204" s="109" t="s">
        <v>26</v>
      </c>
      <c r="E1204" s="109" t="s">
        <v>1579</v>
      </c>
      <c r="F1204" s="109">
        <v>625</v>
      </c>
      <c r="G1204" s="109">
        <v>640</v>
      </c>
      <c r="H1204" s="109">
        <v>660</v>
      </c>
      <c r="I1204" s="110">
        <v>685</v>
      </c>
      <c r="J1204" s="110">
        <v>1050</v>
      </c>
      <c r="K1204" s="132"/>
      <c r="L1204" s="68">
        <f>IF($F$4="mayorista2",K1204*I1204,IF($F$4="Mayorista1",K1204*H1204,IF($F$4="Hipermayorista",K1204*G1204,IF($F$4="Distribuidor",K1204*F1204))))*(1)</f>
        <v>0</v>
      </c>
      <c r="N1204" s="2">
        <f>+K1204*I1204</f>
        <v>0</v>
      </c>
    </row>
    <row r="1205" spans="1:14" ht="15" customHeight="1" x14ac:dyDescent="0.25">
      <c r="A1205" s="224" t="s">
        <v>2401</v>
      </c>
      <c r="B1205" s="108" t="s">
        <v>1449</v>
      </c>
      <c r="C1205" s="109" t="s">
        <v>1556</v>
      </c>
      <c r="D1205" s="109" t="s">
        <v>173</v>
      </c>
      <c r="E1205" s="109" t="s">
        <v>1580</v>
      </c>
      <c r="F1205" s="109">
        <v>1105</v>
      </c>
      <c r="G1205" s="109">
        <v>1135</v>
      </c>
      <c r="H1205" s="109">
        <v>1170</v>
      </c>
      <c r="I1205" s="110">
        <v>1210</v>
      </c>
      <c r="J1205" s="110">
        <v>1850</v>
      </c>
      <c r="K1205" s="132"/>
      <c r="L1205" s="68">
        <f>IF($F$4="mayorista2",K1205*I1205,IF($F$4="Mayorista1",K1205*H1205,IF($F$4="Hipermayorista",K1205*G1205,IF($F$4="Distribuidor",K1205*F1205))))*(1)</f>
        <v>0</v>
      </c>
      <c r="N1205" s="2">
        <f>+K1205*I1205</f>
        <v>0</v>
      </c>
    </row>
    <row r="1206" spans="1:14" ht="15" customHeight="1" x14ac:dyDescent="0.25">
      <c r="A1206" s="224" t="s">
        <v>2402</v>
      </c>
      <c r="B1206" s="108" t="s">
        <v>1449</v>
      </c>
      <c r="C1206" s="109" t="s">
        <v>1556</v>
      </c>
      <c r="D1206" s="109" t="s">
        <v>26</v>
      </c>
      <c r="E1206" s="109" t="s">
        <v>1581</v>
      </c>
      <c r="F1206" s="109">
        <v>1185</v>
      </c>
      <c r="G1206" s="109">
        <v>1215</v>
      </c>
      <c r="H1206" s="109">
        <v>1255</v>
      </c>
      <c r="I1206" s="110">
        <v>1300</v>
      </c>
      <c r="J1206" s="110">
        <v>1950</v>
      </c>
      <c r="K1206" s="132"/>
      <c r="L1206" s="68">
        <f>IF($F$4="mayorista2",K1206*I1206,IF($F$4="Mayorista1",K1206*H1206,IF($F$4="Hipermayorista",K1206*G1206,IF($F$4="Distribuidor",K1206*F1206))))*(1)</f>
        <v>0</v>
      </c>
      <c r="N1206" s="2">
        <f>+K1206*I1206</f>
        <v>0</v>
      </c>
    </row>
    <row r="1207" spans="1:14" ht="15" customHeight="1" x14ac:dyDescent="0.25">
      <c r="A1207" s="224" t="s">
        <v>2403</v>
      </c>
      <c r="B1207" s="108" t="s">
        <v>1449</v>
      </c>
      <c r="C1207" s="109" t="s">
        <v>1556</v>
      </c>
      <c r="D1207" s="109" t="s">
        <v>26</v>
      </c>
      <c r="E1207" s="109" t="s">
        <v>1582</v>
      </c>
      <c r="F1207" s="109">
        <v>855</v>
      </c>
      <c r="G1207" s="109">
        <v>875</v>
      </c>
      <c r="H1207" s="109">
        <v>900</v>
      </c>
      <c r="I1207" s="110">
        <v>935</v>
      </c>
      <c r="J1207" s="110">
        <v>1400</v>
      </c>
      <c r="K1207" s="132"/>
      <c r="L1207" s="68">
        <f>IF($F$4="mayorista2",K1207*I1207,IF($F$4="Mayorista1",K1207*H1207,IF($F$4="Hipermayorista",K1207*G1207,IF($F$4="Distribuidor",K1207*F1207))))*(1)</f>
        <v>0</v>
      </c>
      <c r="N1207" s="2">
        <f>+K1207*I1207</f>
        <v>0</v>
      </c>
    </row>
    <row r="1208" spans="1:14" ht="15" customHeight="1" x14ac:dyDescent="0.25">
      <c r="A1208" s="224" t="s">
        <v>2404</v>
      </c>
      <c r="B1208" s="108" t="s">
        <v>1449</v>
      </c>
      <c r="C1208" s="109" t="s">
        <v>1556</v>
      </c>
      <c r="D1208" s="109" t="s">
        <v>1451</v>
      </c>
      <c r="E1208" s="109" t="s">
        <v>1584</v>
      </c>
      <c r="F1208" s="109">
        <v>1115</v>
      </c>
      <c r="G1208" s="109">
        <v>1145</v>
      </c>
      <c r="H1208" s="109">
        <v>1180</v>
      </c>
      <c r="I1208" s="110">
        <v>1225</v>
      </c>
      <c r="J1208" s="110">
        <v>1850</v>
      </c>
      <c r="K1208" s="132"/>
      <c r="L1208" s="68">
        <f>IF($F$4="mayorista2",K1208*I1208,IF($F$4="Mayorista1",K1208*H1208,IF($F$4="Hipermayorista",K1208*G1208,IF($F$4="Distribuidor",K1208*F1208))))*(1)</f>
        <v>0</v>
      </c>
      <c r="N1208" s="2">
        <f>+K1208*I1208</f>
        <v>0</v>
      </c>
    </row>
    <row r="1209" spans="1:14" ht="15" customHeight="1" x14ac:dyDescent="0.25">
      <c r="A1209" s="224" t="s">
        <v>2405</v>
      </c>
      <c r="B1209" s="108" t="s">
        <v>1449</v>
      </c>
      <c r="C1209" s="109" t="s">
        <v>1556</v>
      </c>
      <c r="D1209" s="109" t="s">
        <v>1451</v>
      </c>
      <c r="E1209" s="109" t="s">
        <v>1583</v>
      </c>
      <c r="F1209" s="109">
        <v>615</v>
      </c>
      <c r="G1209" s="109">
        <v>630</v>
      </c>
      <c r="H1209" s="109">
        <v>650</v>
      </c>
      <c r="I1209" s="110">
        <v>675</v>
      </c>
      <c r="J1209" s="110">
        <v>1000</v>
      </c>
      <c r="K1209" s="132"/>
      <c r="L1209" s="68">
        <f>IF($F$4="mayorista2",K1209*I1209,IF($F$4="Mayorista1",K1209*H1209,IF($F$4="Hipermayorista",K1209*G1209,IF($F$4="Distribuidor",K1209*F1209))))*(1)</f>
        <v>0</v>
      </c>
      <c r="N1209" s="2">
        <f>+K1209*I1209</f>
        <v>0</v>
      </c>
    </row>
    <row r="1210" spans="1:14" ht="15" customHeight="1" x14ac:dyDescent="0.25">
      <c r="A1210" s="224" t="s">
        <v>2406</v>
      </c>
      <c r="B1210" s="108" t="s">
        <v>1449</v>
      </c>
      <c r="C1210" s="109" t="s">
        <v>1556</v>
      </c>
      <c r="D1210" s="109" t="s">
        <v>26</v>
      </c>
      <c r="E1210" s="109" t="s">
        <v>1585</v>
      </c>
      <c r="F1210" s="109">
        <v>810</v>
      </c>
      <c r="G1210" s="109">
        <v>830</v>
      </c>
      <c r="H1210" s="109">
        <v>855</v>
      </c>
      <c r="I1210" s="110">
        <v>885</v>
      </c>
      <c r="J1210" s="110">
        <v>1350</v>
      </c>
      <c r="K1210" s="132"/>
      <c r="L1210" s="68">
        <f>IF($F$4="mayorista2",K1210*I1210,IF($F$4="Mayorista1",K1210*H1210,IF($F$4="Hipermayorista",K1210*G1210,IF($F$4="Distribuidor",K1210*F1210))))*(1)</f>
        <v>0</v>
      </c>
      <c r="N1210" s="2">
        <f>+K1210*I1210</f>
        <v>0</v>
      </c>
    </row>
    <row r="1211" spans="1:14" ht="15" customHeight="1" x14ac:dyDescent="0.25">
      <c r="A1211" s="224" t="s">
        <v>2407</v>
      </c>
      <c r="B1211" s="108" t="s">
        <v>1449</v>
      </c>
      <c r="C1211" s="109" t="s">
        <v>1556</v>
      </c>
      <c r="D1211" s="109" t="s">
        <v>26</v>
      </c>
      <c r="E1211" s="109" t="s">
        <v>1586</v>
      </c>
      <c r="F1211" s="109">
        <v>530</v>
      </c>
      <c r="G1211" s="109">
        <v>545</v>
      </c>
      <c r="H1211" s="109">
        <v>560</v>
      </c>
      <c r="I1211" s="110">
        <v>580</v>
      </c>
      <c r="J1211" s="110">
        <v>870</v>
      </c>
      <c r="K1211" s="132"/>
      <c r="L1211" s="68">
        <f>IF($F$4="mayorista2",K1211*I1211,IF($F$4="Mayorista1",K1211*H1211,IF($F$4="Hipermayorista",K1211*G1211,IF($F$4="Distribuidor",K1211*F1211))))*(1)</f>
        <v>0</v>
      </c>
      <c r="N1211" s="2">
        <f>+K1211*I1211</f>
        <v>0</v>
      </c>
    </row>
    <row r="1212" spans="1:14" ht="15" customHeight="1" x14ac:dyDescent="0.25">
      <c r="A1212" s="224" t="s">
        <v>2408</v>
      </c>
      <c r="B1212" s="108" t="s">
        <v>1449</v>
      </c>
      <c r="C1212" s="109" t="s">
        <v>1556</v>
      </c>
      <c r="D1212" s="109" t="s">
        <v>26</v>
      </c>
      <c r="E1212" s="109" t="s">
        <v>1588</v>
      </c>
      <c r="F1212" s="109">
        <v>740</v>
      </c>
      <c r="G1212" s="109">
        <v>760</v>
      </c>
      <c r="H1212" s="109">
        <v>785</v>
      </c>
      <c r="I1212" s="110">
        <v>815</v>
      </c>
      <c r="J1212" s="110">
        <v>1250</v>
      </c>
      <c r="K1212" s="132"/>
      <c r="L1212" s="68">
        <f>IF($F$4="mayorista2",K1212*I1212,IF($F$4="Mayorista1",K1212*H1212,IF($F$4="Hipermayorista",K1212*G1212,IF($F$4="Distribuidor",K1212*F1212))))*(1)</f>
        <v>0</v>
      </c>
      <c r="N1212" s="2">
        <f>+K1212*I1212</f>
        <v>0</v>
      </c>
    </row>
    <row r="1213" spans="1:14" ht="15" customHeight="1" x14ac:dyDescent="0.25">
      <c r="A1213" s="224" t="s">
        <v>2409</v>
      </c>
      <c r="B1213" s="108" t="s">
        <v>1449</v>
      </c>
      <c r="C1213" s="109" t="s">
        <v>1556</v>
      </c>
      <c r="D1213" s="109" t="s">
        <v>26</v>
      </c>
      <c r="E1213" s="109" t="s">
        <v>1587</v>
      </c>
      <c r="F1213" s="109">
        <v>750</v>
      </c>
      <c r="G1213" s="109">
        <v>770</v>
      </c>
      <c r="H1213" s="109">
        <v>795</v>
      </c>
      <c r="I1213" s="110">
        <v>825</v>
      </c>
      <c r="J1213" s="110">
        <v>1250</v>
      </c>
      <c r="K1213" s="132"/>
      <c r="L1213" s="68">
        <f>IF($F$4="mayorista2",K1213*I1213,IF($F$4="Mayorista1",K1213*H1213,IF($F$4="Hipermayorista",K1213*G1213,IF($F$4="Distribuidor",K1213*F1213))))*(1)</f>
        <v>0</v>
      </c>
      <c r="N1213" s="2">
        <f>+K1213*I1213</f>
        <v>0</v>
      </c>
    </row>
    <row r="1214" spans="1:14" ht="15" customHeight="1" x14ac:dyDescent="0.25">
      <c r="A1214" s="224" t="s">
        <v>2410</v>
      </c>
      <c r="B1214" s="108" t="s">
        <v>1449</v>
      </c>
      <c r="C1214" s="109" t="s">
        <v>1556</v>
      </c>
      <c r="D1214" s="109" t="s">
        <v>26</v>
      </c>
      <c r="E1214" s="109" t="s">
        <v>1589</v>
      </c>
      <c r="F1214" s="109">
        <v>1010</v>
      </c>
      <c r="G1214" s="109">
        <v>1035</v>
      </c>
      <c r="H1214" s="109">
        <v>1065</v>
      </c>
      <c r="I1214" s="110">
        <v>1105</v>
      </c>
      <c r="J1214" s="110">
        <v>1650</v>
      </c>
      <c r="K1214" s="132"/>
      <c r="L1214" s="68">
        <f>IF($F$4="mayorista2",K1214*I1214,IF($F$4="Mayorista1",K1214*H1214,IF($F$4="Hipermayorista",K1214*G1214,IF($F$4="Distribuidor",K1214*F1214))))*(1)</f>
        <v>0</v>
      </c>
      <c r="N1214" s="2">
        <f>+K1214*I1214</f>
        <v>0</v>
      </c>
    </row>
    <row r="1215" spans="1:14" ht="15" customHeight="1" x14ac:dyDescent="0.25">
      <c r="A1215" s="224" t="s">
        <v>2411</v>
      </c>
      <c r="B1215" s="108" t="s">
        <v>1449</v>
      </c>
      <c r="C1215" s="109" t="s">
        <v>1556</v>
      </c>
      <c r="D1215" s="109" t="s">
        <v>26</v>
      </c>
      <c r="E1215" s="109" t="s">
        <v>1591</v>
      </c>
      <c r="F1215" s="109">
        <v>420</v>
      </c>
      <c r="G1215" s="109">
        <v>430</v>
      </c>
      <c r="H1215" s="109">
        <v>445</v>
      </c>
      <c r="I1215" s="110">
        <v>460</v>
      </c>
      <c r="J1215" s="110">
        <v>690</v>
      </c>
      <c r="K1215" s="132"/>
      <c r="L1215" s="68">
        <f>IF($F$4="mayorista2",K1215*I1215,IF($F$4="Mayorista1",K1215*H1215,IF($F$4="Hipermayorista",K1215*G1215,IF($F$4="Distribuidor",K1215*F1215))))*(1)</f>
        <v>0</v>
      </c>
      <c r="N1215" s="2">
        <f>+K1215*I1215</f>
        <v>0</v>
      </c>
    </row>
    <row r="1216" spans="1:14" ht="15" customHeight="1" x14ac:dyDescent="0.25">
      <c r="A1216" s="224" t="s">
        <v>2412</v>
      </c>
      <c r="B1216" s="108" t="s">
        <v>1449</v>
      </c>
      <c r="C1216" s="109" t="s">
        <v>1556</v>
      </c>
      <c r="D1216" s="109" t="s">
        <v>26</v>
      </c>
      <c r="E1216" s="109" t="s">
        <v>1590</v>
      </c>
      <c r="F1216" s="109">
        <v>790</v>
      </c>
      <c r="G1216" s="109">
        <v>810</v>
      </c>
      <c r="H1216" s="109">
        <v>835</v>
      </c>
      <c r="I1216" s="110">
        <v>865</v>
      </c>
      <c r="J1216" s="110">
        <v>1300</v>
      </c>
      <c r="K1216" s="132"/>
      <c r="L1216" s="68">
        <f>IF($F$4="mayorista2",K1216*I1216,IF($F$4="Mayorista1",K1216*H1216,IF($F$4="Hipermayorista",K1216*G1216,IF($F$4="Distribuidor",K1216*F1216))))*(1)</f>
        <v>0</v>
      </c>
      <c r="N1216" s="2">
        <f>+K1216*I1216</f>
        <v>0</v>
      </c>
    </row>
    <row r="1217" spans="1:14" ht="15" customHeight="1" x14ac:dyDescent="0.25">
      <c r="A1217" s="224" t="s">
        <v>2413</v>
      </c>
      <c r="B1217" s="108" t="s">
        <v>1449</v>
      </c>
      <c r="C1217" s="109" t="s">
        <v>1556</v>
      </c>
      <c r="D1217" s="109" t="s">
        <v>26</v>
      </c>
      <c r="E1217" s="109" t="s">
        <v>1592</v>
      </c>
      <c r="F1217" s="109">
        <v>305</v>
      </c>
      <c r="G1217" s="109">
        <v>315</v>
      </c>
      <c r="H1217" s="109">
        <v>325</v>
      </c>
      <c r="I1217" s="110">
        <v>335</v>
      </c>
      <c r="J1217" s="110">
        <v>500</v>
      </c>
      <c r="K1217" s="132"/>
      <c r="L1217" s="68">
        <f>IF($F$4="mayorista2",K1217*I1217,IF($F$4="Mayorista1",K1217*H1217,IF($F$4="Hipermayorista",K1217*G1217,IF($F$4="Distribuidor",K1217*F1217))))*(1)</f>
        <v>0</v>
      </c>
      <c r="N1217" s="2">
        <f>+K1217*I1217</f>
        <v>0</v>
      </c>
    </row>
    <row r="1218" spans="1:14" ht="15" customHeight="1" x14ac:dyDescent="0.25">
      <c r="A1218" s="224" t="s">
        <v>2414</v>
      </c>
      <c r="B1218" s="108" t="s">
        <v>1449</v>
      </c>
      <c r="C1218" s="109" t="s">
        <v>1556</v>
      </c>
      <c r="D1218" s="109" t="s">
        <v>26</v>
      </c>
      <c r="E1218" s="109" t="s">
        <v>1593</v>
      </c>
      <c r="F1218" s="109">
        <v>765</v>
      </c>
      <c r="G1218" s="109">
        <v>785</v>
      </c>
      <c r="H1218" s="109">
        <v>810</v>
      </c>
      <c r="I1218" s="110">
        <v>840</v>
      </c>
      <c r="J1218" s="110">
        <v>1250</v>
      </c>
      <c r="K1218" s="132"/>
      <c r="L1218" s="68">
        <f>IF($F$4="mayorista2",K1218*I1218,IF($F$4="Mayorista1",K1218*H1218,IF($F$4="Hipermayorista",K1218*G1218,IF($F$4="Distribuidor",K1218*F1218))))*(1)</f>
        <v>0</v>
      </c>
      <c r="N1218" s="2">
        <f>+K1218*I1218</f>
        <v>0</v>
      </c>
    </row>
    <row r="1219" spans="1:14" ht="15" customHeight="1" x14ac:dyDescent="0.25">
      <c r="A1219" s="224" t="s">
        <v>2415</v>
      </c>
      <c r="B1219" s="108" t="s">
        <v>1449</v>
      </c>
      <c r="C1219" s="109" t="s">
        <v>1556</v>
      </c>
      <c r="D1219" s="109" t="s">
        <v>26</v>
      </c>
      <c r="E1219" s="109" t="s">
        <v>1594</v>
      </c>
      <c r="F1219" s="109">
        <v>775</v>
      </c>
      <c r="G1219" s="109">
        <v>795</v>
      </c>
      <c r="H1219" s="109">
        <v>820</v>
      </c>
      <c r="I1219" s="110">
        <v>850</v>
      </c>
      <c r="J1219" s="110">
        <v>1300</v>
      </c>
      <c r="K1219" s="132"/>
      <c r="L1219" s="68">
        <f>IF($F$4="mayorista2",K1219*I1219,IF($F$4="Mayorista1",K1219*H1219,IF($F$4="Hipermayorista",K1219*G1219,IF($F$4="Distribuidor",K1219*F1219))))*(1)</f>
        <v>0</v>
      </c>
      <c r="N1219" s="2">
        <f>+K1219*I1219</f>
        <v>0</v>
      </c>
    </row>
    <row r="1220" spans="1:14" ht="15" customHeight="1" x14ac:dyDescent="0.25">
      <c r="A1220" s="224" t="s">
        <v>2416</v>
      </c>
      <c r="B1220" s="108" t="s">
        <v>1449</v>
      </c>
      <c r="C1220" s="109" t="s">
        <v>1556</v>
      </c>
      <c r="D1220" s="109" t="s">
        <v>26</v>
      </c>
      <c r="E1220" s="109" t="s">
        <v>1595</v>
      </c>
      <c r="F1220" s="109">
        <v>1615</v>
      </c>
      <c r="G1220" s="109">
        <v>1655</v>
      </c>
      <c r="H1220" s="109">
        <v>1705</v>
      </c>
      <c r="I1220" s="110">
        <v>1765</v>
      </c>
      <c r="J1220" s="110">
        <v>2700</v>
      </c>
      <c r="K1220" s="132"/>
      <c r="L1220" s="68">
        <f>IF($F$4="mayorista2",K1220*I1220,IF($F$4="Mayorista1",K1220*H1220,IF($F$4="Hipermayorista",K1220*G1220,IF($F$4="Distribuidor",K1220*F1220))))*(1)</f>
        <v>0</v>
      </c>
      <c r="N1220" s="2">
        <f>+K1220*I1220</f>
        <v>0</v>
      </c>
    </row>
    <row r="1221" spans="1:14" ht="15" customHeight="1" x14ac:dyDescent="0.25">
      <c r="A1221" s="224" t="s">
        <v>2417</v>
      </c>
      <c r="B1221" s="108" t="s">
        <v>1449</v>
      </c>
      <c r="C1221" s="109" t="s">
        <v>1556</v>
      </c>
      <c r="D1221" s="109" t="s">
        <v>26</v>
      </c>
      <c r="E1221" s="109" t="s">
        <v>1596</v>
      </c>
      <c r="F1221" s="109">
        <v>585</v>
      </c>
      <c r="G1221" s="109">
        <v>600</v>
      </c>
      <c r="H1221" s="109">
        <v>620</v>
      </c>
      <c r="I1221" s="110">
        <v>640</v>
      </c>
      <c r="J1221" s="110">
        <v>970</v>
      </c>
      <c r="K1221" s="132"/>
      <c r="L1221" s="68">
        <f>IF($F$4="mayorista2",K1221*I1221,IF($F$4="Mayorista1",K1221*H1221,IF($F$4="Hipermayorista",K1221*G1221,IF($F$4="Distribuidor",K1221*F1221))))*(1)</f>
        <v>0</v>
      </c>
      <c r="N1221" s="2">
        <f>+K1221*I1221</f>
        <v>0</v>
      </c>
    </row>
    <row r="1222" spans="1:14" ht="15" customHeight="1" x14ac:dyDescent="0.25">
      <c r="A1222" s="224" t="s">
        <v>2418</v>
      </c>
      <c r="B1222" s="108" t="s">
        <v>1449</v>
      </c>
      <c r="C1222" s="109" t="s">
        <v>1556</v>
      </c>
      <c r="D1222" s="109" t="s">
        <v>26</v>
      </c>
      <c r="E1222" s="109" t="s">
        <v>1597</v>
      </c>
      <c r="F1222" s="109">
        <v>365</v>
      </c>
      <c r="G1222" s="109">
        <v>375</v>
      </c>
      <c r="H1222" s="109">
        <v>385</v>
      </c>
      <c r="I1222" s="110">
        <v>400</v>
      </c>
      <c r="J1222" s="110">
        <v>600</v>
      </c>
      <c r="K1222" s="132"/>
      <c r="L1222" s="68">
        <f>IF($F$4="mayorista2",K1222*I1222,IF($F$4="Mayorista1",K1222*H1222,IF($F$4="Hipermayorista",K1222*G1222,IF($F$4="Distribuidor",K1222*F1222))))*(1)</f>
        <v>0</v>
      </c>
      <c r="N1222" s="2">
        <f>+K1222*I1222</f>
        <v>0</v>
      </c>
    </row>
    <row r="1223" spans="1:14" ht="15" customHeight="1" x14ac:dyDescent="0.25">
      <c r="A1223" s="224" t="s">
        <v>2419</v>
      </c>
      <c r="B1223" s="108" t="s">
        <v>1449</v>
      </c>
      <c r="C1223" s="109" t="s">
        <v>1556</v>
      </c>
      <c r="D1223" s="109" t="s">
        <v>26</v>
      </c>
      <c r="E1223" s="109" t="s">
        <v>1598</v>
      </c>
      <c r="F1223" s="109">
        <v>1595</v>
      </c>
      <c r="G1223" s="109">
        <v>1635</v>
      </c>
      <c r="H1223" s="109">
        <v>1685</v>
      </c>
      <c r="I1223" s="110">
        <v>1745</v>
      </c>
      <c r="J1223" s="110">
        <v>2650</v>
      </c>
      <c r="K1223" s="132"/>
      <c r="L1223" s="68">
        <f>IF($F$4="mayorista2",K1223*I1223,IF($F$4="Mayorista1",K1223*H1223,IF($F$4="Hipermayorista",K1223*G1223,IF($F$4="Distribuidor",K1223*F1223))))*(1)</f>
        <v>0</v>
      </c>
      <c r="N1223" s="2">
        <f>+K1223*I1223</f>
        <v>0</v>
      </c>
    </row>
    <row r="1224" spans="1:14" ht="15" customHeight="1" x14ac:dyDescent="0.25">
      <c r="A1224" s="224" t="s">
        <v>2420</v>
      </c>
      <c r="B1224" s="108" t="s">
        <v>1449</v>
      </c>
      <c r="C1224" s="109" t="s">
        <v>1556</v>
      </c>
      <c r="D1224" s="109" t="s">
        <v>26</v>
      </c>
      <c r="E1224" s="109" t="s">
        <v>1599</v>
      </c>
      <c r="F1224" s="109">
        <v>390</v>
      </c>
      <c r="G1224" s="109">
        <v>400</v>
      </c>
      <c r="H1224" s="109">
        <v>410</v>
      </c>
      <c r="I1224" s="110">
        <v>425</v>
      </c>
      <c r="J1224" s="110">
        <v>650</v>
      </c>
      <c r="K1224" s="132"/>
      <c r="L1224" s="68">
        <f>IF($F$4="mayorista2",K1224*I1224,IF($F$4="Mayorista1",K1224*H1224,IF($F$4="Hipermayorista",K1224*G1224,IF($F$4="Distribuidor",K1224*F1224))))*(1)</f>
        <v>0</v>
      </c>
      <c r="N1224" s="2">
        <f>+K1224*I1224</f>
        <v>0</v>
      </c>
    </row>
    <row r="1225" spans="1:14" ht="15" customHeight="1" x14ac:dyDescent="0.25">
      <c r="A1225" s="224" t="s">
        <v>2421</v>
      </c>
      <c r="B1225" s="108" t="s">
        <v>1449</v>
      </c>
      <c r="C1225" s="109" t="s">
        <v>1556</v>
      </c>
      <c r="D1225" s="109" t="s">
        <v>26</v>
      </c>
      <c r="E1225" s="109" t="s">
        <v>1600</v>
      </c>
      <c r="F1225" s="109">
        <v>650</v>
      </c>
      <c r="G1225" s="109">
        <v>665</v>
      </c>
      <c r="H1225" s="109">
        <v>685</v>
      </c>
      <c r="I1225" s="110">
        <v>710</v>
      </c>
      <c r="J1225" s="110">
        <v>1100</v>
      </c>
      <c r="K1225" s="132"/>
      <c r="L1225" s="68">
        <f>IF($F$4="mayorista2",K1225*I1225,IF($F$4="Mayorista1",K1225*H1225,IF($F$4="Hipermayorista",K1225*G1225,IF($F$4="Distribuidor",K1225*F1225))))*(1)</f>
        <v>0</v>
      </c>
      <c r="N1225" s="2">
        <f>+K1225*I1225</f>
        <v>0</v>
      </c>
    </row>
    <row r="1226" spans="1:14" ht="15" customHeight="1" x14ac:dyDescent="0.25">
      <c r="A1226" s="224" t="s">
        <v>2422</v>
      </c>
      <c r="B1226" s="108" t="s">
        <v>1449</v>
      </c>
      <c r="C1226" s="109" t="s">
        <v>1556</v>
      </c>
      <c r="D1226" s="109" t="s">
        <v>26</v>
      </c>
      <c r="E1226" s="109" t="s">
        <v>1601</v>
      </c>
      <c r="F1226" s="109">
        <v>1235</v>
      </c>
      <c r="G1226" s="109">
        <v>1265</v>
      </c>
      <c r="H1226" s="109">
        <v>1305</v>
      </c>
      <c r="I1226" s="110">
        <v>1350</v>
      </c>
      <c r="J1226" s="110">
        <v>2050</v>
      </c>
      <c r="K1226" s="132"/>
      <c r="L1226" s="68">
        <f>IF($F$4="mayorista2",K1226*I1226,IF($F$4="Mayorista1",K1226*H1226,IF($F$4="Hipermayorista",K1226*G1226,IF($F$4="Distribuidor",K1226*F1226))))*(1)</f>
        <v>0</v>
      </c>
      <c r="N1226" s="2">
        <f>+K1226*I1226</f>
        <v>0</v>
      </c>
    </row>
    <row r="1227" spans="1:14" ht="15" customHeight="1" x14ac:dyDescent="0.25">
      <c r="A1227" s="224" t="s">
        <v>2423</v>
      </c>
      <c r="B1227" s="108" t="s">
        <v>1449</v>
      </c>
      <c r="C1227" s="109" t="s">
        <v>1556</v>
      </c>
      <c r="D1227" s="109" t="s">
        <v>1450</v>
      </c>
      <c r="E1227" s="109" t="s">
        <v>1603</v>
      </c>
      <c r="F1227" s="109">
        <v>1515</v>
      </c>
      <c r="G1227" s="109">
        <v>1555</v>
      </c>
      <c r="H1227" s="109">
        <v>1605</v>
      </c>
      <c r="I1227" s="110">
        <v>1665</v>
      </c>
      <c r="J1227" s="110">
        <v>2500</v>
      </c>
      <c r="K1227" s="132"/>
      <c r="L1227" s="68">
        <f>IF($F$4="mayorista2",K1227*I1227,IF($F$4="Mayorista1",K1227*H1227,IF($F$4="Hipermayorista",K1227*G1227,IF($F$4="Distribuidor",K1227*F1227))))*(1)</f>
        <v>0</v>
      </c>
      <c r="N1227" s="2">
        <f>+K1227*I1227</f>
        <v>0</v>
      </c>
    </row>
    <row r="1228" spans="1:14" ht="15" customHeight="1" x14ac:dyDescent="0.25">
      <c r="A1228" s="224" t="s">
        <v>2424</v>
      </c>
      <c r="B1228" s="108" t="s">
        <v>1449</v>
      </c>
      <c r="C1228" s="109" t="s">
        <v>1556</v>
      </c>
      <c r="D1228" s="109" t="s">
        <v>1450</v>
      </c>
      <c r="E1228" s="109" t="s">
        <v>1602</v>
      </c>
      <c r="F1228" s="109">
        <v>1515</v>
      </c>
      <c r="G1228" s="109">
        <v>1555</v>
      </c>
      <c r="H1228" s="109">
        <v>1605</v>
      </c>
      <c r="I1228" s="110">
        <v>1665</v>
      </c>
      <c r="J1228" s="110">
        <v>2500</v>
      </c>
      <c r="K1228" s="132"/>
      <c r="L1228" s="68">
        <f>IF($F$4="mayorista2",K1228*I1228,IF($F$4="Mayorista1",K1228*H1228,IF($F$4="Hipermayorista",K1228*G1228,IF($F$4="Distribuidor",K1228*F1228))))*(1)</f>
        <v>0</v>
      </c>
      <c r="N1228" s="2">
        <f>+K1228*I1228</f>
        <v>0</v>
      </c>
    </row>
    <row r="1229" spans="1:14" ht="15" customHeight="1" x14ac:dyDescent="0.25">
      <c r="A1229" s="224" t="s">
        <v>2425</v>
      </c>
      <c r="B1229" s="108" t="s">
        <v>1449</v>
      </c>
      <c r="C1229" s="109" t="s">
        <v>1556</v>
      </c>
      <c r="D1229" s="109" t="s">
        <v>1451</v>
      </c>
      <c r="E1229" s="109" t="s">
        <v>1604</v>
      </c>
      <c r="F1229" s="109">
        <v>2210</v>
      </c>
      <c r="G1229" s="109">
        <v>2265</v>
      </c>
      <c r="H1229" s="109">
        <v>2335</v>
      </c>
      <c r="I1229" s="110">
        <v>2420</v>
      </c>
      <c r="J1229" s="110">
        <v>3650</v>
      </c>
      <c r="K1229" s="132"/>
      <c r="L1229" s="68">
        <f>IF($F$4="mayorista2",K1229*I1229,IF($F$4="Mayorista1",K1229*H1229,IF($F$4="Hipermayorista",K1229*G1229,IF($F$4="Distribuidor",K1229*F1229))))*(1)</f>
        <v>0</v>
      </c>
      <c r="N1229" s="2">
        <f>+K1229*I1229</f>
        <v>0</v>
      </c>
    </row>
    <row r="1230" spans="1:14" ht="15" customHeight="1" x14ac:dyDescent="0.25">
      <c r="A1230" s="224" t="s">
        <v>2426</v>
      </c>
      <c r="B1230" s="108" t="s">
        <v>1449</v>
      </c>
      <c r="C1230" s="109" t="s">
        <v>1556</v>
      </c>
      <c r="D1230" s="109" t="s">
        <v>1451</v>
      </c>
      <c r="E1230" s="109" t="s">
        <v>1605</v>
      </c>
      <c r="F1230" s="109">
        <v>2210</v>
      </c>
      <c r="G1230" s="109">
        <v>2265</v>
      </c>
      <c r="H1230" s="109">
        <v>2335</v>
      </c>
      <c r="I1230" s="110">
        <v>2420</v>
      </c>
      <c r="J1230" s="110">
        <v>3650</v>
      </c>
      <c r="K1230" s="132"/>
      <c r="L1230" s="68">
        <f>IF($F$4="mayorista2",K1230*I1230,IF($F$4="Mayorista1",K1230*H1230,IF($F$4="Hipermayorista",K1230*G1230,IF($F$4="Distribuidor",K1230*F1230))))*(1)</f>
        <v>0</v>
      </c>
      <c r="N1230" s="2">
        <f>+K1230*I1230</f>
        <v>0</v>
      </c>
    </row>
    <row r="1231" spans="1:14" ht="15" customHeight="1" x14ac:dyDescent="0.25">
      <c r="A1231" s="224" t="s">
        <v>2427</v>
      </c>
      <c r="B1231" s="108" t="s">
        <v>1449</v>
      </c>
      <c r="C1231" s="109" t="s">
        <v>1556</v>
      </c>
      <c r="D1231" s="109" t="s">
        <v>1450</v>
      </c>
      <c r="E1231" s="109" t="s">
        <v>1606</v>
      </c>
      <c r="F1231" s="109">
        <v>1530</v>
      </c>
      <c r="G1231" s="109">
        <v>1570</v>
      </c>
      <c r="H1231" s="109">
        <v>1620</v>
      </c>
      <c r="I1231" s="110">
        <v>1680</v>
      </c>
      <c r="J1231" s="110">
        <v>2550</v>
      </c>
      <c r="K1231" s="132"/>
      <c r="L1231" s="68">
        <f>IF($F$4="mayorista2",K1231*I1231,IF($F$4="Mayorista1",K1231*H1231,IF($F$4="Hipermayorista",K1231*G1231,IF($F$4="Distribuidor",K1231*F1231))))*(1)</f>
        <v>0</v>
      </c>
      <c r="N1231" s="2">
        <f>+K1231*I1231</f>
        <v>0</v>
      </c>
    </row>
    <row r="1232" spans="1:14" ht="15" customHeight="1" x14ac:dyDescent="0.25">
      <c r="A1232" s="224" t="s">
        <v>2428</v>
      </c>
      <c r="B1232" s="108" t="s">
        <v>1449</v>
      </c>
      <c r="C1232" s="109" t="s">
        <v>1556</v>
      </c>
      <c r="D1232" s="109" t="s">
        <v>26</v>
      </c>
      <c r="E1232" s="109" t="s">
        <v>1608</v>
      </c>
      <c r="F1232" s="109">
        <v>1565</v>
      </c>
      <c r="G1232" s="109">
        <v>1605</v>
      </c>
      <c r="H1232" s="109">
        <v>1655</v>
      </c>
      <c r="I1232" s="110">
        <v>1715</v>
      </c>
      <c r="J1232" s="110">
        <v>2600</v>
      </c>
      <c r="K1232" s="132"/>
      <c r="L1232" s="68">
        <f>IF($F$4="mayorista2",K1232*I1232,IF($F$4="Mayorista1",K1232*H1232,IF($F$4="Hipermayorista",K1232*G1232,IF($F$4="Distribuidor",K1232*F1232))))*(1)</f>
        <v>0</v>
      </c>
      <c r="N1232" s="2">
        <f>+K1232*I1232</f>
        <v>0</v>
      </c>
    </row>
    <row r="1233" spans="1:14" ht="15" customHeight="1" x14ac:dyDescent="0.25">
      <c r="A1233" s="224" t="s">
        <v>2429</v>
      </c>
      <c r="B1233" s="108" t="s">
        <v>1449</v>
      </c>
      <c r="C1233" s="109" t="s">
        <v>1556</v>
      </c>
      <c r="D1233" s="109" t="s">
        <v>26</v>
      </c>
      <c r="E1233" s="109" t="s">
        <v>1607</v>
      </c>
      <c r="F1233" s="109">
        <v>1565</v>
      </c>
      <c r="G1233" s="109">
        <v>1605</v>
      </c>
      <c r="H1233" s="109">
        <v>1655</v>
      </c>
      <c r="I1233" s="110">
        <v>1715</v>
      </c>
      <c r="J1233" s="110">
        <v>2600</v>
      </c>
      <c r="K1233" s="132"/>
      <c r="L1233" s="68">
        <f>IF($F$4="mayorista2",K1233*I1233,IF($F$4="Mayorista1",K1233*H1233,IF($F$4="Hipermayorista",K1233*G1233,IF($F$4="Distribuidor",K1233*F1233))))*(1)</f>
        <v>0</v>
      </c>
      <c r="N1233" s="2">
        <f>+K1233*I1233</f>
        <v>0</v>
      </c>
    </row>
    <row r="1234" spans="1:14" ht="15" customHeight="1" x14ac:dyDescent="0.25">
      <c r="A1234" s="224" t="s">
        <v>2430</v>
      </c>
      <c r="B1234" s="108" t="s">
        <v>1449</v>
      </c>
      <c r="C1234" s="109" t="s">
        <v>1556</v>
      </c>
      <c r="D1234" s="109" t="s">
        <v>26</v>
      </c>
      <c r="E1234" s="109" t="s">
        <v>1609</v>
      </c>
      <c r="F1234" s="109">
        <v>985</v>
      </c>
      <c r="G1234" s="109">
        <v>1010</v>
      </c>
      <c r="H1234" s="109">
        <v>1040</v>
      </c>
      <c r="I1234" s="110">
        <v>1080</v>
      </c>
      <c r="J1234" s="110">
        <v>1650</v>
      </c>
      <c r="K1234" s="132"/>
      <c r="L1234" s="68">
        <f>IF($F$4="mayorista2",K1234*I1234,IF($F$4="Mayorista1",K1234*H1234,IF($F$4="Hipermayorista",K1234*G1234,IF($F$4="Distribuidor",K1234*F1234))))*(1)</f>
        <v>0</v>
      </c>
      <c r="N1234" s="2">
        <f>+K1234*I1234</f>
        <v>0</v>
      </c>
    </row>
    <row r="1235" spans="1:14" ht="15" customHeight="1" x14ac:dyDescent="0.25">
      <c r="A1235" s="224" t="s">
        <v>2431</v>
      </c>
      <c r="B1235" s="108" t="s">
        <v>1449</v>
      </c>
      <c r="C1235" s="109" t="s">
        <v>1556</v>
      </c>
      <c r="D1235" s="109" t="s">
        <v>26</v>
      </c>
      <c r="E1235" s="109" t="s">
        <v>1610</v>
      </c>
      <c r="F1235" s="109">
        <v>895</v>
      </c>
      <c r="G1235" s="109">
        <v>920</v>
      </c>
      <c r="H1235" s="109">
        <v>950</v>
      </c>
      <c r="I1235" s="110">
        <v>985</v>
      </c>
      <c r="J1235" s="110">
        <v>1500</v>
      </c>
      <c r="K1235" s="132"/>
      <c r="L1235" s="68">
        <f>IF($F$4="mayorista2",K1235*I1235,IF($F$4="Mayorista1",K1235*H1235,IF($F$4="Hipermayorista",K1235*G1235,IF($F$4="Distribuidor",K1235*F1235))))*(1)</f>
        <v>0</v>
      </c>
      <c r="N1235" s="2">
        <f>+K1235*I1235</f>
        <v>0</v>
      </c>
    </row>
    <row r="1236" spans="1:14" ht="15" customHeight="1" x14ac:dyDescent="0.25">
      <c r="A1236" s="224" t="s">
        <v>2432</v>
      </c>
      <c r="B1236" s="108" t="s">
        <v>1449</v>
      </c>
      <c r="C1236" s="109" t="s">
        <v>1556</v>
      </c>
      <c r="D1236" s="109" t="s">
        <v>26</v>
      </c>
      <c r="E1236" s="109" t="s">
        <v>1611</v>
      </c>
      <c r="F1236" s="109">
        <v>595</v>
      </c>
      <c r="G1236" s="109">
        <v>610</v>
      </c>
      <c r="H1236" s="109">
        <v>630</v>
      </c>
      <c r="I1236" s="110">
        <v>655</v>
      </c>
      <c r="J1236" s="110">
        <v>990</v>
      </c>
      <c r="K1236" s="132"/>
      <c r="L1236" s="68">
        <f>IF($F$4="mayorista2",K1236*I1236,IF($F$4="Mayorista1",K1236*H1236,IF($F$4="Hipermayorista",K1236*G1236,IF($F$4="Distribuidor",K1236*F1236))))*(1)</f>
        <v>0</v>
      </c>
      <c r="N1236" s="2">
        <f>+K1236*I1236</f>
        <v>0</v>
      </c>
    </row>
    <row r="1237" spans="1:14" ht="15" customHeight="1" x14ac:dyDescent="0.25">
      <c r="A1237" s="224" t="s">
        <v>2433</v>
      </c>
      <c r="B1237" s="108" t="s">
        <v>1449</v>
      </c>
      <c r="C1237" s="109" t="s">
        <v>1556</v>
      </c>
      <c r="D1237" s="109" t="s">
        <v>26</v>
      </c>
      <c r="E1237" s="109" t="s">
        <v>1612</v>
      </c>
      <c r="F1237" s="109">
        <v>1015</v>
      </c>
      <c r="G1237" s="109">
        <v>1040</v>
      </c>
      <c r="H1237" s="109">
        <v>1070</v>
      </c>
      <c r="I1237" s="110">
        <v>1110</v>
      </c>
      <c r="J1237" s="110">
        <v>1700</v>
      </c>
      <c r="K1237" s="132"/>
      <c r="L1237" s="68">
        <f>IF($F$4="mayorista2",K1237*I1237,IF($F$4="Mayorista1",K1237*H1237,IF($F$4="Hipermayorista",K1237*G1237,IF($F$4="Distribuidor",K1237*F1237))))*(1)</f>
        <v>0</v>
      </c>
      <c r="N1237" s="2">
        <f>+K1237*I1237</f>
        <v>0</v>
      </c>
    </row>
    <row r="1238" spans="1:14" ht="15" customHeight="1" x14ac:dyDescent="0.25">
      <c r="A1238" s="224" t="s">
        <v>2434</v>
      </c>
      <c r="B1238" s="108" t="s">
        <v>1449</v>
      </c>
      <c r="C1238" s="109" t="s">
        <v>1556</v>
      </c>
      <c r="D1238" s="109" t="s">
        <v>26</v>
      </c>
      <c r="E1238" s="109" t="s">
        <v>1613</v>
      </c>
      <c r="F1238" s="109">
        <v>635</v>
      </c>
      <c r="G1238" s="109">
        <v>650</v>
      </c>
      <c r="H1238" s="109">
        <v>670</v>
      </c>
      <c r="I1238" s="110">
        <v>695</v>
      </c>
      <c r="J1238" s="110">
        <v>1050</v>
      </c>
      <c r="K1238" s="132"/>
      <c r="L1238" s="68">
        <f>IF($F$4="mayorista2",K1238*I1238,IF($F$4="Mayorista1",K1238*H1238,IF($F$4="Hipermayorista",K1238*G1238,IF($F$4="Distribuidor",K1238*F1238))))*(1)</f>
        <v>0</v>
      </c>
      <c r="N1238" s="2">
        <f>+K1238*I1238</f>
        <v>0</v>
      </c>
    </row>
    <row r="1239" spans="1:14" ht="15" customHeight="1" x14ac:dyDescent="0.25">
      <c r="A1239" s="224" t="s">
        <v>2435</v>
      </c>
      <c r="B1239" s="108" t="s">
        <v>1449</v>
      </c>
      <c r="C1239" s="109" t="s">
        <v>1556</v>
      </c>
      <c r="D1239" s="109" t="s">
        <v>26</v>
      </c>
      <c r="E1239" s="109" t="s">
        <v>1615</v>
      </c>
      <c r="F1239" s="109">
        <v>350</v>
      </c>
      <c r="G1239" s="109">
        <v>360</v>
      </c>
      <c r="H1239" s="109">
        <v>370</v>
      </c>
      <c r="I1239" s="110">
        <v>385</v>
      </c>
      <c r="J1239" s="110">
        <v>580</v>
      </c>
      <c r="K1239" s="132"/>
      <c r="L1239" s="68">
        <f>IF($F$4="mayorista2",K1239*I1239,IF($F$4="Mayorista1",K1239*H1239,IF($F$4="Hipermayorista",K1239*G1239,IF($F$4="Distribuidor",K1239*F1239))))*(1)</f>
        <v>0</v>
      </c>
      <c r="N1239" s="2">
        <f>+K1239*I1239</f>
        <v>0</v>
      </c>
    </row>
    <row r="1240" spans="1:14" ht="15" customHeight="1" x14ac:dyDescent="0.25">
      <c r="A1240" s="224" t="s">
        <v>2436</v>
      </c>
      <c r="B1240" s="108" t="s">
        <v>1449</v>
      </c>
      <c r="C1240" s="109" t="s">
        <v>1556</v>
      </c>
      <c r="D1240" s="109" t="s">
        <v>26</v>
      </c>
      <c r="E1240" s="109" t="s">
        <v>1616</v>
      </c>
      <c r="F1240" s="109">
        <v>320</v>
      </c>
      <c r="G1240" s="109">
        <v>330</v>
      </c>
      <c r="H1240" s="109">
        <v>340</v>
      </c>
      <c r="I1240" s="110">
        <v>350</v>
      </c>
      <c r="J1240" s="110">
        <v>530</v>
      </c>
      <c r="K1240" s="132"/>
      <c r="L1240" s="68">
        <f>IF($F$4="mayorista2",K1240*I1240,IF($F$4="Mayorista1",K1240*H1240,IF($F$4="Hipermayorista",K1240*G1240,IF($F$4="Distribuidor",K1240*F1240))))*(1)</f>
        <v>0</v>
      </c>
      <c r="N1240" s="2">
        <f>+K1240*I1240</f>
        <v>0</v>
      </c>
    </row>
    <row r="1241" spans="1:14" ht="15" customHeight="1" x14ac:dyDescent="0.25">
      <c r="A1241" s="224" t="s">
        <v>2437</v>
      </c>
      <c r="B1241" s="108" t="s">
        <v>1449</v>
      </c>
      <c r="C1241" s="109" t="s">
        <v>1556</v>
      </c>
      <c r="D1241" s="109" t="s">
        <v>26</v>
      </c>
      <c r="E1241" s="109" t="s">
        <v>1617</v>
      </c>
      <c r="F1241" s="109">
        <v>550</v>
      </c>
      <c r="G1241" s="109">
        <v>565</v>
      </c>
      <c r="H1241" s="109">
        <v>580</v>
      </c>
      <c r="I1241" s="110">
        <v>600</v>
      </c>
      <c r="J1241" s="110">
        <v>920</v>
      </c>
      <c r="K1241" s="132"/>
      <c r="L1241" s="68">
        <f>IF($F$4="mayorista2",K1241*I1241,IF($F$4="Mayorista1",K1241*H1241,IF($F$4="Hipermayorista",K1241*G1241,IF($F$4="Distribuidor",K1241*F1241))))*(1)</f>
        <v>0</v>
      </c>
      <c r="N1241" s="2">
        <f>+K1241*I1241</f>
        <v>0</v>
      </c>
    </row>
    <row r="1242" spans="1:14" ht="15" customHeight="1" x14ac:dyDescent="0.25">
      <c r="A1242" s="224" t="s">
        <v>2438</v>
      </c>
      <c r="B1242" s="108" t="s">
        <v>1449</v>
      </c>
      <c r="C1242" s="109" t="s">
        <v>1556</v>
      </c>
      <c r="D1242" s="109" t="s">
        <v>1451</v>
      </c>
      <c r="E1242" s="109" t="s">
        <v>1614</v>
      </c>
      <c r="F1242" s="109">
        <v>2675</v>
      </c>
      <c r="G1242" s="109">
        <v>2745</v>
      </c>
      <c r="H1242" s="109">
        <v>2830</v>
      </c>
      <c r="I1242" s="110">
        <v>2935</v>
      </c>
      <c r="J1242" s="110">
        <v>4450</v>
      </c>
      <c r="K1242" s="132"/>
      <c r="L1242" s="68">
        <f>IF($F$4="mayorista2",K1242*I1242,IF($F$4="Mayorista1",K1242*H1242,IF($F$4="Hipermayorista",K1242*G1242,IF($F$4="Distribuidor",K1242*F1242))))*(1)</f>
        <v>0</v>
      </c>
      <c r="N1242" s="2">
        <f>+K1242*I1242</f>
        <v>0</v>
      </c>
    </row>
    <row r="1243" spans="1:14" ht="15" customHeight="1" x14ac:dyDescent="0.25">
      <c r="A1243" s="224" t="s">
        <v>2439</v>
      </c>
      <c r="B1243" s="108" t="s">
        <v>1449</v>
      </c>
      <c r="C1243" s="109" t="s">
        <v>1556</v>
      </c>
      <c r="D1243" s="109" t="s">
        <v>26</v>
      </c>
      <c r="E1243" s="109" t="s">
        <v>1618</v>
      </c>
      <c r="F1243" s="109">
        <v>430</v>
      </c>
      <c r="G1243" s="109">
        <v>440</v>
      </c>
      <c r="H1243" s="109">
        <v>455</v>
      </c>
      <c r="I1243" s="110">
        <v>470</v>
      </c>
      <c r="J1243" s="110">
        <v>710</v>
      </c>
      <c r="K1243" s="132"/>
      <c r="L1243" s="68">
        <f>IF($F$4="mayorista2",K1243*I1243,IF($F$4="Mayorista1",K1243*H1243,IF($F$4="Hipermayorista",K1243*G1243,IF($F$4="Distribuidor",K1243*F1243))))*(1)</f>
        <v>0</v>
      </c>
      <c r="N1243" s="2">
        <f>+K1243*I1243</f>
        <v>0</v>
      </c>
    </row>
    <row r="1244" spans="1:14" ht="15" customHeight="1" x14ac:dyDescent="0.25">
      <c r="A1244" s="224" t="s">
        <v>2440</v>
      </c>
      <c r="B1244" s="108" t="s">
        <v>1449</v>
      </c>
      <c r="C1244" s="109" t="s">
        <v>1556</v>
      </c>
      <c r="D1244" s="109" t="s">
        <v>26</v>
      </c>
      <c r="E1244" s="109" t="s">
        <v>1619</v>
      </c>
      <c r="F1244" s="109">
        <v>570</v>
      </c>
      <c r="G1244" s="109">
        <v>585</v>
      </c>
      <c r="H1244" s="109">
        <v>605</v>
      </c>
      <c r="I1244" s="110">
        <v>625</v>
      </c>
      <c r="J1244" s="110">
        <v>940</v>
      </c>
      <c r="K1244" s="132"/>
      <c r="L1244" s="68">
        <f>IF($F$4="mayorista2",K1244*I1244,IF($F$4="Mayorista1",K1244*H1244,IF($F$4="Hipermayorista",K1244*G1244,IF($F$4="Distribuidor",K1244*F1244))))*(1)</f>
        <v>0</v>
      </c>
      <c r="N1244" s="2">
        <f>+K1244*I1244</f>
        <v>0</v>
      </c>
    </row>
    <row r="1245" spans="1:14" ht="15" customHeight="1" x14ac:dyDescent="0.25">
      <c r="A1245" s="224" t="s">
        <v>2441</v>
      </c>
      <c r="B1245" s="108" t="s">
        <v>1449</v>
      </c>
      <c r="C1245" s="109" t="s">
        <v>1556</v>
      </c>
      <c r="D1245" s="109" t="s">
        <v>26</v>
      </c>
      <c r="E1245" s="109" t="s">
        <v>1620</v>
      </c>
      <c r="F1245" s="109">
        <v>490</v>
      </c>
      <c r="G1245" s="109">
        <v>505</v>
      </c>
      <c r="H1245" s="109">
        <v>520</v>
      </c>
      <c r="I1245" s="110">
        <v>540</v>
      </c>
      <c r="J1245" s="110">
        <v>810</v>
      </c>
      <c r="K1245" s="132"/>
      <c r="L1245" s="68">
        <f>IF($F$4="mayorista2",K1245*I1245,IF($F$4="Mayorista1",K1245*H1245,IF($F$4="Hipermayorista",K1245*G1245,IF($F$4="Distribuidor",K1245*F1245))))*(1)</f>
        <v>0</v>
      </c>
      <c r="N1245" s="2">
        <f>+K1245*I1245</f>
        <v>0</v>
      </c>
    </row>
    <row r="1246" spans="1:14" ht="15" customHeight="1" x14ac:dyDescent="0.25">
      <c r="A1246" s="224" t="s">
        <v>2442</v>
      </c>
      <c r="B1246" s="108" t="s">
        <v>1449</v>
      </c>
      <c r="C1246" s="109" t="s">
        <v>1556</v>
      </c>
      <c r="D1246" s="109" t="s">
        <v>26</v>
      </c>
      <c r="E1246" s="109" t="s">
        <v>1621</v>
      </c>
      <c r="F1246" s="109">
        <v>490</v>
      </c>
      <c r="G1246" s="109">
        <v>505</v>
      </c>
      <c r="H1246" s="109">
        <v>520</v>
      </c>
      <c r="I1246" s="110">
        <v>540</v>
      </c>
      <c r="J1246" s="110">
        <v>810</v>
      </c>
      <c r="K1246" s="132"/>
      <c r="L1246" s="68">
        <f>IF($F$4="mayorista2",K1246*I1246,IF($F$4="Mayorista1",K1246*H1246,IF($F$4="Hipermayorista",K1246*G1246,IF($F$4="Distribuidor",K1246*F1246))))*(1)</f>
        <v>0</v>
      </c>
      <c r="N1246" s="2">
        <f>+K1246*I1246</f>
        <v>0</v>
      </c>
    </row>
    <row r="1247" spans="1:14" ht="15" customHeight="1" x14ac:dyDescent="0.25">
      <c r="A1247" s="224" t="s">
        <v>2443</v>
      </c>
      <c r="B1247" s="108" t="s">
        <v>1449</v>
      </c>
      <c r="C1247" s="109" t="s">
        <v>1556</v>
      </c>
      <c r="D1247" s="109" t="s">
        <v>26</v>
      </c>
      <c r="E1247" s="109" t="s">
        <v>1622</v>
      </c>
      <c r="F1247" s="109">
        <v>675</v>
      </c>
      <c r="G1247" s="109">
        <v>690</v>
      </c>
      <c r="H1247" s="109">
        <v>710</v>
      </c>
      <c r="I1247" s="110">
        <v>735</v>
      </c>
      <c r="J1247" s="110">
        <v>1100</v>
      </c>
      <c r="K1247" s="132"/>
      <c r="L1247" s="68">
        <f>IF($F$4="mayorista2",K1247*I1247,IF($F$4="Mayorista1",K1247*H1247,IF($F$4="Hipermayorista",K1247*G1247,IF($F$4="Distribuidor",K1247*F1247))))*(1)</f>
        <v>0</v>
      </c>
      <c r="N1247" s="2">
        <f>+K1247*I1247</f>
        <v>0</v>
      </c>
    </row>
    <row r="1248" spans="1:14" ht="15" customHeight="1" x14ac:dyDescent="0.25">
      <c r="A1248" s="224" t="s">
        <v>2444</v>
      </c>
      <c r="B1248" s="108" t="s">
        <v>1449</v>
      </c>
      <c r="C1248" s="109" t="s">
        <v>1556</v>
      </c>
      <c r="D1248" s="109" t="s">
        <v>26</v>
      </c>
      <c r="E1248" s="109" t="s">
        <v>1623</v>
      </c>
      <c r="F1248" s="109">
        <v>480</v>
      </c>
      <c r="G1248" s="109">
        <v>490</v>
      </c>
      <c r="H1248" s="109">
        <v>505</v>
      </c>
      <c r="I1248" s="110">
        <v>525</v>
      </c>
      <c r="J1248" s="110">
        <v>800</v>
      </c>
      <c r="K1248" s="132"/>
      <c r="L1248" s="68">
        <f>IF($F$4="mayorista2",K1248*I1248,IF($F$4="Mayorista1",K1248*H1248,IF($F$4="Hipermayorista",K1248*G1248,IF($F$4="Distribuidor",K1248*F1248))))*(1)</f>
        <v>0</v>
      </c>
      <c r="N1248" s="2">
        <f>+K1248*I1248</f>
        <v>0</v>
      </c>
    </row>
    <row r="1249" spans="1:14" ht="15" customHeight="1" x14ac:dyDescent="0.25">
      <c r="A1249" s="224" t="s">
        <v>2445</v>
      </c>
      <c r="B1249" s="108" t="s">
        <v>1448</v>
      </c>
      <c r="C1249" s="109" t="s">
        <v>896</v>
      </c>
      <c r="D1249" s="109" t="s">
        <v>1450</v>
      </c>
      <c r="E1249" s="109" t="s">
        <v>898</v>
      </c>
      <c r="F1249" s="109">
        <v>7640</v>
      </c>
      <c r="G1249" s="109">
        <v>7835</v>
      </c>
      <c r="H1249" s="109">
        <v>8075</v>
      </c>
      <c r="I1249" s="110">
        <v>8370</v>
      </c>
      <c r="J1249" s="110">
        <v>10000</v>
      </c>
      <c r="K1249" s="132"/>
      <c r="L1249" s="68">
        <f>IF($F$4="mayorista2",K1249*I1249,IF($F$4="Mayorista1",K1249*H1249,IF($F$4="Hipermayorista",K1249*G1249,IF($F$4="Distribuidor",K1249*F1249))))*(1)</f>
        <v>0</v>
      </c>
      <c r="N1249" s="2">
        <f>+K1249*I1249</f>
        <v>0</v>
      </c>
    </row>
    <row r="1250" spans="1:14" ht="15" customHeight="1" x14ac:dyDescent="0.25">
      <c r="A1250" s="224" t="s">
        <v>2446</v>
      </c>
      <c r="B1250" s="108" t="s">
        <v>1448</v>
      </c>
      <c r="C1250" s="109" t="s">
        <v>896</v>
      </c>
      <c r="D1250" s="109" t="s">
        <v>1450</v>
      </c>
      <c r="E1250" s="109" t="s">
        <v>897</v>
      </c>
      <c r="F1250" s="109">
        <v>7640</v>
      </c>
      <c r="G1250" s="109">
        <v>7835</v>
      </c>
      <c r="H1250" s="109">
        <v>8075</v>
      </c>
      <c r="I1250" s="110">
        <v>8370</v>
      </c>
      <c r="J1250" s="110">
        <v>10000</v>
      </c>
      <c r="K1250" s="132"/>
      <c r="L1250" s="68">
        <f>IF($F$4="mayorista2",K1250*I1250,IF($F$4="Mayorista1",K1250*H1250,IF($F$4="Hipermayorista",K1250*G1250,IF($F$4="Distribuidor",K1250*F1250))))*(1)</f>
        <v>0</v>
      </c>
      <c r="N1250" s="2">
        <f>+K1250*I1250</f>
        <v>0</v>
      </c>
    </row>
    <row r="1251" spans="1:14" ht="15" customHeight="1" x14ac:dyDescent="0.25">
      <c r="A1251" s="224" t="s">
        <v>2447</v>
      </c>
      <c r="B1251" s="108" t="s">
        <v>1448</v>
      </c>
      <c r="C1251" s="109" t="s">
        <v>896</v>
      </c>
      <c r="D1251" s="109" t="s">
        <v>1450</v>
      </c>
      <c r="E1251" s="109" t="s">
        <v>899</v>
      </c>
      <c r="F1251" s="109">
        <v>7640</v>
      </c>
      <c r="G1251" s="109">
        <v>7835</v>
      </c>
      <c r="H1251" s="109">
        <v>8075</v>
      </c>
      <c r="I1251" s="110">
        <v>8370</v>
      </c>
      <c r="J1251" s="110">
        <v>10000</v>
      </c>
      <c r="K1251" s="132"/>
      <c r="L1251" s="68">
        <f>IF($F$4="mayorista2",K1251*I1251,IF($F$4="Mayorista1",K1251*H1251,IF($F$4="Hipermayorista",K1251*G1251,IF($F$4="Distribuidor",K1251*F1251))))*(1)</f>
        <v>0</v>
      </c>
      <c r="N1251" s="2">
        <f>+K1251*I1251</f>
        <v>0</v>
      </c>
    </row>
    <row r="1252" spans="1:14" ht="15" customHeight="1" x14ac:dyDescent="0.25">
      <c r="A1252" s="224">
        <v>438</v>
      </c>
      <c r="B1252" s="108" t="s">
        <v>1449</v>
      </c>
      <c r="C1252" s="109" t="s">
        <v>900</v>
      </c>
      <c r="D1252" s="109" t="s">
        <v>60</v>
      </c>
      <c r="E1252" s="109" t="s">
        <v>901</v>
      </c>
      <c r="F1252" s="109">
        <v>3060</v>
      </c>
      <c r="G1252" s="109">
        <v>3140</v>
      </c>
      <c r="H1252" s="109">
        <v>3235</v>
      </c>
      <c r="I1252" s="110">
        <v>3350</v>
      </c>
      <c r="J1252" s="110">
        <v>4180</v>
      </c>
      <c r="K1252" s="132"/>
      <c r="L1252" s="68">
        <f>IF($F$4="mayorista2",K1252*I1252,IF($F$4="Mayorista1",K1252*H1252,IF($F$4="Hipermayorista",K1252*G1252,IF($F$4="Distribuidor",K1252*F1252))))*(1)</f>
        <v>0</v>
      </c>
      <c r="N1252" s="2">
        <f>+K1252*I1252</f>
        <v>0</v>
      </c>
    </row>
    <row r="1253" spans="1:14" ht="15" customHeight="1" x14ac:dyDescent="0.25">
      <c r="A1253" s="224">
        <v>443</v>
      </c>
      <c r="B1253" s="108" t="s">
        <v>1449</v>
      </c>
      <c r="C1253" s="109" t="s">
        <v>900</v>
      </c>
      <c r="D1253" s="109" t="s">
        <v>173</v>
      </c>
      <c r="E1253" s="109" t="s">
        <v>902</v>
      </c>
      <c r="F1253" s="109">
        <v>2000</v>
      </c>
      <c r="G1253" s="109">
        <v>2050</v>
      </c>
      <c r="H1253" s="109">
        <v>2115</v>
      </c>
      <c r="I1253" s="110">
        <v>2190</v>
      </c>
      <c r="J1253" s="110">
        <v>3145</v>
      </c>
      <c r="K1253" s="132"/>
      <c r="L1253" s="68">
        <f>IF($F$4="mayorista2",K1253*I1253,IF($F$4="Mayorista1",K1253*H1253,IF($F$4="Hipermayorista",K1253*G1253,IF($F$4="Distribuidor",K1253*F1253))))*(1)</f>
        <v>0</v>
      </c>
      <c r="N1253" s="2">
        <f>+K1253*I1253</f>
        <v>0</v>
      </c>
    </row>
    <row r="1254" spans="1:14" ht="15" customHeight="1" x14ac:dyDescent="0.25">
      <c r="A1254" s="224">
        <v>440</v>
      </c>
      <c r="B1254" s="108" t="s">
        <v>1449</v>
      </c>
      <c r="C1254" s="109" t="s">
        <v>900</v>
      </c>
      <c r="D1254" s="109" t="s">
        <v>32</v>
      </c>
      <c r="E1254" s="109" t="s">
        <v>903</v>
      </c>
      <c r="F1254" s="109">
        <v>3520</v>
      </c>
      <c r="G1254" s="109">
        <v>3610</v>
      </c>
      <c r="H1254" s="109">
        <v>3720</v>
      </c>
      <c r="I1254" s="110">
        <v>3855</v>
      </c>
      <c r="J1254" s="110">
        <v>4790</v>
      </c>
      <c r="K1254" s="132"/>
      <c r="L1254" s="68">
        <f>IF($F$4="mayorista2",K1254*I1254,IF($F$4="Mayorista1",K1254*H1254,IF($F$4="Hipermayorista",K1254*G1254,IF($F$4="Distribuidor",K1254*F1254))))*(1)</f>
        <v>0</v>
      </c>
      <c r="N1254" s="2">
        <f>+K1254*I1254</f>
        <v>0</v>
      </c>
    </row>
    <row r="1255" spans="1:14" ht="15" customHeight="1" x14ac:dyDescent="0.25">
      <c r="A1255" s="224">
        <v>4091</v>
      </c>
      <c r="B1255" s="108" t="s">
        <v>1449</v>
      </c>
      <c r="C1255" s="109" t="s">
        <v>900</v>
      </c>
      <c r="D1255" s="109" t="s">
        <v>32</v>
      </c>
      <c r="E1255" s="109" t="s">
        <v>904</v>
      </c>
      <c r="F1255" s="109">
        <v>3520</v>
      </c>
      <c r="G1255" s="109">
        <v>3610</v>
      </c>
      <c r="H1255" s="109">
        <v>3720</v>
      </c>
      <c r="I1255" s="110">
        <v>3855</v>
      </c>
      <c r="J1255" s="110">
        <v>4790</v>
      </c>
      <c r="K1255" s="132"/>
      <c r="L1255" s="68">
        <f>IF($F$4="mayorista2",K1255*I1255,IF($F$4="Mayorista1",K1255*H1255,IF($F$4="Hipermayorista",K1255*G1255,IF($F$4="Distribuidor",K1255*F1255))))*(1)</f>
        <v>0</v>
      </c>
      <c r="N1255" s="2">
        <f>+K1255*I1255</f>
        <v>0</v>
      </c>
    </row>
    <row r="1256" spans="1:14" ht="15" customHeight="1" x14ac:dyDescent="0.25">
      <c r="A1256" s="224">
        <v>442</v>
      </c>
      <c r="B1256" s="108" t="s">
        <v>1449</v>
      </c>
      <c r="C1256" s="109" t="s">
        <v>900</v>
      </c>
      <c r="D1256" s="109" t="s">
        <v>173</v>
      </c>
      <c r="E1256" s="109" t="s">
        <v>905</v>
      </c>
      <c r="F1256" s="109">
        <v>1400</v>
      </c>
      <c r="G1256" s="109">
        <v>1435</v>
      </c>
      <c r="H1256" s="109">
        <v>1480</v>
      </c>
      <c r="I1256" s="110">
        <v>1535</v>
      </c>
      <c r="J1256" s="110">
        <v>2290</v>
      </c>
      <c r="K1256" s="132"/>
      <c r="L1256" s="68">
        <f>IF($F$4="mayorista2",K1256*I1256,IF($F$4="Mayorista1",K1256*H1256,IF($F$4="Hipermayorista",K1256*G1256,IF($F$4="Distribuidor",K1256*F1256))))*(1)</f>
        <v>0</v>
      </c>
      <c r="N1256" s="2">
        <f>+K1256*I1256</f>
        <v>0</v>
      </c>
    </row>
    <row r="1257" spans="1:14" ht="15" customHeight="1" x14ac:dyDescent="0.25">
      <c r="A1257" s="224">
        <v>441</v>
      </c>
      <c r="B1257" s="108" t="s">
        <v>1449</v>
      </c>
      <c r="C1257" s="109" t="s">
        <v>900</v>
      </c>
      <c r="D1257" s="109" t="s">
        <v>32</v>
      </c>
      <c r="E1257" s="109" t="s">
        <v>906</v>
      </c>
      <c r="F1257" s="109">
        <v>1930</v>
      </c>
      <c r="G1257" s="109">
        <v>1980</v>
      </c>
      <c r="H1257" s="109">
        <v>2040</v>
      </c>
      <c r="I1257" s="110">
        <v>2115</v>
      </c>
      <c r="J1257" s="110">
        <v>3600</v>
      </c>
      <c r="K1257" s="132"/>
      <c r="L1257" s="68">
        <f>IF($F$4="mayorista2",K1257*I1257,IF($F$4="Mayorista1",K1257*H1257,IF($F$4="Hipermayorista",K1257*G1257,IF($F$4="Distribuidor",K1257*F1257))))*(1)</f>
        <v>0</v>
      </c>
      <c r="N1257" s="2">
        <f>+K1257*I1257</f>
        <v>0</v>
      </c>
    </row>
    <row r="1258" spans="1:14" ht="15" customHeight="1" x14ac:dyDescent="0.25">
      <c r="A1258" s="224">
        <v>437</v>
      </c>
      <c r="B1258" s="108" t="s">
        <v>1449</v>
      </c>
      <c r="C1258" s="109" t="s">
        <v>900</v>
      </c>
      <c r="D1258" s="109" t="s">
        <v>26</v>
      </c>
      <c r="E1258" s="109" t="s">
        <v>907</v>
      </c>
      <c r="F1258" s="109">
        <v>1725</v>
      </c>
      <c r="G1258" s="109">
        <v>1770</v>
      </c>
      <c r="H1258" s="109">
        <v>1825</v>
      </c>
      <c r="I1258" s="110">
        <v>1890</v>
      </c>
      <c r="J1258" s="110">
        <v>2500</v>
      </c>
      <c r="K1258" s="132"/>
      <c r="L1258" s="68">
        <f>IF($F$4="mayorista2",K1258*I1258,IF($F$4="Mayorista1",K1258*H1258,IF($F$4="Hipermayorista",K1258*G1258,IF($F$4="Distribuidor",K1258*F1258))))*(1)</f>
        <v>0</v>
      </c>
      <c r="N1258" s="2">
        <f>+K1258*I1258</f>
        <v>0</v>
      </c>
    </row>
    <row r="1259" spans="1:14" ht="15" customHeight="1" x14ac:dyDescent="0.25">
      <c r="A1259" s="224">
        <v>444</v>
      </c>
      <c r="B1259" s="108" t="s">
        <v>1449</v>
      </c>
      <c r="C1259" s="109" t="s">
        <v>900</v>
      </c>
      <c r="D1259" s="109" t="s">
        <v>157</v>
      </c>
      <c r="E1259" s="109" t="s">
        <v>908</v>
      </c>
      <c r="F1259" s="109">
        <v>715</v>
      </c>
      <c r="G1259" s="109">
        <v>735</v>
      </c>
      <c r="H1259" s="109">
        <v>760</v>
      </c>
      <c r="I1259" s="110">
        <v>790</v>
      </c>
      <c r="J1259" s="110">
        <v>890</v>
      </c>
      <c r="K1259" s="132"/>
      <c r="L1259" s="68">
        <f>IF($F$4="mayorista2",K1259*I1259,IF($F$4="Mayorista1",K1259*H1259,IF($F$4="Hipermayorista",K1259*G1259,IF($F$4="Distribuidor",K1259*F1259))))*(1)</f>
        <v>0</v>
      </c>
      <c r="N1259" s="2">
        <f>+K1259*I1259</f>
        <v>0</v>
      </c>
    </row>
    <row r="1260" spans="1:14" ht="15" customHeight="1" x14ac:dyDescent="0.25">
      <c r="A1260" s="224" t="s">
        <v>2448</v>
      </c>
      <c r="B1260" s="108" t="s">
        <v>1449</v>
      </c>
      <c r="C1260" s="109" t="s">
        <v>900</v>
      </c>
      <c r="D1260" s="109" t="s">
        <v>32</v>
      </c>
      <c r="E1260" s="109" t="s">
        <v>909</v>
      </c>
      <c r="F1260" s="109">
        <v>2835</v>
      </c>
      <c r="G1260" s="109">
        <v>2910</v>
      </c>
      <c r="H1260" s="109">
        <v>3000</v>
      </c>
      <c r="I1260" s="110">
        <v>3110</v>
      </c>
      <c r="J1260" s="110">
        <v>4615</v>
      </c>
      <c r="K1260" s="132"/>
      <c r="L1260" s="68">
        <f>IF($F$4="mayorista2",K1260*I1260,IF($F$4="Mayorista1",K1260*H1260,IF($F$4="Hipermayorista",K1260*G1260,IF($F$4="Distribuidor",K1260*F1260))))*(1)</f>
        <v>0</v>
      </c>
      <c r="N1260" s="2">
        <f>+K1260*I1260</f>
        <v>0</v>
      </c>
    </row>
    <row r="1261" spans="1:14" ht="15" customHeight="1" x14ac:dyDescent="0.25">
      <c r="A1261" s="224" t="s">
        <v>2449</v>
      </c>
      <c r="B1261" s="108" t="s">
        <v>1449</v>
      </c>
      <c r="C1261" s="109" t="s">
        <v>900</v>
      </c>
      <c r="D1261" s="109" t="s">
        <v>26</v>
      </c>
      <c r="E1261" s="109" t="s">
        <v>910</v>
      </c>
      <c r="F1261" s="109">
        <v>3380</v>
      </c>
      <c r="G1261" s="109">
        <v>3465</v>
      </c>
      <c r="H1261" s="109">
        <v>3570</v>
      </c>
      <c r="I1261" s="110">
        <v>3700</v>
      </c>
      <c r="J1261" s="110">
        <v>4900</v>
      </c>
      <c r="K1261" s="132"/>
      <c r="L1261" s="68">
        <f>IF($F$4="mayorista2",K1261*I1261,IF($F$4="Mayorista1",K1261*H1261,IF($F$4="Hipermayorista",K1261*G1261,IF($F$4="Distribuidor",K1261*F1261))))*(1)</f>
        <v>0</v>
      </c>
      <c r="N1261" s="2">
        <f>+K1261*I1261</f>
        <v>0</v>
      </c>
    </row>
    <row r="1262" spans="1:14" ht="15" customHeight="1" x14ac:dyDescent="0.25">
      <c r="A1262" s="224">
        <v>439</v>
      </c>
      <c r="B1262" s="108" t="s">
        <v>1449</v>
      </c>
      <c r="C1262" s="109" t="s">
        <v>900</v>
      </c>
      <c r="D1262" s="109" t="s">
        <v>26</v>
      </c>
      <c r="E1262" s="109" t="s">
        <v>911</v>
      </c>
      <c r="F1262" s="109">
        <v>3380</v>
      </c>
      <c r="G1262" s="109">
        <v>3465</v>
      </c>
      <c r="H1262" s="109">
        <v>3570</v>
      </c>
      <c r="I1262" s="110">
        <v>3700</v>
      </c>
      <c r="J1262" s="110">
        <v>4900</v>
      </c>
      <c r="K1262" s="132"/>
      <c r="L1262" s="68">
        <f>IF($F$4="mayorista2",K1262*I1262,IF($F$4="Mayorista1",K1262*H1262,IF($F$4="Hipermayorista",K1262*G1262,IF($F$4="Distribuidor",K1262*F1262))))*(1)</f>
        <v>0</v>
      </c>
      <c r="N1262" s="2">
        <f>+K1262*I1262</f>
        <v>0</v>
      </c>
    </row>
    <row r="1263" spans="1:14" ht="15" customHeight="1" x14ac:dyDescent="0.25">
      <c r="A1263" s="224">
        <v>3848</v>
      </c>
      <c r="B1263" s="108" t="s">
        <v>1449</v>
      </c>
      <c r="C1263" s="109" t="s">
        <v>912</v>
      </c>
      <c r="D1263" s="109" t="s">
        <v>32</v>
      </c>
      <c r="E1263" s="109" t="s">
        <v>913</v>
      </c>
      <c r="F1263" s="109">
        <v>3960</v>
      </c>
      <c r="G1263" s="109">
        <v>4060</v>
      </c>
      <c r="H1263" s="109">
        <v>4185</v>
      </c>
      <c r="I1263" s="110">
        <v>4335</v>
      </c>
      <c r="J1263" s="110">
        <v>5100</v>
      </c>
      <c r="K1263" s="132"/>
      <c r="L1263" s="68">
        <f>IF($F$4="mayorista2",K1263*I1263,IF($F$4="Mayorista1",K1263*H1263,IF($F$4="Hipermayorista",K1263*G1263,IF($F$4="Distribuidor",K1263*F1263))))*(1)</f>
        <v>0</v>
      </c>
      <c r="N1263" s="2">
        <f>+K1263*I1263</f>
        <v>0</v>
      </c>
    </row>
    <row r="1264" spans="1:14" ht="15" customHeight="1" x14ac:dyDescent="0.25">
      <c r="A1264" s="224">
        <v>447</v>
      </c>
      <c r="B1264" s="108" t="s">
        <v>1449</v>
      </c>
      <c r="C1264" s="109" t="s">
        <v>912</v>
      </c>
      <c r="D1264" s="109" t="s">
        <v>32</v>
      </c>
      <c r="E1264" s="109" t="s">
        <v>914</v>
      </c>
      <c r="F1264" s="109">
        <v>3960</v>
      </c>
      <c r="G1264" s="109">
        <v>4060</v>
      </c>
      <c r="H1264" s="109">
        <v>4185</v>
      </c>
      <c r="I1264" s="110">
        <v>4335</v>
      </c>
      <c r="J1264" s="110">
        <v>5100</v>
      </c>
      <c r="K1264" s="132"/>
      <c r="L1264" s="68">
        <f>IF($F$4="mayorista2",K1264*I1264,IF($F$4="Mayorista1",K1264*H1264,IF($F$4="Hipermayorista",K1264*G1264,IF($F$4="Distribuidor",K1264*F1264))))*(1)</f>
        <v>0</v>
      </c>
      <c r="N1264" s="2">
        <f>+K1264*I1264</f>
        <v>0</v>
      </c>
    </row>
    <row r="1265" spans="1:14" ht="15" customHeight="1" x14ac:dyDescent="0.25">
      <c r="A1265" s="224">
        <v>3846</v>
      </c>
      <c r="B1265" s="108" t="s">
        <v>1449</v>
      </c>
      <c r="C1265" s="109" t="s">
        <v>912</v>
      </c>
      <c r="D1265" s="109" t="s">
        <v>32</v>
      </c>
      <c r="E1265" s="109" t="s">
        <v>915</v>
      </c>
      <c r="F1265" s="109">
        <v>3960</v>
      </c>
      <c r="G1265" s="109">
        <v>4060</v>
      </c>
      <c r="H1265" s="109">
        <v>4185</v>
      </c>
      <c r="I1265" s="110">
        <v>4335</v>
      </c>
      <c r="J1265" s="110">
        <v>5100</v>
      </c>
      <c r="K1265" s="132"/>
      <c r="L1265" s="68">
        <f>IF($F$4="mayorista2",K1265*I1265,IF($F$4="Mayorista1",K1265*H1265,IF($F$4="Hipermayorista",K1265*G1265,IF($F$4="Distribuidor",K1265*F1265))))*(1)</f>
        <v>0</v>
      </c>
      <c r="N1265" s="2">
        <f>+K1265*I1265</f>
        <v>0</v>
      </c>
    </row>
    <row r="1266" spans="1:14" ht="15" customHeight="1" x14ac:dyDescent="0.25">
      <c r="A1266" s="224">
        <v>3845</v>
      </c>
      <c r="B1266" s="108" t="s">
        <v>1449</v>
      </c>
      <c r="C1266" s="109" t="s">
        <v>912</v>
      </c>
      <c r="D1266" s="109" t="s">
        <v>32</v>
      </c>
      <c r="E1266" s="109" t="s">
        <v>916</v>
      </c>
      <c r="F1266" s="109">
        <v>3960</v>
      </c>
      <c r="G1266" s="109">
        <v>4060</v>
      </c>
      <c r="H1266" s="109">
        <v>4185</v>
      </c>
      <c r="I1266" s="110">
        <v>4335</v>
      </c>
      <c r="J1266" s="110">
        <v>5100</v>
      </c>
      <c r="K1266" s="132"/>
      <c r="L1266" s="68">
        <f>IF($F$4="mayorista2",K1266*I1266,IF($F$4="Mayorista1",K1266*H1266,IF($F$4="Hipermayorista",K1266*G1266,IF($F$4="Distribuidor",K1266*F1266))))*(1)</f>
        <v>0</v>
      </c>
      <c r="N1266" s="2">
        <f>+K1266*I1266</f>
        <v>0</v>
      </c>
    </row>
    <row r="1267" spans="1:14" ht="15" customHeight="1" x14ac:dyDescent="0.25">
      <c r="A1267" s="224">
        <v>3847</v>
      </c>
      <c r="B1267" s="108" t="s">
        <v>1449</v>
      </c>
      <c r="C1267" s="109" t="s">
        <v>912</v>
      </c>
      <c r="D1267" s="109" t="s">
        <v>32</v>
      </c>
      <c r="E1267" s="109" t="s">
        <v>917</v>
      </c>
      <c r="F1267" s="109">
        <v>3960</v>
      </c>
      <c r="G1267" s="109">
        <v>4060</v>
      </c>
      <c r="H1267" s="109">
        <v>4185</v>
      </c>
      <c r="I1267" s="110">
        <v>4335</v>
      </c>
      <c r="J1267" s="110">
        <v>5100</v>
      </c>
      <c r="K1267" s="132"/>
      <c r="L1267" s="68">
        <f>IF($F$4="mayorista2",K1267*I1267,IF($F$4="Mayorista1",K1267*H1267,IF($F$4="Hipermayorista",K1267*G1267,IF($F$4="Distribuidor",K1267*F1267))))*(1)</f>
        <v>0</v>
      </c>
      <c r="N1267" s="2">
        <f>+K1267*I1267</f>
        <v>0</v>
      </c>
    </row>
    <row r="1268" spans="1:14" ht="15" customHeight="1" x14ac:dyDescent="0.25">
      <c r="A1268" s="224">
        <v>454</v>
      </c>
      <c r="B1268" s="108" t="s">
        <v>1449</v>
      </c>
      <c r="C1268" s="109" t="s">
        <v>912</v>
      </c>
      <c r="D1268" s="109" t="s">
        <v>43</v>
      </c>
      <c r="E1268" s="109" t="s">
        <v>918</v>
      </c>
      <c r="F1268" s="109">
        <v>1470</v>
      </c>
      <c r="G1268" s="109">
        <v>1510</v>
      </c>
      <c r="H1268" s="109">
        <v>1555</v>
      </c>
      <c r="I1268" s="110">
        <v>1610</v>
      </c>
      <c r="J1268" s="110">
        <v>2050</v>
      </c>
      <c r="K1268" s="132"/>
      <c r="L1268" s="68">
        <f>IF($F$4="mayorista2",K1268*I1268,IF($F$4="Mayorista1",K1268*H1268,IF($F$4="Hipermayorista",K1268*G1268,IF($F$4="Distribuidor",K1268*F1268))))*(1)</f>
        <v>0</v>
      </c>
      <c r="N1268" s="2">
        <f>+K1268*I1268</f>
        <v>0</v>
      </c>
    </row>
    <row r="1269" spans="1:14" ht="15" customHeight="1" x14ac:dyDescent="0.25">
      <c r="A1269" s="224">
        <v>3523</v>
      </c>
      <c r="B1269" s="108" t="s">
        <v>1449</v>
      </c>
      <c r="C1269" s="109" t="s">
        <v>912</v>
      </c>
      <c r="D1269" s="109" t="s">
        <v>32</v>
      </c>
      <c r="E1269" s="109" t="s">
        <v>919</v>
      </c>
      <c r="F1269" s="109">
        <v>3305</v>
      </c>
      <c r="G1269" s="109">
        <v>3390</v>
      </c>
      <c r="H1269" s="109">
        <v>3495</v>
      </c>
      <c r="I1269" s="110">
        <v>3620</v>
      </c>
      <c r="J1269" s="110">
        <v>4250</v>
      </c>
      <c r="K1269" s="132"/>
      <c r="L1269" s="68">
        <f>IF($F$4="mayorista2",K1269*I1269,IF($F$4="Mayorista1",K1269*H1269,IF($F$4="Hipermayorista",K1269*G1269,IF($F$4="Distribuidor",K1269*F1269))))*(1)</f>
        <v>0</v>
      </c>
      <c r="N1269" s="2">
        <f>+K1269*I1269</f>
        <v>0</v>
      </c>
    </row>
    <row r="1270" spans="1:14" ht="15" customHeight="1" x14ac:dyDescent="0.25">
      <c r="A1270" s="224">
        <v>448</v>
      </c>
      <c r="B1270" s="108" t="s">
        <v>1449</v>
      </c>
      <c r="C1270" s="109" t="s">
        <v>912</v>
      </c>
      <c r="D1270" s="109" t="s">
        <v>32</v>
      </c>
      <c r="E1270" s="109" t="s">
        <v>920</v>
      </c>
      <c r="F1270" s="109">
        <v>3305</v>
      </c>
      <c r="G1270" s="109">
        <v>3390</v>
      </c>
      <c r="H1270" s="109">
        <v>3495</v>
      </c>
      <c r="I1270" s="110">
        <v>3620</v>
      </c>
      <c r="J1270" s="110">
        <v>4250</v>
      </c>
      <c r="K1270" s="132"/>
      <c r="L1270" s="68">
        <f>IF($F$4="mayorista2",K1270*I1270,IF($F$4="Mayorista1",K1270*H1270,IF($F$4="Hipermayorista",K1270*G1270,IF($F$4="Distribuidor",K1270*F1270))))*(1)</f>
        <v>0</v>
      </c>
      <c r="N1270" s="2">
        <f>+K1270*I1270</f>
        <v>0</v>
      </c>
    </row>
    <row r="1271" spans="1:14" ht="15" customHeight="1" x14ac:dyDescent="0.25">
      <c r="A1271" s="224">
        <v>3653</v>
      </c>
      <c r="B1271" s="108" t="s">
        <v>1449</v>
      </c>
      <c r="C1271" s="109" t="s">
        <v>912</v>
      </c>
      <c r="D1271" s="109" t="s">
        <v>32</v>
      </c>
      <c r="E1271" s="109" t="s">
        <v>921</v>
      </c>
      <c r="F1271" s="109">
        <v>3305</v>
      </c>
      <c r="G1271" s="109">
        <v>3390</v>
      </c>
      <c r="H1271" s="109">
        <v>3495</v>
      </c>
      <c r="I1271" s="110">
        <v>3620</v>
      </c>
      <c r="J1271" s="110">
        <v>4250</v>
      </c>
      <c r="K1271" s="132"/>
      <c r="L1271" s="68">
        <f>IF($F$4="mayorista2",K1271*I1271,IF($F$4="Mayorista1",K1271*H1271,IF($F$4="Hipermayorista",K1271*G1271,IF($F$4="Distribuidor",K1271*F1271))))*(1)</f>
        <v>0</v>
      </c>
      <c r="N1271" s="2">
        <f>+K1271*I1271</f>
        <v>0</v>
      </c>
    </row>
    <row r="1272" spans="1:14" ht="15" customHeight="1" x14ac:dyDescent="0.25">
      <c r="A1272" s="224">
        <v>3849</v>
      </c>
      <c r="B1272" s="108" t="s">
        <v>1449</v>
      </c>
      <c r="C1272" s="109" t="s">
        <v>912</v>
      </c>
      <c r="D1272" s="109" t="s">
        <v>32</v>
      </c>
      <c r="E1272" s="109" t="s">
        <v>922</v>
      </c>
      <c r="F1272" s="109">
        <v>3305</v>
      </c>
      <c r="G1272" s="109">
        <v>3390</v>
      </c>
      <c r="H1272" s="109">
        <v>3495</v>
      </c>
      <c r="I1272" s="110">
        <v>3620</v>
      </c>
      <c r="J1272" s="110">
        <v>4250</v>
      </c>
      <c r="K1272" s="132"/>
      <c r="L1272" s="68">
        <f>IF($F$4="mayorista2",K1272*I1272,IF($F$4="Mayorista1",K1272*H1272,IF($F$4="Hipermayorista",K1272*G1272,IF($F$4="Distribuidor",K1272*F1272))))*(1)</f>
        <v>0</v>
      </c>
      <c r="N1272" s="2">
        <f>+K1272*I1272</f>
        <v>0</v>
      </c>
    </row>
    <row r="1273" spans="1:14" ht="15" customHeight="1" x14ac:dyDescent="0.25">
      <c r="A1273" s="224">
        <v>3850</v>
      </c>
      <c r="B1273" s="108" t="s">
        <v>1449</v>
      </c>
      <c r="C1273" s="109" t="s">
        <v>912</v>
      </c>
      <c r="D1273" s="109" t="s">
        <v>32</v>
      </c>
      <c r="E1273" s="109" t="s">
        <v>923</v>
      </c>
      <c r="F1273" s="109">
        <v>3305</v>
      </c>
      <c r="G1273" s="109">
        <v>3390</v>
      </c>
      <c r="H1273" s="109">
        <v>3495</v>
      </c>
      <c r="I1273" s="110">
        <v>3620</v>
      </c>
      <c r="J1273" s="110">
        <v>4250</v>
      </c>
      <c r="K1273" s="132"/>
      <c r="L1273" s="68">
        <f>IF($F$4="mayorista2",K1273*I1273,IF($F$4="Mayorista1",K1273*H1273,IF($F$4="Hipermayorista",K1273*G1273,IF($F$4="Distribuidor",K1273*F1273))))*(1)</f>
        <v>0</v>
      </c>
      <c r="N1273" s="2">
        <f>+K1273*I1273</f>
        <v>0</v>
      </c>
    </row>
    <row r="1274" spans="1:14" ht="15" customHeight="1" x14ac:dyDescent="0.25">
      <c r="A1274" s="224">
        <v>449</v>
      </c>
      <c r="B1274" s="108" t="s">
        <v>1449</v>
      </c>
      <c r="C1274" s="109" t="s">
        <v>912</v>
      </c>
      <c r="D1274" s="109" t="s">
        <v>32</v>
      </c>
      <c r="E1274" s="109" t="s">
        <v>924</v>
      </c>
      <c r="F1274" s="109">
        <v>9885</v>
      </c>
      <c r="G1274" s="109">
        <v>10140</v>
      </c>
      <c r="H1274" s="109">
        <v>10455</v>
      </c>
      <c r="I1274" s="110">
        <v>10835</v>
      </c>
      <c r="J1274" s="110">
        <v>12700</v>
      </c>
      <c r="K1274" s="132"/>
      <c r="L1274" s="68">
        <f>IF($F$4="mayorista2",K1274*I1274,IF($F$4="Mayorista1",K1274*H1274,IF($F$4="Hipermayorista",K1274*G1274,IF($F$4="Distribuidor",K1274*F1274))))*(1)</f>
        <v>0</v>
      </c>
      <c r="N1274" s="2">
        <f>+K1274*I1274</f>
        <v>0</v>
      </c>
    </row>
    <row r="1275" spans="1:14" ht="15" customHeight="1" x14ac:dyDescent="0.25">
      <c r="A1275" s="224">
        <v>3654</v>
      </c>
      <c r="B1275" s="108" t="s">
        <v>1449</v>
      </c>
      <c r="C1275" s="109" t="s">
        <v>912</v>
      </c>
      <c r="D1275" s="109" t="s">
        <v>32</v>
      </c>
      <c r="E1275" s="109" t="s">
        <v>925</v>
      </c>
      <c r="F1275" s="109">
        <v>9885</v>
      </c>
      <c r="G1275" s="109">
        <v>10140</v>
      </c>
      <c r="H1275" s="109">
        <v>10455</v>
      </c>
      <c r="I1275" s="110">
        <v>10835</v>
      </c>
      <c r="J1275" s="110">
        <v>12700</v>
      </c>
      <c r="K1275" s="132"/>
      <c r="L1275" s="68">
        <f>IF($F$4="mayorista2",K1275*I1275,IF($F$4="Mayorista1",K1275*H1275,IF($F$4="Hipermayorista",K1275*G1275,IF($F$4="Distribuidor",K1275*F1275))))*(1)</f>
        <v>0</v>
      </c>
      <c r="N1275" s="2">
        <f>+K1275*I1275</f>
        <v>0</v>
      </c>
    </row>
    <row r="1276" spans="1:14" ht="15" customHeight="1" x14ac:dyDescent="0.25">
      <c r="A1276" s="224">
        <v>3655</v>
      </c>
      <c r="B1276" s="108" t="s">
        <v>1449</v>
      </c>
      <c r="C1276" s="109" t="s">
        <v>912</v>
      </c>
      <c r="D1276" s="109" t="s">
        <v>32</v>
      </c>
      <c r="E1276" s="109" t="s">
        <v>926</v>
      </c>
      <c r="F1276" s="109">
        <v>9885</v>
      </c>
      <c r="G1276" s="109">
        <v>10140</v>
      </c>
      <c r="H1276" s="109">
        <v>10455</v>
      </c>
      <c r="I1276" s="110">
        <v>10835</v>
      </c>
      <c r="J1276" s="110">
        <v>12700</v>
      </c>
      <c r="K1276" s="132"/>
      <c r="L1276" s="68">
        <f>IF($F$4="mayorista2",K1276*I1276,IF($F$4="Mayorista1",K1276*H1276,IF($F$4="Hipermayorista",K1276*G1276,IF($F$4="Distribuidor",K1276*F1276))))*(1)</f>
        <v>0</v>
      </c>
      <c r="N1276" s="2">
        <f>+K1276*I1276</f>
        <v>0</v>
      </c>
    </row>
    <row r="1277" spans="1:14" ht="15" customHeight="1" x14ac:dyDescent="0.25">
      <c r="A1277" s="224">
        <v>458</v>
      </c>
      <c r="B1277" s="108" t="s">
        <v>1449</v>
      </c>
      <c r="C1277" s="109" t="s">
        <v>912</v>
      </c>
      <c r="D1277" s="109" t="s">
        <v>169</v>
      </c>
      <c r="E1277" s="109" t="s">
        <v>927</v>
      </c>
      <c r="F1277" s="109">
        <v>1935</v>
      </c>
      <c r="G1277" s="109">
        <v>1985</v>
      </c>
      <c r="H1277" s="109">
        <v>2045</v>
      </c>
      <c r="I1277" s="110">
        <v>2120</v>
      </c>
      <c r="J1277" s="110">
        <v>2500</v>
      </c>
      <c r="K1277" s="132"/>
      <c r="L1277" s="68">
        <f>IF($F$4="mayorista2",K1277*I1277,IF($F$4="Mayorista1",K1277*H1277,IF($F$4="Hipermayorista",K1277*G1277,IF($F$4="Distribuidor",K1277*F1277))))*(1)</f>
        <v>0</v>
      </c>
      <c r="N1277" s="2">
        <f>+K1277*I1277</f>
        <v>0</v>
      </c>
    </row>
    <row r="1278" spans="1:14" ht="15" customHeight="1" x14ac:dyDescent="0.25">
      <c r="A1278" s="224">
        <v>456</v>
      </c>
      <c r="B1278" s="108" t="s">
        <v>1449</v>
      </c>
      <c r="C1278" s="109" t="s">
        <v>912</v>
      </c>
      <c r="D1278" s="109" t="s">
        <v>55</v>
      </c>
      <c r="E1278" s="109" t="s">
        <v>928</v>
      </c>
      <c r="F1278" s="109">
        <v>4650</v>
      </c>
      <c r="G1278" s="109">
        <v>4770</v>
      </c>
      <c r="H1278" s="109">
        <v>4920</v>
      </c>
      <c r="I1278" s="110">
        <v>5100</v>
      </c>
      <c r="J1278" s="110">
        <v>6200</v>
      </c>
      <c r="K1278" s="132"/>
      <c r="L1278" s="68">
        <f>IF($F$4="mayorista2",K1278*I1278,IF($F$4="Mayorista1",K1278*H1278,IF($F$4="Hipermayorista",K1278*G1278,IF($F$4="Distribuidor",K1278*F1278))))*(1)</f>
        <v>0</v>
      </c>
      <c r="N1278" s="2">
        <f>+K1278*I1278</f>
        <v>0</v>
      </c>
    </row>
    <row r="1279" spans="1:14" ht="15" customHeight="1" x14ac:dyDescent="0.25">
      <c r="A1279" s="224">
        <v>459</v>
      </c>
      <c r="B1279" s="108" t="s">
        <v>1449</v>
      </c>
      <c r="C1279" s="109" t="s">
        <v>912</v>
      </c>
      <c r="D1279" s="109" t="s">
        <v>173</v>
      </c>
      <c r="E1279" s="109" t="s">
        <v>929</v>
      </c>
      <c r="F1279" s="109">
        <v>1550</v>
      </c>
      <c r="G1279" s="109">
        <v>1590</v>
      </c>
      <c r="H1279" s="109">
        <v>1640</v>
      </c>
      <c r="I1279" s="110">
        <v>1700</v>
      </c>
      <c r="J1279" s="110">
        <v>2000</v>
      </c>
      <c r="K1279" s="132"/>
      <c r="L1279" s="68">
        <f>IF($F$4="mayorista2",K1279*I1279,IF($F$4="Mayorista1",K1279*H1279,IF($F$4="Hipermayorista",K1279*G1279,IF($F$4="Distribuidor",K1279*F1279))))*(1)</f>
        <v>0</v>
      </c>
      <c r="N1279" s="2">
        <f>+K1279*I1279</f>
        <v>0</v>
      </c>
    </row>
    <row r="1280" spans="1:14" ht="15" customHeight="1" x14ac:dyDescent="0.25">
      <c r="A1280" s="224">
        <v>455</v>
      </c>
      <c r="B1280" s="108" t="s">
        <v>1449</v>
      </c>
      <c r="C1280" s="109" t="s">
        <v>912</v>
      </c>
      <c r="D1280" s="109" t="s">
        <v>70</v>
      </c>
      <c r="E1280" s="109" t="s">
        <v>930</v>
      </c>
      <c r="F1280" s="109">
        <v>2105</v>
      </c>
      <c r="G1280" s="109">
        <v>2160</v>
      </c>
      <c r="H1280" s="109">
        <v>2225</v>
      </c>
      <c r="I1280" s="110">
        <v>2305</v>
      </c>
      <c r="J1280" s="110">
        <v>2700</v>
      </c>
      <c r="K1280" s="132"/>
      <c r="L1280" s="68">
        <f>IF($F$4="mayorista2",K1280*I1280,IF($F$4="Mayorista1",K1280*H1280,IF($F$4="Hipermayorista",K1280*G1280,IF($F$4="Distribuidor",K1280*F1280))))*(1)</f>
        <v>0</v>
      </c>
      <c r="N1280" s="2">
        <f>+K1280*I1280</f>
        <v>0</v>
      </c>
    </row>
    <row r="1281" spans="1:14" ht="15" customHeight="1" x14ac:dyDescent="0.25">
      <c r="A1281" s="224">
        <v>3854</v>
      </c>
      <c r="B1281" s="108" t="s">
        <v>1449</v>
      </c>
      <c r="C1281" s="109" t="s">
        <v>912</v>
      </c>
      <c r="D1281" s="109" t="s">
        <v>43</v>
      </c>
      <c r="E1281" s="109" t="s">
        <v>931</v>
      </c>
      <c r="F1281" s="109">
        <v>2640</v>
      </c>
      <c r="G1281" s="109">
        <v>2710</v>
      </c>
      <c r="H1281" s="109">
        <v>2795</v>
      </c>
      <c r="I1281" s="110">
        <v>2895</v>
      </c>
      <c r="J1281" s="110">
        <v>3400</v>
      </c>
      <c r="K1281" s="132"/>
      <c r="L1281" s="68">
        <f>IF($F$4="mayorista2",K1281*I1281,IF($F$4="Mayorista1",K1281*H1281,IF($F$4="Hipermayorista",K1281*G1281,IF($F$4="Distribuidor",K1281*F1281))))*(1)</f>
        <v>0</v>
      </c>
      <c r="N1281" s="2">
        <f>+K1281*I1281</f>
        <v>0</v>
      </c>
    </row>
    <row r="1282" spans="1:14" ht="15" customHeight="1" x14ac:dyDescent="0.25">
      <c r="A1282" s="224">
        <v>452</v>
      </c>
      <c r="B1282" s="108" t="s">
        <v>1449</v>
      </c>
      <c r="C1282" s="109" t="s">
        <v>912</v>
      </c>
      <c r="D1282" s="109" t="s">
        <v>43</v>
      </c>
      <c r="E1282" s="109" t="s">
        <v>932</v>
      </c>
      <c r="F1282" s="109">
        <v>2640</v>
      </c>
      <c r="G1282" s="109">
        <v>2710</v>
      </c>
      <c r="H1282" s="109">
        <v>2795</v>
      </c>
      <c r="I1282" s="110">
        <v>2895</v>
      </c>
      <c r="J1282" s="110">
        <v>3400</v>
      </c>
      <c r="K1282" s="132"/>
      <c r="L1282" s="68">
        <f>IF($F$4="mayorista2",K1282*I1282,IF($F$4="Mayorista1",K1282*H1282,IF($F$4="Hipermayorista",K1282*G1282,IF($F$4="Distribuidor",K1282*F1282))))*(1)</f>
        <v>0</v>
      </c>
      <c r="N1282" s="2">
        <f>+K1282*I1282</f>
        <v>0</v>
      </c>
    </row>
    <row r="1283" spans="1:14" ht="15" customHeight="1" x14ac:dyDescent="0.25">
      <c r="A1283" s="224">
        <v>460</v>
      </c>
      <c r="B1283" s="108" t="s">
        <v>1449</v>
      </c>
      <c r="C1283" s="109" t="s">
        <v>912</v>
      </c>
      <c r="D1283" s="109" t="s">
        <v>173</v>
      </c>
      <c r="E1283" s="109" t="s">
        <v>933</v>
      </c>
      <c r="F1283" s="109">
        <v>1650</v>
      </c>
      <c r="G1283" s="109">
        <v>1690</v>
      </c>
      <c r="H1283" s="109">
        <v>1740</v>
      </c>
      <c r="I1283" s="110">
        <v>1805</v>
      </c>
      <c r="J1283" s="110">
        <v>2100</v>
      </c>
      <c r="K1283" s="132"/>
      <c r="L1283" s="68">
        <f>IF($F$4="mayorista2",K1283*I1283,IF($F$4="Mayorista1",K1283*H1283,IF($F$4="Hipermayorista",K1283*G1283,IF($F$4="Distribuidor",K1283*F1283))))*(1)</f>
        <v>0</v>
      </c>
      <c r="N1283" s="2">
        <f>+K1283*I1283</f>
        <v>0</v>
      </c>
    </row>
    <row r="1284" spans="1:14" ht="15" customHeight="1" x14ac:dyDescent="0.25">
      <c r="A1284" s="224">
        <v>450</v>
      </c>
      <c r="B1284" s="108" t="s">
        <v>1449</v>
      </c>
      <c r="C1284" s="109" t="s">
        <v>912</v>
      </c>
      <c r="D1284" s="109" t="s">
        <v>50</v>
      </c>
      <c r="E1284" s="109" t="s">
        <v>934</v>
      </c>
      <c r="F1284" s="109">
        <v>2715</v>
      </c>
      <c r="G1284" s="109">
        <v>2785</v>
      </c>
      <c r="H1284" s="109">
        <v>2870</v>
      </c>
      <c r="I1284" s="110">
        <v>2975</v>
      </c>
      <c r="J1284" s="110">
        <v>3500</v>
      </c>
      <c r="K1284" s="132"/>
      <c r="L1284" s="68">
        <f>IF($F$4="mayorista2",K1284*I1284,IF($F$4="Mayorista1",K1284*H1284,IF($F$4="Hipermayorista",K1284*G1284,IF($F$4="Distribuidor",K1284*F1284))))*(1)</f>
        <v>0</v>
      </c>
      <c r="N1284" s="2">
        <f>+K1284*I1284</f>
        <v>0</v>
      </c>
    </row>
    <row r="1285" spans="1:14" ht="15" customHeight="1" x14ac:dyDescent="0.25">
      <c r="A1285" s="224">
        <v>3851</v>
      </c>
      <c r="B1285" s="108" t="s">
        <v>1449</v>
      </c>
      <c r="C1285" s="109" t="s">
        <v>912</v>
      </c>
      <c r="D1285" s="109" t="s">
        <v>50</v>
      </c>
      <c r="E1285" s="109" t="s">
        <v>935</v>
      </c>
      <c r="F1285" s="109">
        <v>2715</v>
      </c>
      <c r="G1285" s="109">
        <v>2785</v>
      </c>
      <c r="H1285" s="109">
        <v>2870</v>
      </c>
      <c r="I1285" s="110">
        <v>2975</v>
      </c>
      <c r="J1285" s="110">
        <v>3500</v>
      </c>
      <c r="K1285" s="132"/>
      <c r="L1285" s="68">
        <f>IF($F$4="mayorista2",K1285*I1285,IF($F$4="Mayorista1",K1285*H1285,IF($F$4="Hipermayorista",K1285*G1285,IF($F$4="Distribuidor",K1285*F1285))))*(1)</f>
        <v>0</v>
      </c>
      <c r="N1285" s="2">
        <f>+K1285*I1285</f>
        <v>0</v>
      </c>
    </row>
    <row r="1286" spans="1:14" ht="15" customHeight="1" x14ac:dyDescent="0.25">
      <c r="A1286" s="224">
        <v>3852</v>
      </c>
      <c r="B1286" s="108" t="s">
        <v>1449</v>
      </c>
      <c r="C1286" s="109" t="s">
        <v>912</v>
      </c>
      <c r="D1286" s="109" t="s">
        <v>50</v>
      </c>
      <c r="E1286" s="109" t="s">
        <v>936</v>
      </c>
      <c r="F1286" s="109">
        <v>2715</v>
      </c>
      <c r="G1286" s="109">
        <v>2785</v>
      </c>
      <c r="H1286" s="109">
        <v>2870</v>
      </c>
      <c r="I1286" s="110">
        <v>2975</v>
      </c>
      <c r="J1286" s="110">
        <v>3500</v>
      </c>
      <c r="K1286" s="132"/>
      <c r="L1286" s="68">
        <f>IF($F$4="mayorista2",K1286*I1286,IF($F$4="Mayorista1",K1286*H1286,IF($F$4="Hipermayorista",K1286*G1286,IF($F$4="Distribuidor",K1286*F1286))))*(1)</f>
        <v>0</v>
      </c>
      <c r="N1286" s="2">
        <f>+K1286*I1286</f>
        <v>0</v>
      </c>
    </row>
    <row r="1287" spans="1:14" ht="15" customHeight="1" x14ac:dyDescent="0.25">
      <c r="A1287" s="224">
        <v>3855</v>
      </c>
      <c r="B1287" s="108" t="s">
        <v>1449</v>
      </c>
      <c r="C1287" s="109" t="s">
        <v>912</v>
      </c>
      <c r="D1287" s="109" t="s">
        <v>50</v>
      </c>
      <c r="E1287" s="109" t="s">
        <v>937</v>
      </c>
      <c r="F1287" s="109">
        <v>2715</v>
      </c>
      <c r="G1287" s="109">
        <v>2785</v>
      </c>
      <c r="H1287" s="109">
        <v>2870</v>
      </c>
      <c r="I1287" s="110">
        <v>2975</v>
      </c>
      <c r="J1287" s="110">
        <v>3500</v>
      </c>
      <c r="K1287" s="132"/>
      <c r="L1287" s="68">
        <f>IF($F$4="mayorista2",K1287*I1287,IF($F$4="Mayorista1",K1287*H1287,IF($F$4="Hipermayorista",K1287*G1287,IF($F$4="Distribuidor",K1287*F1287))))*(1)</f>
        <v>0</v>
      </c>
      <c r="N1287" s="2">
        <f>+K1287*I1287</f>
        <v>0</v>
      </c>
    </row>
    <row r="1288" spans="1:14" ht="15" customHeight="1" x14ac:dyDescent="0.25">
      <c r="A1288" s="224">
        <v>451</v>
      </c>
      <c r="B1288" s="108" t="s">
        <v>1449</v>
      </c>
      <c r="C1288" s="109" t="s">
        <v>912</v>
      </c>
      <c r="D1288" s="109" t="s">
        <v>50</v>
      </c>
      <c r="E1288" s="109" t="s">
        <v>938</v>
      </c>
      <c r="F1288" s="109">
        <v>7050</v>
      </c>
      <c r="G1288" s="109">
        <v>7230</v>
      </c>
      <c r="H1288" s="109">
        <v>7455</v>
      </c>
      <c r="I1288" s="110">
        <v>7725</v>
      </c>
      <c r="J1288" s="110">
        <v>9750</v>
      </c>
      <c r="K1288" s="132"/>
      <c r="L1288" s="68">
        <f>IF($F$4="mayorista2",K1288*I1288,IF($F$4="Mayorista1",K1288*H1288,IF($F$4="Hipermayorista",K1288*G1288,IF($F$4="Distribuidor",K1288*F1288))))*(1)</f>
        <v>0</v>
      </c>
      <c r="N1288" s="2">
        <f>+K1288*I1288</f>
        <v>0</v>
      </c>
    </row>
    <row r="1289" spans="1:14" ht="15" customHeight="1" x14ac:dyDescent="0.25">
      <c r="A1289" s="224">
        <v>3853</v>
      </c>
      <c r="B1289" s="108" t="s">
        <v>1449</v>
      </c>
      <c r="C1289" s="109" t="s">
        <v>912</v>
      </c>
      <c r="D1289" s="109" t="s">
        <v>50</v>
      </c>
      <c r="E1289" s="109" t="s">
        <v>939</v>
      </c>
      <c r="F1289" s="109">
        <v>7050</v>
      </c>
      <c r="G1289" s="109">
        <v>7230</v>
      </c>
      <c r="H1289" s="109">
        <v>7455</v>
      </c>
      <c r="I1289" s="110">
        <v>7725</v>
      </c>
      <c r="J1289" s="110">
        <v>9750</v>
      </c>
      <c r="K1289" s="132"/>
      <c r="L1289" s="68">
        <f>IF($F$4="mayorista2",K1289*I1289,IF($F$4="Mayorista1",K1289*H1289,IF($F$4="Hipermayorista",K1289*G1289,IF($F$4="Distribuidor",K1289*F1289))))*(1)</f>
        <v>0</v>
      </c>
      <c r="N1289" s="2">
        <f>+K1289*I1289</f>
        <v>0</v>
      </c>
    </row>
    <row r="1290" spans="1:14" ht="15" customHeight="1" x14ac:dyDescent="0.25">
      <c r="A1290" s="224">
        <v>453</v>
      </c>
      <c r="B1290" s="108" t="s">
        <v>1449</v>
      </c>
      <c r="C1290" s="109" t="s">
        <v>912</v>
      </c>
      <c r="D1290" s="109" t="s">
        <v>79</v>
      </c>
      <c r="E1290" s="109" t="s">
        <v>940</v>
      </c>
      <c r="F1290" s="109">
        <v>1730</v>
      </c>
      <c r="G1290" s="109">
        <v>1775</v>
      </c>
      <c r="H1290" s="109">
        <v>1830</v>
      </c>
      <c r="I1290" s="110">
        <v>1895</v>
      </c>
      <c r="J1290" s="110">
        <v>2200</v>
      </c>
      <c r="K1290" s="132"/>
      <c r="L1290" s="68">
        <f>IF($F$4="mayorista2",K1290*I1290,IF($F$4="Mayorista1",K1290*H1290,IF($F$4="Hipermayorista",K1290*G1290,IF($F$4="Distribuidor",K1290*F1290))))*(1)</f>
        <v>0</v>
      </c>
      <c r="N1290" s="2">
        <f>+K1290*I1290</f>
        <v>0</v>
      </c>
    </row>
    <row r="1291" spans="1:14" ht="15" customHeight="1" x14ac:dyDescent="0.25">
      <c r="A1291" s="224">
        <v>461</v>
      </c>
      <c r="B1291" s="108" t="s">
        <v>1449</v>
      </c>
      <c r="C1291" s="109" t="s">
        <v>912</v>
      </c>
      <c r="D1291" s="109" t="s">
        <v>157</v>
      </c>
      <c r="E1291" s="109" t="s">
        <v>941</v>
      </c>
      <c r="F1291" s="109">
        <v>460</v>
      </c>
      <c r="G1291" s="109">
        <v>470</v>
      </c>
      <c r="H1291" s="109">
        <v>485</v>
      </c>
      <c r="I1291" s="110">
        <v>505</v>
      </c>
      <c r="J1291" s="110">
        <v>740</v>
      </c>
      <c r="K1291" s="132"/>
      <c r="L1291" s="68">
        <f>IF($F$4="mayorista2",K1291*I1291,IF($F$4="Mayorista1",K1291*H1291,IF($F$4="Hipermayorista",K1291*G1291,IF($F$4="Distribuidor",K1291*F1291))))*(1)</f>
        <v>0</v>
      </c>
      <c r="N1291" s="2">
        <f>+K1291*I1291</f>
        <v>0</v>
      </c>
    </row>
    <row r="1292" spans="1:14" ht="15" customHeight="1" x14ac:dyDescent="0.25">
      <c r="A1292" s="224">
        <v>3856</v>
      </c>
      <c r="B1292" s="108" t="s">
        <v>1449</v>
      </c>
      <c r="C1292" s="109" t="s">
        <v>912</v>
      </c>
      <c r="D1292" s="109" t="s">
        <v>157</v>
      </c>
      <c r="E1292" s="109" t="s">
        <v>942</v>
      </c>
      <c r="F1292" s="109">
        <v>460</v>
      </c>
      <c r="G1292" s="109">
        <v>470</v>
      </c>
      <c r="H1292" s="109">
        <v>485</v>
      </c>
      <c r="I1292" s="110">
        <v>505</v>
      </c>
      <c r="J1292" s="110">
        <v>740</v>
      </c>
      <c r="K1292" s="132"/>
      <c r="L1292" s="68">
        <f>IF($F$4="mayorista2",K1292*I1292,IF($F$4="Mayorista1",K1292*H1292,IF($F$4="Hipermayorista",K1292*G1292,IF($F$4="Distribuidor",K1292*F1292))))*(1)</f>
        <v>0</v>
      </c>
      <c r="N1292" s="2">
        <f>+K1292*I1292</f>
        <v>0</v>
      </c>
    </row>
    <row r="1293" spans="1:14" ht="15" customHeight="1" x14ac:dyDescent="0.25">
      <c r="A1293" s="224" t="s">
        <v>2450</v>
      </c>
      <c r="B1293" s="108" t="s">
        <v>1449</v>
      </c>
      <c r="C1293" s="109" t="s">
        <v>912</v>
      </c>
      <c r="D1293" s="109" t="s">
        <v>157</v>
      </c>
      <c r="E1293" s="109" t="s">
        <v>943</v>
      </c>
      <c r="F1293" s="109">
        <v>1735</v>
      </c>
      <c r="G1293" s="109">
        <v>1780</v>
      </c>
      <c r="H1293" s="109">
        <v>1835</v>
      </c>
      <c r="I1293" s="110">
        <v>1900</v>
      </c>
      <c r="J1293" s="110">
        <v>2350</v>
      </c>
      <c r="K1293" s="132"/>
      <c r="L1293" s="68">
        <f>IF($F$4="mayorista2",K1293*I1293,IF($F$4="Mayorista1",K1293*H1293,IF($F$4="Hipermayorista",K1293*G1293,IF($F$4="Distribuidor",K1293*F1293))))*(1)</f>
        <v>0</v>
      </c>
      <c r="N1293" s="2">
        <f>+K1293*I1293</f>
        <v>0</v>
      </c>
    </row>
    <row r="1294" spans="1:14" ht="15" customHeight="1" x14ac:dyDescent="0.25">
      <c r="A1294" s="224">
        <v>3621</v>
      </c>
      <c r="B1294" s="108" t="s">
        <v>1449</v>
      </c>
      <c r="C1294" s="109" t="s">
        <v>944</v>
      </c>
      <c r="D1294" s="109" t="s">
        <v>55</v>
      </c>
      <c r="E1294" s="109" t="s">
        <v>945</v>
      </c>
      <c r="F1294" s="109">
        <v>4140</v>
      </c>
      <c r="G1294" s="109">
        <v>4245</v>
      </c>
      <c r="H1294" s="109">
        <v>4375</v>
      </c>
      <c r="I1294" s="110">
        <v>4535</v>
      </c>
      <c r="J1294" s="110">
        <v>7950</v>
      </c>
      <c r="K1294" s="132"/>
      <c r="L1294" s="68">
        <f>IF($F$4="mayorista2",K1294*I1294,IF($F$4="Mayorista1",K1294*H1294,IF($F$4="Hipermayorista",K1294*G1294,IF($F$4="Distribuidor",K1294*F1294))))*(1)</f>
        <v>0</v>
      </c>
      <c r="N1294" s="2">
        <f>+K1294*I1294</f>
        <v>0</v>
      </c>
    </row>
    <row r="1295" spans="1:14" ht="15" customHeight="1" x14ac:dyDescent="0.25">
      <c r="A1295" s="224">
        <v>3862</v>
      </c>
      <c r="B1295" s="108" t="s">
        <v>1449</v>
      </c>
      <c r="C1295" s="109" t="s">
        <v>944</v>
      </c>
      <c r="D1295" s="109" t="s">
        <v>50</v>
      </c>
      <c r="E1295" s="109" t="s">
        <v>946</v>
      </c>
      <c r="F1295" s="109">
        <v>2395</v>
      </c>
      <c r="G1295" s="109">
        <v>2455</v>
      </c>
      <c r="H1295" s="109">
        <v>2530</v>
      </c>
      <c r="I1295" s="110">
        <v>2620</v>
      </c>
      <c r="J1295" s="110">
        <v>3150</v>
      </c>
      <c r="K1295" s="132"/>
      <c r="L1295" s="68">
        <f>IF($F$4="mayorista2",K1295*I1295,IF($F$4="Mayorista1",K1295*H1295,IF($F$4="Hipermayorista",K1295*G1295,IF($F$4="Distribuidor",K1295*F1295))))*(1)</f>
        <v>0</v>
      </c>
      <c r="N1295" s="2">
        <f>+K1295*I1295</f>
        <v>0</v>
      </c>
    </row>
    <row r="1296" spans="1:14" ht="15" customHeight="1" x14ac:dyDescent="0.25">
      <c r="A1296" s="224">
        <v>3866</v>
      </c>
      <c r="B1296" s="108" t="s">
        <v>1449</v>
      </c>
      <c r="C1296" s="109" t="s">
        <v>944</v>
      </c>
      <c r="D1296" s="109" t="s">
        <v>50</v>
      </c>
      <c r="E1296" s="109" t="s">
        <v>947</v>
      </c>
      <c r="F1296" s="109">
        <v>2395</v>
      </c>
      <c r="G1296" s="109">
        <v>2455</v>
      </c>
      <c r="H1296" s="109">
        <v>2530</v>
      </c>
      <c r="I1296" s="110">
        <v>2620</v>
      </c>
      <c r="J1296" s="110">
        <v>3150</v>
      </c>
      <c r="K1296" s="132"/>
      <c r="L1296" s="68">
        <f>IF($F$4="mayorista2",K1296*I1296,IF($F$4="Mayorista1",K1296*H1296,IF($F$4="Hipermayorista",K1296*G1296,IF($F$4="Distribuidor",K1296*F1296))))*(1)</f>
        <v>0</v>
      </c>
      <c r="N1296" s="2">
        <f>+K1296*I1296</f>
        <v>0</v>
      </c>
    </row>
    <row r="1297" spans="1:14" ht="15" customHeight="1" x14ac:dyDescent="0.25">
      <c r="A1297" s="224">
        <v>3864</v>
      </c>
      <c r="B1297" s="108" t="s">
        <v>1449</v>
      </c>
      <c r="C1297" s="109" t="s">
        <v>944</v>
      </c>
      <c r="D1297" s="109" t="s">
        <v>50</v>
      </c>
      <c r="E1297" s="109" t="s">
        <v>948</v>
      </c>
      <c r="F1297" s="109">
        <v>2395</v>
      </c>
      <c r="G1297" s="109">
        <v>2455</v>
      </c>
      <c r="H1297" s="109">
        <v>2530</v>
      </c>
      <c r="I1297" s="110">
        <v>2620</v>
      </c>
      <c r="J1297" s="110">
        <v>3150</v>
      </c>
      <c r="K1297" s="132"/>
      <c r="L1297" s="68">
        <f>IF($F$4="mayorista2",K1297*I1297,IF($F$4="Mayorista1",K1297*H1297,IF($F$4="Hipermayorista",K1297*G1297,IF($F$4="Distribuidor",K1297*F1297))))*(1)</f>
        <v>0</v>
      </c>
      <c r="N1297" s="2">
        <f>+K1297*I1297</f>
        <v>0</v>
      </c>
    </row>
    <row r="1298" spans="1:14" ht="15" customHeight="1" x14ac:dyDescent="0.25">
      <c r="A1298" s="224">
        <v>3867</v>
      </c>
      <c r="B1298" s="108" t="s">
        <v>1449</v>
      </c>
      <c r="C1298" s="109" t="s">
        <v>944</v>
      </c>
      <c r="D1298" s="109" t="s">
        <v>50</v>
      </c>
      <c r="E1298" s="109" t="s">
        <v>949</v>
      </c>
      <c r="F1298" s="109">
        <v>4610</v>
      </c>
      <c r="G1298" s="109">
        <v>4730</v>
      </c>
      <c r="H1298" s="109">
        <v>4875</v>
      </c>
      <c r="I1298" s="110">
        <v>5050</v>
      </c>
      <c r="J1298" s="110">
        <v>6500</v>
      </c>
      <c r="K1298" s="132"/>
      <c r="L1298" s="68">
        <f>IF($F$4="mayorista2",K1298*I1298,IF($F$4="Mayorista1",K1298*H1298,IF($F$4="Hipermayorista",K1298*G1298,IF($F$4="Distribuidor",K1298*F1298))))*(1)</f>
        <v>0</v>
      </c>
      <c r="N1298" s="2">
        <f>+K1298*I1298</f>
        <v>0</v>
      </c>
    </row>
    <row r="1299" spans="1:14" ht="15" customHeight="1" x14ac:dyDescent="0.25">
      <c r="A1299" s="224">
        <v>3873</v>
      </c>
      <c r="B1299" s="108" t="s">
        <v>1449</v>
      </c>
      <c r="C1299" s="109" t="s">
        <v>944</v>
      </c>
      <c r="D1299" s="109" t="s">
        <v>50</v>
      </c>
      <c r="E1299" s="109" t="s">
        <v>951</v>
      </c>
      <c r="F1299" s="109">
        <v>4610</v>
      </c>
      <c r="G1299" s="109">
        <v>4730</v>
      </c>
      <c r="H1299" s="109">
        <v>4875</v>
      </c>
      <c r="I1299" s="110">
        <v>5050</v>
      </c>
      <c r="J1299" s="110">
        <v>6500</v>
      </c>
      <c r="K1299" s="132"/>
      <c r="L1299" s="68">
        <f>IF($F$4="mayorista2",K1299*I1299,IF($F$4="Mayorista1",K1299*H1299,IF($F$4="Hipermayorista",K1299*G1299,IF($F$4="Distribuidor",K1299*F1299))))*(1)</f>
        <v>0</v>
      </c>
      <c r="N1299" s="2">
        <f>+K1299*I1299</f>
        <v>0</v>
      </c>
    </row>
    <row r="1300" spans="1:14" ht="15" customHeight="1" x14ac:dyDescent="0.25">
      <c r="A1300" s="224">
        <v>3876</v>
      </c>
      <c r="B1300" s="108" t="s">
        <v>1449</v>
      </c>
      <c r="C1300" s="109" t="s">
        <v>944</v>
      </c>
      <c r="D1300" s="109" t="s">
        <v>50</v>
      </c>
      <c r="E1300" s="109" t="s">
        <v>952</v>
      </c>
      <c r="F1300" s="109">
        <v>4610</v>
      </c>
      <c r="G1300" s="109">
        <v>4730</v>
      </c>
      <c r="H1300" s="109">
        <v>4875</v>
      </c>
      <c r="I1300" s="110">
        <v>5050</v>
      </c>
      <c r="J1300" s="110">
        <v>6500</v>
      </c>
      <c r="K1300" s="132"/>
      <c r="L1300" s="68">
        <f>IF($F$4="mayorista2",K1300*I1300,IF($F$4="Mayorista1",K1300*H1300,IF($F$4="Hipermayorista",K1300*G1300,IF($F$4="Distribuidor",K1300*F1300))))*(1)</f>
        <v>0</v>
      </c>
      <c r="N1300" s="2">
        <f>+K1300*I1300</f>
        <v>0</v>
      </c>
    </row>
    <row r="1301" spans="1:14" ht="15" customHeight="1" x14ac:dyDescent="0.25">
      <c r="A1301" s="224">
        <v>3869</v>
      </c>
      <c r="B1301" s="108" t="s">
        <v>1449</v>
      </c>
      <c r="C1301" s="109" t="s">
        <v>944</v>
      </c>
      <c r="D1301" s="109" t="s">
        <v>50</v>
      </c>
      <c r="E1301" s="109" t="s">
        <v>950</v>
      </c>
      <c r="F1301" s="109">
        <v>4680</v>
      </c>
      <c r="G1301" s="109">
        <v>4800</v>
      </c>
      <c r="H1301" s="109">
        <v>4950</v>
      </c>
      <c r="I1301" s="110">
        <v>5130</v>
      </c>
      <c r="J1301" s="110">
        <v>6600</v>
      </c>
      <c r="K1301" s="132"/>
      <c r="L1301" s="68">
        <f>IF($F$4="mayorista2",K1301*I1301,IF($F$4="Mayorista1",K1301*H1301,IF($F$4="Hipermayorista",K1301*G1301,IF($F$4="Distribuidor",K1301*F1301))))*(1)</f>
        <v>0</v>
      </c>
      <c r="N1301" s="2">
        <f>+K1301*I1301</f>
        <v>0</v>
      </c>
    </row>
    <row r="1302" spans="1:14" ht="15" customHeight="1" x14ac:dyDescent="0.25">
      <c r="A1302" s="224">
        <v>3857</v>
      </c>
      <c r="B1302" s="108" t="s">
        <v>1449</v>
      </c>
      <c r="C1302" s="109" t="s">
        <v>944</v>
      </c>
      <c r="D1302" s="109" t="s">
        <v>32</v>
      </c>
      <c r="E1302" s="109" t="s">
        <v>953</v>
      </c>
      <c r="F1302" s="109">
        <v>1890</v>
      </c>
      <c r="G1302" s="109">
        <v>1940</v>
      </c>
      <c r="H1302" s="109">
        <v>2000</v>
      </c>
      <c r="I1302" s="110">
        <v>2075</v>
      </c>
      <c r="J1302" s="110">
        <v>2450</v>
      </c>
      <c r="K1302" s="132"/>
      <c r="L1302" s="68">
        <f>IF($F$4="mayorista2",K1302*I1302,IF($F$4="Mayorista1",K1302*H1302,IF($F$4="Hipermayorista",K1302*G1302,IF($F$4="Distribuidor",K1302*F1302))))*(1)</f>
        <v>0</v>
      </c>
      <c r="N1302" s="2">
        <f>+K1302*I1302</f>
        <v>0</v>
      </c>
    </row>
    <row r="1303" spans="1:14" ht="15" customHeight="1" x14ac:dyDescent="0.25">
      <c r="A1303" s="224">
        <v>3858</v>
      </c>
      <c r="B1303" s="108" t="s">
        <v>1449</v>
      </c>
      <c r="C1303" s="109" t="s">
        <v>944</v>
      </c>
      <c r="D1303" s="109" t="s">
        <v>32</v>
      </c>
      <c r="E1303" s="109" t="s">
        <v>954</v>
      </c>
      <c r="F1303" s="109">
        <v>1890</v>
      </c>
      <c r="G1303" s="109">
        <v>1940</v>
      </c>
      <c r="H1303" s="109">
        <v>2000</v>
      </c>
      <c r="I1303" s="110">
        <v>2075</v>
      </c>
      <c r="J1303" s="110">
        <v>2450</v>
      </c>
      <c r="K1303" s="132"/>
      <c r="L1303" s="68">
        <f>IF($F$4="mayorista2",K1303*I1303,IF($F$4="Mayorista1",K1303*H1303,IF($F$4="Hipermayorista",K1303*G1303,IF($F$4="Distribuidor",K1303*F1303))))*(1)</f>
        <v>0</v>
      </c>
      <c r="N1303" s="2">
        <f>+K1303*I1303</f>
        <v>0</v>
      </c>
    </row>
    <row r="1304" spans="1:14" ht="15" customHeight="1" x14ac:dyDescent="0.25">
      <c r="A1304" s="224">
        <v>3860</v>
      </c>
      <c r="B1304" s="108" t="s">
        <v>1449</v>
      </c>
      <c r="C1304" s="109" t="s">
        <v>944</v>
      </c>
      <c r="D1304" s="109" t="s">
        <v>32</v>
      </c>
      <c r="E1304" s="109" t="s">
        <v>955</v>
      </c>
      <c r="F1304" s="109">
        <v>1890</v>
      </c>
      <c r="G1304" s="109">
        <v>1940</v>
      </c>
      <c r="H1304" s="109">
        <v>2000</v>
      </c>
      <c r="I1304" s="110">
        <v>2075</v>
      </c>
      <c r="J1304" s="110">
        <v>2450</v>
      </c>
      <c r="K1304" s="132"/>
      <c r="L1304" s="68">
        <f>IF($F$4="mayorista2",K1304*I1304,IF($F$4="Mayorista1",K1304*H1304,IF($F$4="Hipermayorista",K1304*G1304,IF($F$4="Distribuidor",K1304*F1304))))*(1)</f>
        <v>0</v>
      </c>
      <c r="N1304" s="2">
        <f>+K1304*I1304</f>
        <v>0</v>
      </c>
    </row>
    <row r="1305" spans="1:14" ht="15" customHeight="1" x14ac:dyDescent="0.25">
      <c r="A1305" s="224">
        <v>3859</v>
      </c>
      <c r="B1305" s="108" t="s">
        <v>1449</v>
      </c>
      <c r="C1305" s="109" t="s">
        <v>944</v>
      </c>
      <c r="D1305" s="109" t="s">
        <v>32</v>
      </c>
      <c r="E1305" s="109" t="s">
        <v>956</v>
      </c>
      <c r="F1305" s="109">
        <v>7965</v>
      </c>
      <c r="G1305" s="109">
        <v>8170</v>
      </c>
      <c r="H1305" s="109">
        <v>8425</v>
      </c>
      <c r="I1305" s="110">
        <v>8730</v>
      </c>
      <c r="J1305" s="110">
        <v>11200</v>
      </c>
      <c r="K1305" s="132"/>
      <c r="L1305" s="68">
        <f>IF($F$4="mayorista2",K1305*I1305,IF($F$4="Mayorista1",K1305*H1305,IF($F$4="Hipermayorista",K1305*G1305,IF($F$4="Distribuidor",K1305*F1305))))*(1)</f>
        <v>0</v>
      </c>
      <c r="N1305" s="2">
        <f>+K1305*I1305</f>
        <v>0</v>
      </c>
    </row>
    <row r="1306" spans="1:14" ht="15" customHeight="1" x14ac:dyDescent="0.25">
      <c r="A1306" s="224">
        <v>3861</v>
      </c>
      <c r="B1306" s="108" t="s">
        <v>1449</v>
      </c>
      <c r="C1306" s="109" t="s">
        <v>944</v>
      </c>
      <c r="D1306" s="109" t="s">
        <v>32</v>
      </c>
      <c r="E1306" s="109" t="s">
        <v>957</v>
      </c>
      <c r="F1306" s="109">
        <v>7965</v>
      </c>
      <c r="G1306" s="109">
        <v>8170</v>
      </c>
      <c r="H1306" s="109">
        <v>8425</v>
      </c>
      <c r="I1306" s="110">
        <v>8730</v>
      </c>
      <c r="J1306" s="110">
        <v>11200</v>
      </c>
      <c r="K1306" s="132"/>
      <c r="L1306" s="68">
        <f>IF($F$4="mayorista2",K1306*I1306,IF($F$4="Mayorista1",K1306*H1306,IF($F$4="Hipermayorista",K1306*G1306,IF($F$4="Distribuidor",K1306*F1306))))*(1)</f>
        <v>0</v>
      </c>
      <c r="N1306" s="2">
        <f>+K1306*I1306</f>
        <v>0</v>
      </c>
    </row>
    <row r="1307" spans="1:14" ht="15" customHeight="1" x14ac:dyDescent="0.2">
      <c r="N1307" s="2">
        <f>+K1307*I1307</f>
        <v>0</v>
      </c>
    </row>
    <row r="1308" spans="1:14" ht="15" customHeight="1" x14ac:dyDescent="0.2">
      <c r="N1308" s="2">
        <f>+K1308*I1308</f>
        <v>0</v>
      </c>
    </row>
    <row r="1309" spans="1:14" ht="15" customHeight="1" x14ac:dyDescent="0.2">
      <c r="N1309" s="2">
        <f>+K1309*I1309</f>
        <v>0</v>
      </c>
    </row>
    <row r="1310" spans="1:14" ht="15" customHeight="1" x14ac:dyDescent="0.2">
      <c r="N1310" s="2">
        <f>+K1310*I1310</f>
        <v>0</v>
      </c>
    </row>
    <row r="1311" spans="1:14" ht="15" customHeight="1" x14ac:dyDescent="0.2">
      <c r="N1311" s="2">
        <f>+K1311*I1311</f>
        <v>0</v>
      </c>
    </row>
    <row r="1312" spans="1:14" ht="15" customHeight="1" x14ac:dyDescent="0.2">
      <c r="N1312" s="2">
        <f>+K1312*I1312</f>
        <v>0</v>
      </c>
    </row>
    <row r="1313" spans="14:14" ht="15" customHeight="1" x14ac:dyDescent="0.2">
      <c r="N1313" s="2">
        <f>+K1313*I1313</f>
        <v>0</v>
      </c>
    </row>
    <row r="1314" spans="14:14" ht="15" customHeight="1" x14ac:dyDescent="0.2">
      <c r="N1314" s="2">
        <f>+K1314*I1314</f>
        <v>0</v>
      </c>
    </row>
    <row r="1315" spans="14:14" ht="15" customHeight="1" x14ac:dyDescent="0.2">
      <c r="N1315" s="2">
        <f>+K1315*I1315</f>
        <v>0</v>
      </c>
    </row>
    <row r="1316" spans="14:14" ht="15" customHeight="1" x14ac:dyDescent="0.2">
      <c r="N1316" s="2">
        <f>+K1316*I1316</f>
        <v>0</v>
      </c>
    </row>
    <row r="1317" spans="14:14" ht="15" customHeight="1" x14ac:dyDescent="0.2">
      <c r="N1317" s="2">
        <f>+K1317*I1317</f>
        <v>0</v>
      </c>
    </row>
    <row r="1318" spans="14:14" ht="15" customHeight="1" x14ac:dyDescent="0.2">
      <c r="N1318" s="2">
        <f>+K1318*I1318</f>
        <v>0</v>
      </c>
    </row>
    <row r="1319" spans="14:14" ht="15" customHeight="1" x14ac:dyDescent="0.2">
      <c r="N1319" s="2">
        <f>+K1319*I1319</f>
        <v>0</v>
      </c>
    </row>
    <row r="1320" spans="14:14" ht="15" customHeight="1" x14ac:dyDescent="0.2">
      <c r="N1320" s="2">
        <f>+K1320*I1320</f>
        <v>0</v>
      </c>
    </row>
    <row r="1321" spans="14:14" ht="15" customHeight="1" x14ac:dyDescent="0.2">
      <c r="N1321" s="2">
        <f>+K1321*I1321</f>
        <v>0</v>
      </c>
    </row>
    <row r="1322" spans="14:14" ht="15" customHeight="1" x14ac:dyDescent="0.2">
      <c r="N1322" s="2">
        <f>+K1322*I1322</f>
        <v>0</v>
      </c>
    </row>
    <row r="1323" spans="14:14" ht="15" customHeight="1" x14ac:dyDescent="0.2">
      <c r="N1323" s="2">
        <f>+K1323*I1323</f>
        <v>0</v>
      </c>
    </row>
    <row r="1324" spans="14:14" ht="15" customHeight="1" x14ac:dyDescent="0.2">
      <c r="N1324" s="2">
        <f>+K1324*I1324</f>
        <v>0</v>
      </c>
    </row>
    <row r="1325" spans="14:14" ht="15" customHeight="1" x14ac:dyDescent="0.2">
      <c r="N1325" s="2">
        <f>+K1325*I1325</f>
        <v>0</v>
      </c>
    </row>
    <row r="1326" spans="14:14" ht="15" customHeight="1" x14ac:dyDescent="0.2">
      <c r="N1326" s="2">
        <f>+K1326*I1326</f>
        <v>0</v>
      </c>
    </row>
    <row r="1327" spans="14:14" ht="15" customHeight="1" x14ac:dyDescent="0.2">
      <c r="N1327" s="2">
        <f>+K1327*I1327</f>
        <v>0</v>
      </c>
    </row>
    <row r="1328" spans="14:14" ht="15" customHeight="1" x14ac:dyDescent="0.2">
      <c r="N1328" s="2">
        <f>+K1328*I1328</f>
        <v>0</v>
      </c>
    </row>
    <row r="1329" spans="14:14" ht="15" customHeight="1" x14ac:dyDescent="0.2">
      <c r="N1329" s="2">
        <f>+K1329*I1329</f>
        <v>0</v>
      </c>
    </row>
    <row r="1330" spans="14:14" ht="15" customHeight="1" x14ac:dyDescent="0.2">
      <c r="N1330" s="2">
        <f>+K1330*I1330</f>
        <v>0</v>
      </c>
    </row>
    <row r="1331" spans="14:14" ht="15" customHeight="1" x14ac:dyDescent="0.2">
      <c r="N1331" s="2">
        <f>+K1331*I1331</f>
        <v>0</v>
      </c>
    </row>
    <row r="1332" spans="14:14" ht="15" customHeight="1" x14ac:dyDescent="0.2">
      <c r="N1332" s="2">
        <f>+K1332*I1332</f>
        <v>0</v>
      </c>
    </row>
    <row r="1333" spans="14:14" ht="15" customHeight="1" x14ac:dyDescent="0.2">
      <c r="N1333" s="2">
        <f>+K1333*I1333</f>
        <v>0</v>
      </c>
    </row>
    <row r="1334" spans="14:14" ht="15" customHeight="1" x14ac:dyDescent="0.2">
      <c r="N1334" s="2">
        <f>+K1334*I1334</f>
        <v>0</v>
      </c>
    </row>
    <row r="1335" spans="14:14" ht="15" customHeight="1" x14ac:dyDescent="0.2">
      <c r="N1335" s="2">
        <f>+K1335*I1335</f>
        <v>0</v>
      </c>
    </row>
    <row r="1336" spans="14:14" ht="15" customHeight="1" x14ac:dyDescent="0.2">
      <c r="N1336" s="2">
        <f t="shared" ref="N1336:N1399" si="0">+K1336*I1336</f>
        <v>0</v>
      </c>
    </row>
    <row r="1337" spans="14:14" ht="15" customHeight="1" x14ac:dyDescent="0.2">
      <c r="N1337" s="2">
        <f t="shared" si="0"/>
        <v>0</v>
      </c>
    </row>
    <row r="1338" spans="14:14" ht="15" customHeight="1" x14ac:dyDescent="0.2">
      <c r="N1338" s="2">
        <f t="shared" si="0"/>
        <v>0</v>
      </c>
    </row>
    <row r="1339" spans="14:14" ht="15" customHeight="1" x14ac:dyDescent="0.2">
      <c r="N1339" s="2">
        <f t="shared" si="0"/>
        <v>0</v>
      </c>
    </row>
    <row r="1340" spans="14:14" ht="15" customHeight="1" x14ac:dyDescent="0.2">
      <c r="N1340" s="2">
        <f t="shared" si="0"/>
        <v>0</v>
      </c>
    </row>
    <row r="1341" spans="14:14" ht="15" customHeight="1" x14ac:dyDescent="0.2">
      <c r="N1341" s="2">
        <f t="shared" si="0"/>
        <v>0</v>
      </c>
    </row>
    <row r="1342" spans="14:14" ht="15" customHeight="1" x14ac:dyDescent="0.2">
      <c r="N1342" s="2">
        <f t="shared" si="0"/>
        <v>0</v>
      </c>
    </row>
    <row r="1343" spans="14:14" ht="15" customHeight="1" x14ac:dyDescent="0.2">
      <c r="N1343" s="2">
        <f t="shared" si="0"/>
        <v>0</v>
      </c>
    </row>
    <row r="1344" spans="14:14" ht="15" customHeight="1" x14ac:dyDescent="0.2">
      <c r="N1344" s="2">
        <f t="shared" si="0"/>
        <v>0</v>
      </c>
    </row>
    <row r="1345" spans="14:14" ht="15" customHeight="1" x14ac:dyDescent="0.2">
      <c r="N1345" s="2">
        <f t="shared" si="0"/>
        <v>0</v>
      </c>
    </row>
    <row r="1346" spans="14:14" ht="15" customHeight="1" x14ac:dyDescent="0.2">
      <c r="N1346" s="2">
        <f t="shared" si="0"/>
        <v>0</v>
      </c>
    </row>
    <row r="1347" spans="14:14" ht="15" customHeight="1" x14ac:dyDescent="0.2">
      <c r="N1347" s="2">
        <f t="shared" si="0"/>
        <v>0</v>
      </c>
    </row>
    <row r="1348" spans="14:14" ht="15" customHeight="1" x14ac:dyDescent="0.2">
      <c r="N1348" s="2">
        <f t="shared" si="0"/>
        <v>0</v>
      </c>
    </row>
    <row r="1349" spans="14:14" ht="15" customHeight="1" x14ac:dyDescent="0.2">
      <c r="N1349" s="2">
        <f t="shared" si="0"/>
        <v>0</v>
      </c>
    </row>
    <row r="1350" spans="14:14" ht="15" customHeight="1" x14ac:dyDescent="0.2">
      <c r="N1350" s="2">
        <f t="shared" si="0"/>
        <v>0</v>
      </c>
    </row>
    <row r="1351" spans="14:14" ht="15" customHeight="1" x14ac:dyDescent="0.2">
      <c r="N1351" s="2">
        <f t="shared" si="0"/>
        <v>0</v>
      </c>
    </row>
    <row r="1352" spans="14:14" ht="15" customHeight="1" x14ac:dyDescent="0.2">
      <c r="N1352" s="2">
        <f t="shared" si="0"/>
        <v>0</v>
      </c>
    </row>
    <row r="1353" spans="14:14" ht="15" customHeight="1" x14ac:dyDescent="0.2">
      <c r="N1353" s="2">
        <f t="shared" si="0"/>
        <v>0</v>
      </c>
    </row>
    <row r="1354" spans="14:14" ht="15" customHeight="1" x14ac:dyDescent="0.2">
      <c r="N1354" s="2">
        <f t="shared" si="0"/>
        <v>0</v>
      </c>
    </row>
    <row r="1355" spans="14:14" ht="15" customHeight="1" x14ac:dyDescent="0.2">
      <c r="N1355" s="2">
        <f t="shared" si="0"/>
        <v>0</v>
      </c>
    </row>
    <row r="1356" spans="14:14" ht="15" customHeight="1" x14ac:dyDescent="0.2">
      <c r="N1356" s="2">
        <f t="shared" si="0"/>
        <v>0</v>
      </c>
    </row>
    <row r="1357" spans="14:14" ht="15" customHeight="1" x14ac:dyDescent="0.2">
      <c r="N1357" s="2">
        <f t="shared" si="0"/>
        <v>0</v>
      </c>
    </row>
    <row r="1358" spans="14:14" ht="15" customHeight="1" x14ac:dyDescent="0.2">
      <c r="N1358" s="2">
        <f t="shared" si="0"/>
        <v>0</v>
      </c>
    </row>
    <row r="1359" spans="14:14" ht="15" customHeight="1" x14ac:dyDescent="0.2">
      <c r="N1359" s="2">
        <f t="shared" si="0"/>
        <v>0</v>
      </c>
    </row>
    <row r="1360" spans="14:14" ht="15" customHeight="1" x14ac:dyDescent="0.2">
      <c r="N1360" s="2">
        <f t="shared" si="0"/>
        <v>0</v>
      </c>
    </row>
    <row r="1361" spans="14:14" ht="15" customHeight="1" x14ac:dyDescent="0.2">
      <c r="N1361" s="2">
        <f t="shared" si="0"/>
        <v>0</v>
      </c>
    </row>
    <row r="1362" spans="14:14" ht="15" customHeight="1" x14ac:dyDescent="0.2">
      <c r="N1362" s="2">
        <f t="shared" si="0"/>
        <v>0</v>
      </c>
    </row>
    <row r="1363" spans="14:14" ht="15" customHeight="1" x14ac:dyDescent="0.2">
      <c r="N1363" s="2">
        <f t="shared" si="0"/>
        <v>0</v>
      </c>
    </row>
    <row r="1364" spans="14:14" ht="15" customHeight="1" x14ac:dyDescent="0.2">
      <c r="N1364" s="2">
        <f t="shared" si="0"/>
        <v>0</v>
      </c>
    </row>
    <row r="1365" spans="14:14" ht="15" customHeight="1" x14ac:dyDescent="0.2">
      <c r="N1365" s="2">
        <f t="shared" si="0"/>
        <v>0</v>
      </c>
    </row>
    <row r="1366" spans="14:14" ht="15" customHeight="1" x14ac:dyDescent="0.2">
      <c r="N1366" s="2">
        <f t="shared" si="0"/>
        <v>0</v>
      </c>
    </row>
    <row r="1367" spans="14:14" ht="15" customHeight="1" x14ac:dyDescent="0.2">
      <c r="N1367" s="2">
        <f t="shared" si="0"/>
        <v>0</v>
      </c>
    </row>
    <row r="1368" spans="14:14" ht="15" customHeight="1" x14ac:dyDescent="0.2">
      <c r="N1368" s="2">
        <f t="shared" si="0"/>
        <v>0</v>
      </c>
    </row>
    <row r="1369" spans="14:14" ht="15" customHeight="1" x14ac:dyDescent="0.2">
      <c r="N1369" s="2">
        <f t="shared" si="0"/>
        <v>0</v>
      </c>
    </row>
    <row r="1370" spans="14:14" ht="15" customHeight="1" x14ac:dyDescent="0.2">
      <c r="N1370" s="2">
        <f t="shared" si="0"/>
        <v>0</v>
      </c>
    </row>
    <row r="1371" spans="14:14" ht="15" customHeight="1" x14ac:dyDescent="0.2">
      <c r="N1371" s="2">
        <f t="shared" si="0"/>
        <v>0</v>
      </c>
    </row>
    <row r="1372" spans="14:14" ht="15" customHeight="1" x14ac:dyDescent="0.2">
      <c r="N1372" s="2">
        <f t="shared" si="0"/>
        <v>0</v>
      </c>
    </row>
    <row r="1373" spans="14:14" ht="15" customHeight="1" x14ac:dyDescent="0.2">
      <c r="N1373" s="2">
        <f t="shared" si="0"/>
        <v>0</v>
      </c>
    </row>
    <row r="1374" spans="14:14" ht="15" customHeight="1" x14ac:dyDescent="0.2">
      <c r="N1374" s="2">
        <f t="shared" si="0"/>
        <v>0</v>
      </c>
    </row>
    <row r="1375" spans="14:14" ht="15" customHeight="1" x14ac:dyDescent="0.2">
      <c r="N1375" s="2">
        <f t="shared" si="0"/>
        <v>0</v>
      </c>
    </row>
    <row r="1376" spans="14:14" ht="15" customHeight="1" x14ac:dyDescent="0.2">
      <c r="N1376" s="2">
        <f t="shared" si="0"/>
        <v>0</v>
      </c>
    </row>
    <row r="1377" spans="14:14" ht="15" customHeight="1" x14ac:dyDescent="0.2">
      <c r="N1377" s="2">
        <f t="shared" si="0"/>
        <v>0</v>
      </c>
    </row>
    <row r="1378" spans="14:14" ht="15" customHeight="1" x14ac:dyDescent="0.2">
      <c r="N1378" s="2">
        <f t="shared" si="0"/>
        <v>0</v>
      </c>
    </row>
    <row r="1379" spans="14:14" ht="15" customHeight="1" x14ac:dyDescent="0.2">
      <c r="N1379" s="2">
        <f t="shared" si="0"/>
        <v>0</v>
      </c>
    </row>
    <row r="1380" spans="14:14" ht="15" customHeight="1" x14ac:dyDescent="0.2">
      <c r="N1380" s="2">
        <f t="shared" si="0"/>
        <v>0</v>
      </c>
    </row>
    <row r="1381" spans="14:14" ht="15" customHeight="1" x14ac:dyDescent="0.2">
      <c r="N1381" s="2">
        <f t="shared" si="0"/>
        <v>0</v>
      </c>
    </row>
    <row r="1382" spans="14:14" ht="15" customHeight="1" x14ac:dyDescent="0.2">
      <c r="N1382" s="2">
        <f t="shared" si="0"/>
        <v>0</v>
      </c>
    </row>
    <row r="1383" spans="14:14" ht="15" customHeight="1" x14ac:dyDescent="0.2">
      <c r="N1383" s="2">
        <f t="shared" si="0"/>
        <v>0</v>
      </c>
    </row>
    <row r="1384" spans="14:14" ht="15" customHeight="1" x14ac:dyDescent="0.2">
      <c r="N1384" s="2">
        <f t="shared" si="0"/>
        <v>0</v>
      </c>
    </row>
    <row r="1385" spans="14:14" ht="15" customHeight="1" x14ac:dyDescent="0.2">
      <c r="N1385" s="2">
        <f t="shared" si="0"/>
        <v>0</v>
      </c>
    </row>
    <row r="1386" spans="14:14" ht="15" customHeight="1" x14ac:dyDescent="0.2">
      <c r="N1386" s="2">
        <f t="shared" si="0"/>
        <v>0</v>
      </c>
    </row>
    <row r="1387" spans="14:14" ht="15" customHeight="1" x14ac:dyDescent="0.2">
      <c r="N1387" s="2">
        <f t="shared" si="0"/>
        <v>0</v>
      </c>
    </row>
    <row r="1388" spans="14:14" ht="15" customHeight="1" x14ac:dyDescent="0.2">
      <c r="N1388" s="2">
        <f t="shared" si="0"/>
        <v>0</v>
      </c>
    </row>
    <row r="1389" spans="14:14" ht="15" customHeight="1" x14ac:dyDescent="0.2">
      <c r="N1389" s="2">
        <f t="shared" si="0"/>
        <v>0</v>
      </c>
    </row>
    <row r="1390" spans="14:14" ht="15" customHeight="1" x14ac:dyDescent="0.2">
      <c r="N1390" s="2">
        <f t="shared" si="0"/>
        <v>0</v>
      </c>
    </row>
    <row r="1391" spans="14:14" ht="15" customHeight="1" x14ac:dyDescent="0.2">
      <c r="N1391" s="2">
        <f t="shared" si="0"/>
        <v>0</v>
      </c>
    </row>
    <row r="1392" spans="14:14" ht="15" customHeight="1" x14ac:dyDescent="0.2">
      <c r="N1392" s="2">
        <f t="shared" si="0"/>
        <v>0</v>
      </c>
    </row>
    <row r="1393" spans="14:14" ht="15" customHeight="1" x14ac:dyDescent="0.2">
      <c r="N1393" s="2">
        <f t="shared" si="0"/>
        <v>0</v>
      </c>
    </row>
    <row r="1394" spans="14:14" ht="15" customHeight="1" x14ac:dyDescent="0.2">
      <c r="N1394" s="2">
        <f t="shared" si="0"/>
        <v>0</v>
      </c>
    </row>
    <row r="1395" spans="14:14" ht="15" customHeight="1" x14ac:dyDescent="0.2">
      <c r="N1395" s="2">
        <f t="shared" si="0"/>
        <v>0</v>
      </c>
    </row>
    <row r="1396" spans="14:14" ht="15" customHeight="1" x14ac:dyDescent="0.2">
      <c r="N1396" s="2">
        <f t="shared" si="0"/>
        <v>0</v>
      </c>
    </row>
    <row r="1397" spans="14:14" ht="15" customHeight="1" x14ac:dyDescent="0.2">
      <c r="N1397" s="2">
        <f t="shared" si="0"/>
        <v>0</v>
      </c>
    </row>
    <row r="1398" spans="14:14" ht="15" customHeight="1" x14ac:dyDescent="0.2">
      <c r="N1398" s="2">
        <f t="shared" si="0"/>
        <v>0</v>
      </c>
    </row>
    <row r="1399" spans="14:14" ht="15" customHeight="1" x14ac:dyDescent="0.2">
      <c r="N1399" s="2">
        <f t="shared" si="0"/>
        <v>0</v>
      </c>
    </row>
    <row r="1400" spans="14:14" ht="15" customHeight="1" x14ac:dyDescent="0.2">
      <c r="N1400" s="2">
        <f t="shared" ref="N1400:N1463" si="1">+K1400*I1400</f>
        <v>0</v>
      </c>
    </row>
    <row r="1401" spans="14:14" ht="15" customHeight="1" x14ac:dyDescent="0.2">
      <c r="N1401" s="2">
        <f t="shared" si="1"/>
        <v>0</v>
      </c>
    </row>
    <row r="1402" spans="14:14" ht="15" customHeight="1" x14ac:dyDescent="0.2">
      <c r="N1402" s="2">
        <f t="shared" si="1"/>
        <v>0</v>
      </c>
    </row>
    <row r="1403" spans="14:14" ht="15" customHeight="1" x14ac:dyDescent="0.2">
      <c r="N1403" s="2">
        <f t="shared" si="1"/>
        <v>0</v>
      </c>
    </row>
    <row r="1404" spans="14:14" ht="15" customHeight="1" x14ac:dyDescent="0.2">
      <c r="N1404" s="2">
        <f t="shared" si="1"/>
        <v>0</v>
      </c>
    </row>
    <row r="1405" spans="14:14" ht="15" customHeight="1" x14ac:dyDescent="0.2">
      <c r="N1405" s="2">
        <f t="shared" si="1"/>
        <v>0</v>
      </c>
    </row>
    <row r="1406" spans="14:14" ht="15" customHeight="1" x14ac:dyDescent="0.2">
      <c r="N1406" s="2">
        <f t="shared" si="1"/>
        <v>0</v>
      </c>
    </row>
    <row r="1407" spans="14:14" ht="15" customHeight="1" x14ac:dyDescent="0.2">
      <c r="N1407" s="2">
        <f t="shared" si="1"/>
        <v>0</v>
      </c>
    </row>
    <row r="1408" spans="14:14" ht="15" customHeight="1" x14ac:dyDescent="0.2">
      <c r="N1408" s="2">
        <f t="shared" si="1"/>
        <v>0</v>
      </c>
    </row>
    <row r="1409" spans="14:14" ht="15" customHeight="1" x14ac:dyDescent="0.2">
      <c r="N1409" s="2">
        <f t="shared" si="1"/>
        <v>0</v>
      </c>
    </row>
    <row r="1410" spans="14:14" ht="15" customHeight="1" x14ac:dyDescent="0.2">
      <c r="N1410" s="2">
        <f t="shared" si="1"/>
        <v>0</v>
      </c>
    </row>
    <row r="1411" spans="14:14" ht="15" customHeight="1" x14ac:dyDescent="0.2">
      <c r="N1411" s="2">
        <f t="shared" si="1"/>
        <v>0</v>
      </c>
    </row>
    <row r="1412" spans="14:14" ht="15" customHeight="1" x14ac:dyDescent="0.2">
      <c r="N1412" s="2">
        <f t="shared" si="1"/>
        <v>0</v>
      </c>
    </row>
    <row r="1413" spans="14:14" ht="15" customHeight="1" x14ac:dyDescent="0.2">
      <c r="N1413" s="2">
        <f t="shared" si="1"/>
        <v>0</v>
      </c>
    </row>
    <row r="1414" spans="14:14" ht="15" customHeight="1" x14ac:dyDescent="0.2">
      <c r="N1414" s="2">
        <f t="shared" si="1"/>
        <v>0</v>
      </c>
    </row>
    <row r="1415" spans="14:14" ht="15" customHeight="1" x14ac:dyDescent="0.2">
      <c r="N1415" s="2">
        <f t="shared" si="1"/>
        <v>0</v>
      </c>
    </row>
    <row r="1416" spans="14:14" ht="15" customHeight="1" x14ac:dyDescent="0.2">
      <c r="N1416" s="2">
        <f t="shared" si="1"/>
        <v>0</v>
      </c>
    </row>
    <row r="1417" spans="14:14" ht="15" customHeight="1" x14ac:dyDescent="0.2">
      <c r="N1417" s="2">
        <f t="shared" si="1"/>
        <v>0</v>
      </c>
    </row>
    <row r="1418" spans="14:14" ht="15" customHeight="1" x14ac:dyDescent="0.2">
      <c r="N1418" s="2">
        <f t="shared" si="1"/>
        <v>0</v>
      </c>
    </row>
    <row r="1419" spans="14:14" ht="15" customHeight="1" x14ac:dyDescent="0.2">
      <c r="N1419" s="2">
        <f t="shared" si="1"/>
        <v>0</v>
      </c>
    </row>
    <row r="1420" spans="14:14" ht="15" customHeight="1" x14ac:dyDescent="0.2">
      <c r="N1420" s="2">
        <f t="shared" si="1"/>
        <v>0</v>
      </c>
    </row>
    <row r="1421" spans="14:14" ht="15" customHeight="1" x14ac:dyDescent="0.2">
      <c r="N1421" s="2">
        <f t="shared" si="1"/>
        <v>0</v>
      </c>
    </row>
    <row r="1422" spans="14:14" ht="15" customHeight="1" x14ac:dyDescent="0.2">
      <c r="N1422" s="2">
        <f t="shared" si="1"/>
        <v>0</v>
      </c>
    </row>
    <row r="1423" spans="14:14" ht="15" customHeight="1" x14ac:dyDescent="0.2">
      <c r="N1423" s="2">
        <f t="shared" si="1"/>
        <v>0</v>
      </c>
    </row>
    <row r="1424" spans="14:14" ht="15" customHeight="1" x14ac:dyDescent="0.2">
      <c r="N1424" s="2">
        <f t="shared" si="1"/>
        <v>0</v>
      </c>
    </row>
    <row r="1425" spans="14:14" ht="15" customHeight="1" x14ac:dyDescent="0.2">
      <c r="N1425" s="2">
        <f t="shared" si="1"/>
        <v>0</v>
      </c>
    </row>
    <row r="1426" spans="14:14" ht="15" customHeight="1" x14ac:dyDescent="0.2">
      <c r="N1426" s="2">
        <f t="shared" si="1"/>
        <v>0</v>
      </c>
    </row>
    <row r="1427" spans="14:14" ht="15" customHeight="1" x14ac:dyDescent="0.2">
      <c r="N1427" s="2">
        <f t="shared" si="1"/>
        <v>0</v>
      </c>
    </row>
    <row r="1428" spans="14:14" ht="15" customHeight="1" x14ac:dyDescent="0.2">
      <c r="N1428" s="2">
        <f t="shared" si="1"/>
        <v>0</v>
      </c>
    </row>
    <row r="1429" spans="14:14" ht="15" customHeight="1" x14ac:dyDescent="0.2">
      <c r="N1429" s="2">
        <f t="shared" si="1"/>
        <v>0</v>
      </c>
    </row>
    <row r="1430" spans="14:14" ht="15" customHeight="1" x14ac:dyDescent="0.2">
      <c r="N1430" s="2">
        <f t="shared" si="1"/>
        <v>0</v>
      </c>
    </row>
    <row r="1431" spans="14:14" ht="15" customHeight="1" x14ac:dyDescent="0.2">
      <c r="N1431" s="2">
        <f t="shared" si="1"/>
        <v>0</v>
      </c>
    </row>
    <row r="1432" spans="14:14" ht="15" customHeight="1" x14ac:dyDescent="0.2">
      <c r="N1432" s="2">
        <f t="shared" si="1"/>
        <v>0</v>
      </c>
    </row>
    <row r="1433" spans="14:14" ht="15" customHeight="1" x14ac:dyDescent="0.2">
      <c r="N1433" s="2">
        <f t="shared" si="1"/>
        <v>0</v>
      </c>
    </row>
    <row r="1434" spans="14:14" ht="15" customHeight="1" x14ac:dyDescent="0.2">
      <c r="N1434" s="2">
        <f t="shared" si="1"/>
        <v>0</v>
      </c>
    </row>
    <row r="1435" spans="14:14" ht="15" customHeight="1" x14ac:dyDescent="0.2">
      <c r="N1435" s="2">
        <f t="shared" si="1"/>
        <v>0</v>
      </c>
    </row>
    <row r="1436" spans="14:14" ht="15" customHeight="1" x14ac:dyDescent="0.2">
      <c r="N1436" s="2">
        <f t="shared" si="1"/>
        <v>0</v>
      </c>
    </row>
    <row r="1437" spans="14:14" ht="15" customHeight="1" x14ac:dyDescent="0.2">
      <c r="N1437" s="2">
        <f t="shared" si="1"/>
        <v>0</v>
      </c>
    </row>
    <row r="1438" spans="14:14" ht="15" customHeight="1" x14ac:dyDescent="0.2">
      <c r="N1438" s="2">
        <f t="shared" si="1"/>
        <v>0</v>
      </c>
    </row>
    <row r="1439" spans="14:14" ht="15" customHeight="1" x14ac:dyDescent="0.2">
      <c r="N1439" s="2">
        <f t="shared" si="1"/>
        <v>0</v>
      </c>
    </row>
    <row r="1440" spans="14:14" ht="15" customHeight="1" x14ac:dyDescent="0.2">
      <c r="N1440" s="2">
        <f t="shared" si="1"/>
        <v>0</v>
      </c>
    </row>
    <row r="1441" spans="14:14" ht="15" customHeight="1" x14ac:dyDescent="0.2">
      <c r="N1441" s="2">
        <f t="shared" si="1"/>
        <v>0</v>
      </c>
    </row>
    <row r="1442" spans="14:14" ht="15" customHeight="1" x14ac:dyDescent="0.2">
      <c r="N1442" s="2">
        <f t="shared" si="1"/>
        <v>0</v>
      </c>
    </row>
    <row r="1443" spans="14:14" ht="15" customHeight="1" x14ac:dyDescent="0.2">
      <c r="N1443" s="2">
        <f t="shared" si="1"/>
        <v>0</v>
      </c>
    </row>
    <row r="1444" spans="14:14" ht="15" customHeight="1" x14ac:dyDescent="0.2">
      <c r="N1444" s="2">
        <f t="shared" si="1"/>
        <v>0</v>
      </c>
    </row>
    <row r="1445" spans="14:14" ht="15" customHeight="1" x14ac:dyDescent="0.2">
      <c r="N1445" s="2">
        <f t="shared" si="1"/>
        <v>0</v>
      </c>
    </row>
    <row r="1446" spans="14:14" ht="15" customHeight="1" x14ac:dyDescent="0.2">
      <c r="N1446" s="2">
        <f t="shared" si="1"/>
        <v>0</v>
      </c>
    </row>
    <row r="1447" spans="14:14" ht="15" customHeight="1" x14ac:dyDescent="0.2">
      <c r="N1447" s="2">
        <f t="shared" si="1"/>
        <v>0</v>
      </c>
    </row>
    <row r="1448" spans="14:14" ht="15" customHeight="1" x14ac:dyDescent="0.2">
      <c r="N1448" s="2">
        <f t="shared" si="1"/>
        <v>0</v>
      </c>
    </row>
    <row r="1449" spans="14:14" ht="15" customHeight="1" x14ac:dyDescent="0.2">
      <c r="N1449" s="2">
        <f t="shared" si="1"/>
        <v>0</v>
      </c>
    </row>
    <row r="1450" spans="14:14" ht="15" customHeight="1" x14ac:dyDescent="0.2">
      <c r="N1450" s="2">
        <f t="shared" si="1"/>
        <v>0</v>
      </c>
    </row>
    <row r="1451" spans="14:14" ht="15" customHeight="1" x14ac:dyDescent="0.2">
      <c r="N1451" s="2">
        <f t="shared" si="1"/>
        <v>0</v>
      </c>
    </row>
    <row r="1452" spans="14:14" ht="15" customHeight="1" x14ac:dyDescent="0.2">
      <c r="N1452" s="2">
        <f t="shared" si="1"/>
        <v>0</v>
      </c>
    </row>
    <row r="1453" spans="14:14" ht="15" customHeight="1" x14ac:dyDescent="0.2">
      <c r="N1453" s="2">
        <f t="shared" si="1"/>
        <v>0</v>
      </c>
    </row>
    <row r="1454" spans="14:14" ht="15" customHeight="1" x14ac:dyDescent="0.2">
      <c r="N1454" s="2">
        <f t="shared" si="1"/>
        <v>0</v>
      </c>
    </row>
    <row r="1455" spans="14:14" ht="15" customHeight="1" x14ac:dyDescent="0.2">
      <c r="N1455" s="2">
        <f t="shared" si="1"/>
        <v>0</v>
      </c>
    </row>
    <row r="1456" spans="14:14" ht="15" customHeight="1" x14ac:dyDescent="0.2">
      <c r="N1456" s="2">
        <f t="shared" si="1"/>
        <v>0</v>
      </c>
    </row>
    <row r="1457" spans="14:14" ht="15" customHeight="1" x14ac:dyDescent="0.2">
      <c r="N1457" s="2">
        <f t="shared" si="1"/>
        <v>0</v>
      </c>
    </row>
    <row r="1458" spans="14:14" ht="15" customHeight="1" x14ac:dyDescent="0.2">
      <c r="N1458" s="2">
        <f t="shared" si="1"/>
        <v>0</v>
      </c>
    </row>
    <row r="1459" spans="14:14" ht="15" customHeight="1" x14ac:dyDescent="0.2">
      <c r="N1459" s="2">
        <f t="shared" si="1"/>
        <v>0</v>
      </c>
    </row>
    <row r="1460" spans="14:14" ht="15" customHeight="1" x14ac:dyDescent="0.2">
      <c r="N1460" s="2">
        <f t="shared" si="1"/>
        <v>0</v>
      </c>
    </row>
    <row r="1461" spans="14:14" ht="15" customHeight="1" x14ac:dyDescent="0.2">
      <c r="N1461" s="2">
        <f t="shared" si="1"/>
        <v>0</v>
      </c>
    </row>
    <row r="1462" spans="14:14" ht="15" customHeight="1" x14ac:dyDescent="0.2">
      <c r="N1462" s="2">
        <f t="shared" si="1"/>
        <v>0</v>
      </c>
    </row>
    <row r="1463" spans="14:14" ht="15" customHeight="1" x14ac:dyDescent="0.2">
      <c r="N1463" s="2">
        <f t="shared" si="1"/>
        <v>0</v>
      </c>
    </row>
    <row r="1464" spans="14:14" ht="15" customHeight="1" x14ac:dyDescent="0.2">
      <c r="N1464" s="2">
        <f t="shared" ref="N1464:N1527" si="2">+K1464*I1464</f>
        <v>0</v>
      </c>
    </row>
    <row r="1465" spans="14:14" ht="15" customHeight="1" x14ac:dyDescent="0.2">
      <c r="N1465" s="2">
        <f t="shared" si="2"/>
        <v>0</v>
      </c>
    </row>
    <row r="1466" spans="14:14" ht="15" customHeight="1" x14ac:dyDescent="0.2">
      <c r="N1466" s="2">
        <f t="shared" si="2"/>
        <v>0</v>
      </c>
    </row>
    <row r="1467" spans="14:14" ht="15" customHeight="1" x14ac:dyDescent="0.2">
      <c r="N1467" s="2">
        <f t="shared" si="2"/>
        <v>0</v>
      </c>
    </row>
    <row r="1468" spans="14:14" ht="15" customHeight="1" x14ac:dyDescent="0.2">
      <c r="N1468" s="2">
        <f t="shared" si="2"/>
        <v>0</v>
      </c>
    </row>
    <row r="1469" spans="14:14" ht="15" customHeight="1" x14ac:dyDescent="0.2">
      <c r="N1469" s="2">
        <f t="shared" si="2"/>
        <v>0</v>
      </c>
    </row>
    <row r="1470" spans="14:14" ht="15" customHeight="1" x14ac:dyDescent="0.2">
      <c r="N1470" s="2">
        <f t="shared" si="2"/>
        <v>0</v>
      </c>
    </row>
    <row r="1471" spans="14:14" ht="15" customHeight="1" x14ac:dyDescent="0.2">
      <c r="N1471" s="2">
        <f t="shared" si="2"/>
        <v>0</v>
      </c>
    </row>
    <row r="1472" spans="14:14" ht="15" customHeight="1" x14ac:dyDescent="0.2">
      <c r="N1472" s="2">
        <f t="shared" si="2"/>
        <v>0</v>
      </c>
    </row>
    <row r="1473" spans="14:14" ht="15" customHeight="1" x14ac:dyDescent="0.2">
      <c r="N1473" s="2">
        <f t="shared" si="2"/>
        <v>0</v>
      </c>
    </row>
    <row r="1474" spans="14:14" ht="15" customHeight="1" x14ac:dyDescent="0.2">
      <c r="N1474" s="2">
        <f t="shared" si="2"/>
        <v>0</v>
      </c>
    </row>
    <row r="1475" spans="14:14" ht="15" customHeight="1" x14ac:dyDescent="0.2">
      <c r="N1475" s="2">
        <f t="shared" si="2"/>
        <v>0</v>
      </c>
    </row>
    <row r="1476" spans="14:14" ht="15" customHeight="1" x14ac:dyDescent="0.2">
      <c r="N1476" s="2">
        <f t="shared" si="2"/>
        <v>0</v>
      </c>
    </row>
    <row r="1477" spans="14:14" ht="15" customHeight="1" x14ac:dyDescent="0.2">
      <c r="N1477" s="2">
        <f t="shared" si="2"/>
        <v>0</v>
      </c>
    </row>
    <row r="1478" spans="14:14" ht="15" customHeight="1" x14ac:dyDescent="0.2">
      <c r="N1478" s="2">
        <f t="shared" si="2"/>
        <v>0</v>
      </c>
    </row>
    <row r="1479" spans="14:14" ht="15" customHeight="1" x14ac:dyDescent="0.2">
      <c r="N1479" s="2">
        <f t="shared" si="2"/>
        <v>0</v>
      </c>
    </row>
    <row r="1480" spans="14:14" ht="15" customHeight="1" x14ac:dyDescent="0.2">
      <c r="N1480" s="2">
        <f t="shared" si="2"/>
        <v>0</v>
      </c>
    </row>
    <row r="1481" spans="14:14" ht="15" customHeight="1" x14ac:dyDescent="0.2">
      <c r="N1481" s="2">
        <f t="shared" si="2"/>
        <v>0</v>
      </c>
    </row>
    <row r="1482" spans="14:14" ht="15" customHeight="1" x14ac:dyDescent="0.2">
      <c r="N1482" s="2">
        <f t="shared" si="2"/>
        <v>0</v>
      </c>
    </row>
    <row r="1483" spans="14:14" ht="15" customHeight="1" x14ac:dyDescent="0.2">
      <c r="N1483" s="2">
        <f t="shared" si="2"/>
        <v>0</v>
      </c>
    </row>
    <row r="1484" spans="14:14" ht="15" customHeight="1" x14ac:dyDescent="0.2">
      <c r="N1484" s="2">
        <f t="shared" si="2"/>
        <v>0</v>
      </c>
    </row>
    <row r="1485" spans="14:14" ht="15" customHeight="1" x14ac:dyDescent="0.2">
      <c r="N1485" s="2">
        <f t="shared" si="2"/>
        <v>0</v>
      </c>
    </row>
    <row r="1486" spans="14:14" ht="15" customHeight="1" x14ac:dyDescent="0.2">
      <c r="N1486" s="2">
        <f t="shared" si="2"/>
        <v>0</v>
      </c>
    </row>
    <row r="1487" spans="14:14" ht="15" customHeight="1" x14ac:dyDescent="0.2">
      <c r="N1487" s="2">
        <f t="shared" si="2"/>
        <v>0</v>
      </c>
    </row>
    <row r="1488" spans="14:14" ht="15" customHeight="1" x14ac:dyDescent="0.2">
      <c r="N1488" s="2">
        <f t="shared" si="2"/>
        <v>0</v>
      </c>
    </row>
    <row r="1489" spans="14:14" ht="15" customHeight="1" x14ac:dyDescent="0.2">
      <c r="N1489" s="2">
        <f t="shared" si="2"/>
        <v>0</v>
      </c>
    </row>
    <row r="1490" spans="14:14" ht="15" customHeight="1" x14ac:dyDescent="0.2">
      <c r="N1490" s="2">
        <f t="shared" si="2"/>
        <v>0</v>
      </c>
    </row>
    <row r="1491" spans="14:14" ht="15" customHeight="1" x14ac:dyDescent="0.2">
      <c r="N1491" s="2">
        <f t="shared" si="2"/>
        <v>0</v>
      </c>
    </row>
    <row r="1492" spans="14:14" ht="15" customHeight="1" x14ac:dyDescent="0.2">
      <c r="N1492" s="2">
        <f t="shared" si="2"/>
        <v>0</v>
      </c>
    </row>
    <row r="1493" spans="14:14" ht="15" customHeight="1" x14ac:dyDescent="0.2">
      <c r="N1493" s="2">
        <f t="shared" si="2"/>
        <v>0</v>
      </c>
    </row>
    <row r="1494" spans="14:14" ht="15" customHeight="1" x14ac:dyDescent="0.2">
      <c r="N1494" s="2">
        <f t="shared" si="2"/>
        <v>0</v>
      </c>
    </row>
    <row r="1495" spans="14:14" ht="15" customHeight="1" x14ac:dyDescent="0.2">
      <c r="N1495" s="2">
        <f t="shared" si="2"/>
        <v>0</v>
      </c>
    </row>
    <row r="1496" spans="14:14" ht="15" customHeight="1" x14ac:dyDescent="0.2">
      <c r="N1496" s="2">
        <f t="shared" si="2"/>
        <v>0</v>
      </c>
    </row>
    <row r="1497" spans="14:14" ht="15" customHeight="1" x14ac:dyDescent="0.2">
      <c r="N1497" s="2">
        <f t="shared" si="2"/>
        <v>0</v>
      </c>
    </row>
    <row r="1498" spans="14:14" ht="15" customHeight="1" x14ac:dyDescent="0.2">
      <c r="N1498" s="2">
        <f t="shared" si="2"/>
        <v>0</v>
      </c>
    </row>
    <row r="1499" spans="14:14" ht="15" customHeight="1" x14ac:dyDescent="0.2">
      <c r="N1499" s="2">
        <f t="shared" si="2"/>
        <v>0</v>
      </c>
    </row>
    <row r="1500" spans="14:14" ht="15" customHeight="1" x14ac:dyDescent="0.2">
      <c r="N1500" s="2">
        <f t="shared" si="2"/>
        <v>0</v>
      </c>
    </row>
    <row r="1501" spans="14:14" ht="15" customHeight="1" x14ac:dyDescent="0.2">
      <c r="N1501" s="2">
        <f t="shared" si="2"/>
        <v>0</v>
      </c>
    </row>
    <row r="1502" spans="14:14" ht="15" customHeight="1" x14ac:dyDescent="0.2">
      <c r="N1502" s="2">
        <f t="shared" si="2"/>
        <v>0</v>
      </c>
    </row>
    <row r="1503" spans="14:14" ht="15" customHeight="1" x14ac:dyDescent="0.2">
      <c r="N1503" s="2">
        <f t="shared" si="2"/>
        <v>0</v>
      </c>
    </row>
    <row r="1504" spans="14:14" ht="15" customHeight="1" x14ac:dyDescent="0.2">
      <c r="N1504" s="2">
        <f t="shared" si="2"/>
        <v>0</v>
      </c>
    </row>
    <row r="1505" spans="14:14" ht="15" customHeight="1" x14ac:dyDescent="0.2">
      <c r="N1505" s="2">
        <f t="shared" si="2"/>
        <v>0</v>
      </c>
    </row>
    <row r="1506" spans="14:14" ht="15" customHeight="1" x14ac:dyDescent="0.2">
      <c r="N1506" s="2">
        <f t="shared" si="2"/>
        <v>0</v>
      </c>
    </row>
    <row r="1507" spans="14:14" ht="15" customHeight="1" x14ac:dyDescent="0.2">
      <c r="N1507" s="2">
        <f t="shared" si="2"/>
        <v>0</v>
      </c>
    </row>
    <row r="1508" spans="14:14" ht="15" customHeight="1" x14ac:dyDescent="0.2">
      <c r="N1508" s="2">
        <f t="shared" si="2"/>
        <v>0</v>
      </c>
    </row>
    <row r="1509" spans="14:14" ht="15" customHeight="1" x14ac:dyDescent="0.2">
      <c r="N1509" s="2">
        <f t="shared" si="2"/>
        <v>0</v>
      </c>
    </row>
    <row r="1510" spans="14:14" ht="15" customHeight="1" x14ac:dyDescent="0.2">
      <c r="N1510" s="2">
        <f t="shared" si="2"/>
        <v>0</v>
      </c>
    </row>
    <row r="1511" spans="14:14" ht="15" customHeight="1" x14ac:dyDescent="0.2">
      <c r="N1511" s="2">
        <f t="shared" si="2"/>
        <v>0</v>
      </c>
    </row>
    <row r="1512" spans="14:14" ht="15" customHeight="1" x14ac:dyDescent="0.2">
      <c r="N1512" s="2">
        <f t="shared" si="2"/>
        <v>0</v>
      </c>
    </row>
    <row r="1513" spans="14:14" ht="15" customHeight="1" x14ac:dyDescent="0.2">
      <c r="N1513" s="2">
        <f t="shared" si="2"/>
        <v>0</v>
      </c>
    </row>
    <row r="1514" spans="14:14" ht="15" customHeight="1" x14ac:dyDescent="0.2">
      <c r="N1514" s="2">
        <f t="shared" si="2"/>
        <v>0</v>
      </c>
    </row>
    <row r="1515" spans="14:14" ht="15" customHeight="1" x14ac:dyDescent="0.2">
      <c r="N1515" s="2">
        <f t="shared" si="2"/>
        <v>0</v>
      </c>
    </row>
    <row r="1516" spans="14:14" ht="15" customHeight="1" x14ac:dyDescent="0.2">
      <c r="N1516" s="2">
        <f t="shared" si="2"/>
        <v>0</v>
      </c>
    </row>
    <row r="1517" spans="14:14" ht="15" customHeight="1" x14ac:dyDescent="0.2">
      <c r="N1517" s="2">
        <f t="shared" si="2"/>
        <v>0</v>
      </c>
    </row>
    <row r="1518" spans="14:14" ht="15" customHeight="1" x14ac:dyDescent="0.2">
      <c r="N1518" s="2">
        <f t="shared" si="2"/>
        <v>0</v>
      </c>
    </row>
    <row r="1519" spans="14:14" ht="15" customHeight="1" x14ac:dyDescent="0.2">
      <c r="N1519" s="2">
        <f t="shared" si="2"/>
        <v>0</v>
      </c>
    </row>
    <row r="1520" spans="14:14" ht="15" customHeight="1" x14ac:dyDescent="0.2">
      <c r="N1520" s="2">
        <f t="shared" si="2"/>
        <v>0</v>
      </c>
    </row>
    <row r="1521" spans="14:14" ht="15" customHeight="1" x14ac:dyDescent="0.2">
      <c r="N1521" s="2">
        <f t="shared" si="2"/>
        <v>0</v>
      </c>
    </row>
    <row r="1522" spans="14:14" ht="15" customHeight="1" x14ac:dyDescent="0.2">
      <c r="N1522" s="2">
        <f t="shared" si="2"/>
        <v>0</v>
      </c>
    </row>
    <row r="1523" spans="14:14" ht="15" customHeight="1" x14ac:dyDescent="0.2">
      <c r="N1523" s="2">
        <f t="shared" si="2"/>
        <v>0</v>
      </c>
    </row>
    <row r="1524" spans="14:14" ht="15" customHeight="1" x14ac:dyDescent="0.2">
      <c r="N1524" s="2">
        <f t="shared" si="2"/>
        <v>0</v>
      </c>
    </row>
    <row r="1525" spans="14:14" ht="15" customHeight="1" x14ac:dyDescent="0.2">
      <c r="N1525" s="2">
        <f t="shared" si="2"/>
        <v>0</v>
      </c>
    </row>
    <row r="1526" spans="14:14" ht="15" customHeight="1" x14ac:dyDescent="0.2">
      <c r="N1526" s="2">
        <f t="shared" si="2"/>
        <v>0</v>
      </c>
    </row>
    <row r="1527" spans="14:14" ht="15" customHeight="1" x14ac:dyDescent="0.2">
      <c r="N1527" s="2">
        <f t="shared" si="2"/>
        <v>0</v>
      </c>
    </row>
    <row r="1528" spans="14:14" ht="15" customHeight="1" x14ac:dyDescent="0.2">
      <c r="N1528" s="2">
        <f t="shared" ref="N1528:N1591" si="3">+K1528*I1528</f>
        <v>0</v>
      </c>
    </row>
    <row r="1529" spans="14:14" ht="15" customHeight="1" x14ac:dyDescent="0.2">
      <c r="N1529" s="2">
        <f t="shared" si="3"/>
        <v>0</v>
      </c>
    </row>
    <row r="1530" spans="14:14" ht="15" customHeight="1" x14ac:dyDescent="0.2">
      <c r="N1530" s="2">
        <f t="shared" si="3"/>
        <v>0</v>
      </c>
    </row>
    <row r="1531" spans="14:14" ht="15" customHeight="1" x14ac:dyDescent="0.2">
      <c r="N1531" s="2">
        <f t="shared" si="3"/>
        <v>0</v>
      </c>
    </row>
    <row r="1532" spans="14:14" ht="15" customHeight="1" x14ac:dyDescent="0.2">
      <c r="N1532" s="2">
        <f t="shared" si="3"/>
        <v>0</v>
      </c>
    </row>
    <row r="1533" spans="14:14" ht="15" customHeight="1" x14ac:dyDescent="0.2">
      <c r="N1533" s="2">
        <f t="shared" si="3"/>
        <v>0</v>
      </c>
    </row>
    <row r="1534" spans="14:14" ht="15" customHeight="1" x14ac:dyDescent="0.2">
      <c r="N1534" s="2">
        <f t="shared" si="3"/>
        <v>0</v>
      </c>
    </row>
    <row r="1535" spans="14:14" ht="15" customHeight="1" x14ac:dyDescent="0.2">
      <c r="N1535" s="2">
        <f t="shared" si="3"/>
        <v>0</v>
      </c>
    </row>
    <row r="1536" spans="14:14" ht="15" customHeight="1" x14ac:dyDescent="0.2">
      <c r="N1536" s="2">
        <f t="shared" si="3"/>
        <v>0</v>
      </c>
    </row>
    <row r="1537" spans="14:14" ht="15" customHeight="1" x14ac:dyDescent="0.2">
      <c r="N1537" s="2">
        <f t="shared" si="3"/>
        <v>0</v>
      </c>
    </row>
    <row r="1538" spans="14:14" ht="15" customHeight="1" x14ac:dyDescent="0.2">
      <c r="N1538" s="2">
        <f t="shared" si="3"/>
        <v>0</v>
      </c>
    </row>
    <row r="1539" spans="14:14" ht="15" customHeight="1" x14ac:dyDescent="0.2">
      <c r="N1539" s="2">
        <f t="shared" si="3"/>
        <v>0</v>
      </c>
    </row>
    <row r="1540" spans="14:14" ht="15" customHeight="1" x14ac:dyDescent="0.2">
      <c r="N1540" s="2">
        <f t="shared" si="3"/>
        <v>0</v>
      </c>
    </row>
    <row r="1541" spans="14:14" ht="15" customHeight="1" x14ac:dyDescent="0.2">
      <c r="N1541" s="2">
        <f t="shared" si="3"/>
        <v>0</v>
      </c>
    </row>
    <row r="1542" spans="14:14" ht="15" customHeight="1" x14ac:dyDescent="0.2">
      <c r="N1542" s="2">
        <f t="shared" si="3"/>
        <v>0</v>
      </c>
    </row>
    <row r="1543" spans="14:14" ht="15" customHeight="1" x14ac:dyDescent="0.2">
      <c r="N1543" s="2">
        <f t="shared" si="3"/>
        <v>0</v>
      </c>
    </row>
    <row r="1544" spans="14:14" ht="15" customHeight="1" x14ac:dyDescent="0.2">
      <c r="N1544" s="2">
        <f t="shared" si="3"/>
        <v>0</v>
      </c>
    </row>
    <row r="1545" spans="14:14" ht="15" customHeight="1" x14ac:dyDescent="0.2">
      <c r="N1545" s="2">
        <f t="shared" si="3"/>
        <v>0</v>
      </c>
    </row>
    <row r="1546" spans="14:14" ht="15" customHeight="1" x14ac:dyDescent="0.2">
      <c r="N1546" s="2">
        <f t="shared" si="3"/>
        <v>0</v>
      </c>
    </row>
    <row r="1547" spans="14:14" ht="15" customHeight="1" x14ac:dyDescent="0.2">
      <c r="N1547" s="2">
        <f t="shared" si="3"/>
        <v>0</v>
      </c>
    </row>
    <row r="1548" spans="14:14" ht="15" customHeight="1" x14ac:dyDescent="0.2">
      <c r="N1548" s="2">
        <f t="shared" si="3"/>
        <v>0</v>
      </c>
    </row>
    <row r="1549" spans="14:14" ht="15" customHeight="1" x14ac:dyDescent="0.2">
      <c r="N1549" s="2">
        <f t="shared" si="3"/>
        <v>0</v>
      </c>
    </row>
    <row r="1550" spans="14:14" ht="15" customHeight="1" x14ac:dyDescent="0.2">
      <c r="N1550" s="2">
        <f t="shared" si="3"/>
        <v>0</v>
      </c>
    </row>
    <row r="1551" spans="14:14" ht="15" customHeight="1" x14ac:dyDescent="0.2">
      <c r="N1551" s="2">
        <f t="shared" si="3"/>
        <v>0</v>
      </c>
    </row>
    <row r="1552" spans="14:14" ht="15" customHeight="1" x14ac:dyDescent="0.2">
      <c r="N1552" s="2">
        <f t="shared" si="3"/>
        <v>0</v>
      </c>
    </row>
    <row r="1553" spans="14:14" ht="15" customHeight="1" x14ac:dyDescent="0.2">
      <c r="N1553" s="2">
        <f t="shared" si="3"/>
        <v>0</v>
      </c>
    </row>
    <row r="1554" spans="14:14" ht="15" customHeight="1" x14ac:dyDescent="0.2">
      <c r="N1554" s="2">
        <f t="shared" si="3"/>
        <v>0</v>
      </c>
    </row>
    <row r="1555" spans="14:14" ht="15" customHeight="1" x14ac:dyDescent="0.2">
      <c r="N1555" s="2">
        <f t="shared" si="3"/>
        <v>0</v>
      </c>
    </row>
    <row r="1556" spans="14:14" ht="15" customHeight="1" x14ac:dyDescent="0.2">
      <c r="N1556" s="2">
        <f t="shared" si="3"/>
        <v>0</v>
      </c>
    </row>
    <row r="1557" spans="14:14" ht="15" customHeight="1" x14ac:dyDescent="0.2">
      <c r="N1557" s="2">
        <f t="shared" si="3"/>
        <v>0</v>
      </c>
    </row>
    <row r="1558" spans="14:14" ht="15" customHeight="1" x14ac:dyDescent="0.2">
      <c r="N1558" s="2">
        <f t="shared" si="3"/>
        <v>0</v>
      </c>
    </row>
    <row r="1559" spans="14:14" ht="15" customHeight="1" x14ac:dyDescent="0.2">
      <c r="N1559" s="2">
        <f t="shared" si="3"/>
        <v>0</v>
      </c>
    </row>
    <row r="1560" spans="14:14" ht="15" customHeight="1" x14ac:dyDescent="0.2">
      <c r="N1560" s="2">
        <f t="shared" si="3"/>
        <v>0</v>
      </c>
    </row>
    <row r="1561" spans="14:14" ht="15" customHeight="1" x14ac:dyDescent="0.2">
      <c r="N1561" s="2">
        <f t="shared" si="3"/>
        <v>0</v>
      </c>
    </row>
    <row r="1562" spans="14:14" ht="15" customHeight="1" x14ac:dyDescent="0.2">
      <c r="N1562" s="2">
        <f t="shared" si="3"/>
        <v>0</v>
      </c>
    </row>
    <row r="1563" spans="14:14" ht="15" customHeight="1" x14ac:dyDescent="0.2">
      <c r="N1563" s="2">
        <f t="shared" si="3"/>
        <v>0</v>
      </c>
    </row>
    <row r="1564" spans="14:14" ht="15" customHeight="1" x14ac:dyDescent="0.2">
      <c r="N1564" s="2">
        <f t="shared" si="3"/>
        <v>0</v>
      </c>
    </row>
    <row r="1565" spans="14:14" ht="15" customHeight="1" x14ac:dyDescent="0.2">
      <c r="N1565" s="2">
        <f t="shared" si="3"/>
        <v>0</v>
      </c>
    </row>
    <row r="1566" spans="14:14" ht="15" customHeight="1" x14ac:dyDescent="0.2">
      <c r="N1566" s="2">
        <f t="shared" si="3"/>
        <v>0</v>
      </c>
    </row>
    <row r="1567" spans="14:14" ht="15" customHeight="1" x14ac:dyDescent="0.2">
      <c r="N1567" s="2">
        <f t="shared" si="3"/>
        <v>0</v>
      </c>
    </row>
    <row r="1568" spans="14:14" ht="15" customHeight="1" x14ac:dyDescent="0.2">
      <c r="N1568" s="2">
        <f t="shared" si="3"/>
        <v>0</v>
      </c>
    </row>
    <row r="1569" spans="14:14" ht="15" customHeight="1" x14ac:dyDescent="0.2">
      <c r="N1569" s="2">
        <f t="shared" si="3"/>
        <v>0</v>
      </c>
    </row>
    <row r="1570" spans="14:14" ht="15" customHeight="1" x14ac:dyDescent="0.2">
      <c r="N1570" s="2">
        <f t="shared" si="3"/>
        <v>0</v>
      </c>
    </row>
    <row r="1571" spans="14:14" ht="15" customHeight="1" x14ac:dyDescent="0.2">
      <c r="N1571" s="2">
        <f t="shared" si="3"/>
        <v>0</v>
      </c>
    </row>
    <row r="1572" spans="14:14" ht="15" customHeight="1" x14ac:dyDescent="0.2">
      <c r="N1572" s="2">
        <f t="shared" si="3"/>
        <v>0</v>
      </c>
    </row>
    <row r="1573" spans="14:14" ht="15" customHeight="1" x14ac:dyDescent="0.2">
      <c r="N1573" s="2">
        <f t="shared" si="3"/>
        <v>0</v>
      </c>
    </row>
    <row r="1574" spans="14:14" ht="15" customHeight="1" x14ac:dyDescent="0.2">
      <c r="N1574" s="2">
        <f t="shared" si="3"/>
        <v>0</v>
      </c>
    </row>
    <row r="1575" spans="14:14" ht="15" customHeight="1" x14ac:dyDescent="0.2">
      <c r="N1575" s="2">
        <f t="shared" si="3"/>
        <v>0</v>
      </c>
    </row>
    <row r="1576" spans="14:14" ht="15" customHeight="1" x14ac:dyDescent="0.2">
      <c r="N1576" s="2">
        <f t="shared" si="3"/>
        <v>0</v>
      </c>
    </row>
    <row r="1577" spans="14:14" ht="15" customHeight="1" x14ac:dyDescent="0.2">
      <c r="N1577" s="2">
        <f t="shared" si="3"/>
        <v>0</v>
      </c>
    </row>
    <row r="1578" spans="14:14" ht="15" customHeight="1" x14ac:dyDescent="0.2">
      <c r="N1578" s="2">
        <f t="shared" si="3"/>
        <v>0</v>
      </c>
    </row>
    <row r="1579" spans="14:14" ht="15" customHeight="1" x14ac:dyDescent="0.2">
      <c r="N1579" s="2">
        <f t="shared" si="3"/>
        <v>0</v>
      </c>
    </row>
    <row r="1580" spans="14:14" ht="15" customHeight="1" x14ac:dyDescent="0.2">
      <c r="N1580" s="2">
        <f t="shared" si="3"/>
        <v>0</v>
      </c>
    </row>
    <row r="1581" spans="14:14" ht="15" customHeight="1" x14ac:dyDescent="0.2">
      <c r="N1581" s="2">
        <f t="shared" si="3"/>
        <v>0</v>
      </c>
    </row>
    <row r="1582" spans="14:14" ht="15" customHeight="1" x14ac:dyDescent="0.2">
      <c r="N1582" s="2">
        <f t="shared" si="3"/>
        <v>0</v>
      </c>
    </row>
    <row r="1583" spans="14:14" ht="15" customHeight="1" x14ac:dyDescent="0.2">
      <c r="N1583" s="2">
        <f t="shared" si="3"/>
        <v>0</v>
      </c>
    </row>
    <row r="1584" spans="14:14" ht="15" customHeight="1" x14ac:dyDescent="0.2">
      <c r="N1584" s="2">
        <f t="shared" si="3"/>
        <v>0</v>
      </c>
    </row>
    <row r="1585" spans="14:14" ht="15" customHeight="1" x14ac:dyDescent="0.2">
      <c r="N1585" s="2">
        <f t="shared" si="3"/>
        <v>0</v>
      </c>
    </row>
    <row r="1586" spans="14:14" ht="15" customHeight="1" x14ac:dyDescent="0.2">
      <c r="N1586" s="2">
        <f t="shared" si="3"/>
        <v>0</v>
      </c>
    </row>
    <row r="1587" spans="14:14" ht="15" customHeight="1" x14ac:dyDescent="0.2">
      <c r="N1587" s="2">
        <f t="shared" si="3"/>
        <v>0</v>
      </c>
    </row>
    <row r="1588" spans="14:14" ht="15" customHeight="1" x14ac:dyDescent="0.2">
      <c r="N1588" s="2">
        <f t="shared" si="3"/>
        <v>0</v>
      </c>
    </row>
    <row r="1589" spans="14:14" ht="15" customHeight="1" x14ac:dyDescent="0.2">
      <c r="N1589" s="2">
        <f t="shared" si="3"/>
        <v>0</v>
      </c>
    </row>
    <row r="1590" spans="14:14" ht="15" customHeight="1" x14ac:dyDescent="0.2">
      <c r="N1590" s="2">
        <f t="shared" si="3"/>
        <v>0</v>
      </c>
    </row>
    <row r="1591" spans="14:14" ht="15" customHeight="1" x14ac:dyDescent="0.2">
      <c r="N1591" s="2">
        <f t="shared" si="3"/>
        <v>0</v>
      </c>
    </row>
    <row r="1592" spans="14:14" ht="15" customHeight="1" x14ac:dyDescent="0.2">
      <c r="N1592" s="2">
        <f t="shared" ref="N1592:N1621" si="4">+K1592*I1592</f>
        <v>0</v>
      </c>
    </row>
    <row r="1593" spans="14:14" ht="15" customHeight="1" x14ac:dyDescent="0.2">
      <c r="N1593" s="2">
        <f t="shared" si="4"/>
        <v>0</v>
      </c>
    </row>
    <row r="1594" spans="14:14" ht="15" customHeight="1" x14ac:dyDescent="0.2">
      <c r="N1594" s="2">
        <f t="shared" si="4"/>
        <v>0</v>
      </c>
    </row>
    <row r="1595" spans="14:14" ht="15" customHeight="1" x14ac:dyDescent="0.2">
      <c r="N1595" s="2">
        <f t="shared" si="4"/>
        <v>0</v>
      </c>
    </row>
    <row r="1596" spans="14:14" ht="15" customHeight="1" x14ac:dyDescent="0.2">
      <c r="N1596" s="2">
        <f t="shared" si="4"/>
        <v>0</v>
      </c>
    </row>
    <row r="1597" spans="14:14" ht="15" customHeight="1" x14ac:dyDescent="0.2">
      <c r="N1597" s="2">
        <f t="shared" si="4"/>
        <v>0</v>
      </c>
    </row>
    <row r="1598" spans="14:14" ht="15" customHeight="1" x14ac:dyDescent="0.2">
      <c r="N1598" s="2">
        <f t="shared" si="4"/>
        <v>0</v>
      </c>
    </row>
    <row r="1599" spans="14:14" ht="15" customHeight="1" x14ac:dyDescent="0.2">
      <c r="N1599" s="2">
        <f t="shared" si="4"/>
        <v>0</v>
      </c>
    </row>
    <row r="1600" spans="14:14" ht="15" customHeight="1" x14ac:dyDescent="0.2">
      <c r="N1600" s="2">
        <f t="shared" si="4"/>
        <v>0</v>
      </c>
    </row>
    <row r="1601" spans="14:14" ht="15" customHeight="1" x14ac:dyDescent="0.2">
      <c r="N1601" s="2">
        <f t="shared" si="4"/>
        <v>0</v>
      </c>
    </row>
    <row r="1602" spans="14:14" ht="15" customHeight="1" x14ac:dyDescent="0.2">
      <c r="N1602" s="2">
        <f t="shared" si="4"/>
        <v>0</v>
      </c>
    </row>
    <row r="1603" spans="14:14" ht="15" customHeight="1" x14ac:dyDescent="0.2">
      <c r="N1603" s="2">
        <f t="shared" si="4"/>
        <v>0</v>
      </c>
    </row>
    <row r="1604" spans="14:14" ht="15" customHeight="1" x14ac:dyDescent="0.2">
      <c r="N1604" s="2">
        <f t="shared" si="4"/>
        <v>0</v>
      </c>
    </row>
    <row r="1605" spans="14:14" ht="15" customHeight="1" x14ac:dyDescent="0.2">
      <c r="N1605" s="2">
        <f t="shared" si="4"/>
        <v>0</v>
      </c>
    </row>
    <row r="1606" spans="14:14" ht="15" customHeight="1" x14ac:dyDescent="0.2">
      <c r="N1606" s="2">
        <f t="shared" si="4"/>
        <v>0</v>
      </c>
    </row>
    <row r="1607" spans="14:14" ht="15" customHeight="1" x14ac:dyDescent="0.2">
      <c r="N1607" s="2">
        <f t="shared" si="4"/>
        <v>0</v>
      </c>
    </row>
    <row r="1608" spans="14:14" ht="15" customHeight="1" x14ac:dyDescent="0.2">
      <c r="N1608" s="2">
        <f t="shared" si="4"/>
        <v>0</v>
      </c>
    </row>
    <row r="1609" spans="14:14" ht="15" customHeight="1" x14ac:dyDescent="0.2">
      <c r="N1609" s="2">
        <f t="shared" si="4"/>
        <v>0</v>
      </c>
    </row>
    <row r="1610" spans="14:14" ht="15" customHeight="1" x14ac:dyDescent="0.2">
      <c r="N1610" s="2">
        <f t="shared" si="4"/>
        <v>0</v>
      </c>
    </row>
    <row r="1611" spans="14:14" ht="15" customHeight="1" x14ac:dyDescent="0.2">
      <c r="N1611" s="2">
        <f t="shared" si="4"/>
        <v>0</v>
      </c>
    </row>
    <row r="1612" spans="14:14" ht="15" customHeight="1" x14ac:dyDescent="0.2">
      <c r="N1612" s="2">
        <f t="shared" si="4"/>
        <v>0</v>
      </c>
    </row>
    <row r="1613" spans="14:14" ht="15" customHeight="1" x14ac:dyDescent="0.2">
      <c r="N1613" s="2">
        <f t="shared" si="4"/>
        <v>0</v>
      </c>
    </row>
    <row r="1614" spans="14:14" ht="15" customHeight="1" x14ac:dyDescent="0.2">
      <c r="N1614" s="2">
        <f t="shared" si="4"/>
        <v>0</v>
      </c>
    </row>
    <row r="1615" spans="14:14" ht="15" customHeight="1" x14ac:dyDescent="0.2">
      <c r="N1615" s="2">
        <f t="shared" si="4"/>
        <v>0</v>
      </c>
    </row>
    <row r="1616" spans="14:14" ht="15" customHeight="1" x14ac:dyDescent="0.2">
      <c r="N1616" s="2">
        <f t="shared" si="4"/>
        <v>0</v>
      </c>
    </row>
    <row r="1617" spans="14:14" ht="15" customHeight="1" x14ac:dyDescent="0.2">
      <c r="N1617" s="2">
        <f t="shared" si="4"/>
        <v>0</v>
      </c>
    </row>
    <row r="1618" spans="14:14" ht="15" customHeight="1" x14ac:dyDescent="0.2">
      <c r="N1618" s="2">
        <f t="shared" si="4"/>
        <v>0</v>
      </c>
    </row>
    <row r="1619" spans="14:14" ht="15" customHeight="1" x14ac:dyDescent="0.2">
      <c r="N1619" s="2">
        <f t="shared" si="4"/>
        <v>0</v>
      </c>
    </row>
    <row r="1620" spans="14:14" ht="15" customHeight="1" x14ac:dyDescent="0.2">
      <c r="N1620" s="2">
        <f t="shared" si="4"/>
        <v>0</v>
      </c>
    </row>
    <row r="1621" spans="14:14" ht="15" customHeight="1" x14ac:dyDescent="0.2">
      <c r="N1621" s="2">
        <f t="shared" si="4"/>
        <v>0</v>
      </c>
    </row>
  </sheetData>
  <autoFilter ref="B5:L1304" xr:uid="{00000000-0001-0000-0200-000000000000}"/>
  <mergeCells count="4">
    <mergeCell ref="E3:G3"/>
    <mergeCell ref="F4:G4"/>
    <mergeCell ref="I4:K4"/>
    <mergeCell ref="D1:H2"/>
  </mergeCells>
  <phoneticPr fontId="19" type="noConversion"/>
  <conditionalFormatting sqref="P5:AB13">
    <cfRule type="colorScale" priority="17">
      <colorScale>
        <cfvo type="min"/>
        <cfvo type="max"/>
        <color rgb="FFFBE4D5"/>
        <color rgb="FFF7CAAC"/>
      </colorScale>
    </cfRule>
  </conditionalFormatting>
  <conditionalFormatting sqref="K7:K1016 K6:L6 L7:L1306">
    <cfRule type="expression" dxfId="9" priority="14">
      <formula>MOD(ROW(),2)=1</formula>
    </cfRule>
    <cfRule type="expression" dxfId="8" priority="18">
      <formula>MOD(ROW(),2)=0</formula>
    </cfRule>
  </conditionalFormatting>
  <conditionalFormatting sqref="K1017:K1306">
    <cfRule type="expression" dxfId="7" priority="9">
      <formula>MOD(ROW(),2)=1</formula>
    </cfRule>
    <cfRule type="expression" dxfId="6" priority="10">
      <formula>MOD(ROW(),2)=0</formula>
    </cfRule>
  </conditionalFormatting>
  <conditionalFormatting sqref="B6:D1306">
    <cfRule type="expression" dxfId="5" priority="6">
      <formula>MOD(ROW(),2)=1</formula>
    </cfRule>
  </conditionalFormatting>
  <conditionalFormatting sqref="E6:E1306">
    <cfRule type="expression" dxfId="4" priority="5">
      <formula>MOD(ROW(),2)=1</formula>
    </cfRule>
  </conditionalFormatting>
  <conditionalFormatting sqref="F6:H1306">
    <cfRule type="expression" dxfId="3" priority="4">
      <formula>MOD(ROW(),2)=1</formula>
    </cfRule>
  </conditionalFormatting>
  <conditionalFormatting sqref="I6:I1306">
    <cfRule type="expression" dxfId="2" priority="3">
      <formula>MOD(ROW(),2)=1</formula>
    </cfRule>
  </conditionalFormatting>
  <conditionalFormatting sqref="J6:J1306">
    <cfRule type="expression" dxfId="1" priority="2">
      <formula>MOD(ROW(),2)=1</formula>
    </cfRule>
  </conditionalFormatting>
  <conditionalFormatting sqref="A6:A1306">
    <cfRule type="expression" dxfId="0" priority="1">
      <formula>MOD(ROW(),2)=1</formula>
    </cfRule>
  </conditionalFormatting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F5496"/>
  </sheetPr>
  <dimension ref="A1:S1008"/>
  <sheetViews>
    <sheetView zoomScale="65" zoomScaleNormal="65" workbookViewId="0">
      <pane ySplit="4" topLeftCell="A5" activePane="bottomLeft" state="frozen"/>
      <selection pane="bottomLeft" activeCell="I211" sqref="I211"/>
    </sheetView>
  </sheetViews>
  <sheetFormatPr baseColWidth="10" defaultColWidth="12.625" defaultRowHeight="15" customHeight="1" x14ac:dyDescent="0.2"/>
  <cols>
    <col min="1" max="1" width="9.875" style="225" customWidth="1"/>
    <col min="2" max="2" width="18.625" bestFit="1" customWidth="1"/>
    <col min="3" max="3" width="22.875" bestFit="1" customWidth="1"/>
    <col min="4" max="4" width="99" customWidth="1"/>
    <col min="5" max="5" width="13" customWidth="1"/>
    <col min="6" max="6" width="14.875" bestFit="1" customWidth="1"/>
    <col min="7" max="7" width="17.625" bestFit="1" customWidth="1"/>
    <col min="8" max="8" width="12.625" bestFit="1" customWidth="1"/>
    <col min="9" max="9" width="19.125" bestFit="1" customWidth="1"/>
    <col min="10" max="10" width="10.625" customWidth="1"/>
    <col min="11" max="11" width="12.125" customWidth="1"/>
    <col min="12" max="12" width="22" bestFit="1" customWidth="1"/>
    <col min="13" max="13" width="21.125" customWidth="1"/>
    <col min="14" max="14" width="10.625" hidden="1" customWidth="1"/>
    <col min="15" max="19" width="10.625" customWidth="1"/>
  </cols>
  <sheetData>
    <row r="1" spans="1:19" ht="24" customHeight="1" thickBot="1" x14ac:dyDescent="0.25">
      <c r="A1" s="177"/>
      <c r="B1" s="178"/>
      <c r="C1" s="179"/>
      <c r="D1" s="65" t="s">
        <v>958</v>
      </c>
      <c r="E1" s="171" t="s">
        <v>74</v>
      </c>
      <c r="F1" s="172"/>
      <c r="G1" s="173" t="s">
        <v>499</v>
      </c>
      <c r="H1" s="174"/>
      <c r="I1" s="175" t="s">
        <v>749</v>
      </c>
      <c r="J1" s="172"/>
      <c r="K1" s="175" t="s">
        <v>912</v>
      </c>
      <c r="L1" s="176"/>
      <c r="M1" s="1"/>
      <c r="N1" s="1"/>
      <c r="O1" s="1"/>
      <c r="P1" s="1"/>
      <c r="Q1" s="1"/>
      <c r="R1" s="1"/>
      <c r="S1" s="1"/>
    </row>
    <row r="2" spans="1:19" ht="19.5" customHeight="1" thickBot="1" x14ac:dyDescent="0.25">
      <c r="A2" s="195"/>
      <c r="B2" s="196"/>
      <c r="C2" s="197"/>
      <c r="D2" s="169" t="s">
        <v>959</v>
      </c>
      <c r="E2" s="62">
        <v>80000</v>
      </c>
      <c r="F2" s="63">
        <f>SUMIF(B5:B10008,"Body Advance",K5:K10008)</f>
        <v>0</v>
      </c>
      <c r="G2" s="64">
        <v>50000</v>
      </c>
      <c r="H2" s="63">
        <f>SUMIF(B5:B10008,"Nutremax",K5:K10008)</f>
        <v>0</v>
      </c>
      <c r="I2" s="64">
        <v>150000</v>
      </c>
      <c r="J2" s="64">
        <f>SUMIF(B5:B10008,"Star Nutrition",K5:K10008)</f>
        <v>0</v>
      </c>
      <c r="K2" s="64">
        <v>80000</v>
      </c>
      <c r="L2" s="66">
        <f>SUMIF(B5:B10008,"Xtrenght",K5:K10008)</f>
        <v>0</v>
      </c>
      <c r="M2" s="1"/>
      <c r="O2" s="1"/>
      <c r="P2" s="1"/>
      <c r="Q2" s="1"/>
      <c r="R2" s="1"/>
      <c r="S2" s="1"/>
    </row>
    <row r="3" spans="1:19" ht="48.75" customHeight="1" thickBot="1" x14ac:dyDescent="0.3">
      <c r="A3" s="198"/>
      <c r="B3" s="199"/>
      <c r="C3" s="200"/>
      <c r="D3" s="170"/>
      <c r="E3" s="177" t="s">
        <v>960</v>
      </c>
      <c r="F3" s="178"/>
      <c r="G3" s="178"/>
      <c r="H3" s="178"/>
      <c r="I3" s="178"/>
      <c r="J3" s="178"/>
      <c r="K3" s="179"/>
      <c r="L3" s="88">
        <f>IF(F2&gt;E2,F2)+IF(H2&gt;G2,H2)+IF(J2&gt;I2,J2)+IF(L2&gt;K2,L2)</f>
        <v>0</v>
      </c>
      <c r="M3" s="10"/>
      <c r="N3" s="10" t="s">
        <v>22</v>
      </c>
      <c r="O3" s="10"/>
      <c r="P3" s="10"/>
      <c r="Q3" s="10"/>
      <c r="R3" s="10"/>
      <c r="S3" s="10"/>
    </row>
    <row r="4" spans="1:19" ht="42" customHeight="1" thickBot="1" x14ac:dyDescent="0.25">
      <c r="A4" s="226" t="s">
        <v>2451</v>
      </c>
      <c r="B4" s="87" t="s">
        <v>13</v>
      </c>
      <c r="C4" s="87" t="s">
        <v>961</v>
      </c>
      <c r="D4" s="87" t="s">
        <v>15</v>
      </c>
      <c r="E4" s="87" t="s">
        <v>962</v>
      </c>
      <c r="F4" s="87" t="s">
        <v>963</v>
      </c>
      <c r="G4" s="87" t="s">
        <v>964</v>
      </c>
      <c r="H4" s="89" t="s">
        <v>965</v>
      </c>
      <c r="I4" s="87" t="s">
        <v>966</v>
      </c>
      <c r="J4" s="90" t="s">
        <v>967</v>
      </c>
      <c r="K4" s="91" t="s">
        <v>968</v>
      </c>
      <c r="L4" s="92" t="s">
        <v>969</v>
      </c>
      <c r="M4" s="1"/>
      <c r="N4" s="2">
        <f>SUM(N5:N1208)</f>
        <v>0</v>
      </c>
      <c r="O4" s="1"/>
      <c r="P4" s="1"/>
      <c r="Q4" s="1"/>
      <c r="R4" s="1"/>
      <c r="S4" s="1"/>
    </row>
    <row r="5" spans="1:19" x14ac:dyDescent="0.2">
      <c r="A5" s="227">
        <v>14</v>
      </c>
      <c r="B5" s="99" t="s">
        <v>74</v>
      </c>
      <c r="C5" s="100" t="s">
        <v>26</v>
      </c>
      <c r="D5" s="100" t="s">
        <v>2452</v>
      </c>
      <c r="E5" s="100">
        <v>940</v>
      </c>
      <c r="F5" s="100">
        <v>895</v>
      </c>
      <c r="G5" s="100">
        <v>1250</v>
      </c>
      <c r="H5" s="101">
        <v>12</v>
      </c>
      <c r="I5" s="102">
        <f t="shared" ref="I5:I196" si="0">+F5*H5</f>
        <v>10740</v>
      </c>
      <c r="J5" s="103"/>
      <c r="K5" s="104">
        <f t="shared" ref="K5:K196" si="1">+J5*I5</f>
        <v>0</v>
      </c>
      <c r="L5" s="105">
        <f t="shared" ref="L5:L196" si="2">+(E5-F5)*J5*H5</f>
        <v>0</v>
      </c>
      <c r="M5" s="1"/>
      <c r="N5" s="2">
        <f t="shared" ref="N5:N196" si="3">+J5*H5*E5</f>
        <v>0</v>
      </c>
      <c r="O5" s="1"/>
      <c r="P5" s="1"/>
      <c r="Q5" s="1"/>
      <c r="R5" s="1"/>
      <c r="S5" s="1"/>
    </row>
    <row r="6" spans="1:19" x14ac:dyDescent="0.2">
      <c r="A6" s="228" t="s">
        <v>1999</v>
      </c>
      <c r="B6" s="106" t="s">
        <v>74</v>
      </c>
      <c r="C6" s="93" t="s">
        <v>43</v>
      </c>
      <c r="D6" s="93" t="s">
        <v>2453</v>
      </c>
      <c r="E6" s="93">
        <v>1940</v>
      </c>
      <c r="F6" s="93">
        <v>1847</v>
      </c>
      <c r="G6" s="93">
        <v>2600</v>
      </c>
      <c r="H6" s="94">
        <v>6</v>
      </c>
      <c r="I6" s="95">
        <f t="shared" si="0"/>
        <v>11082</v>
      </c>
      <c r="J6" s="96"/>
      <c r="K6" s="97">
        <f t="shared" si="1"/>
        <v>0</v>
      </c>
      <c r="L6" s="107">
        <f t="shared" si="2"/>
        <v>0</v>
      </c>
      <c r="M6" s="1"/>
      <c r="N6" s="2">
        <f t="shared" si="3"/>
        <v>0</v>
      </c>
      <c r="O6" s="1"/>
      <c r="P6" s="1"/>
      <c r="Q6" s="1"/>
      <c r="R6" s="1"/>
      <c r="S6" s="1"/>
    </row>
    <row r="7" spans="1:19" x14ac:dyDescent="0.2">
      <c r="A7" s="228">
        <v>18</v>
      </c>
      <c r="B7" s="106" t="s">
        <v>74</v>
      </c>
      <c r="C7" s="93" t="s">
        <v>43</v>
      </c>
      <c r="D7" s="93" t="s">
        <v>2454</v>
      </c>
      <c r="E7" s="93">
        <v>1940</v>
      </c>
      <c r="F7" s="93">
        <v>1847</v>
      </c>
      <c r="G7" s="93">
        <v>2600</v>
      </c>
      <c r="H7" s="94">
        <v>6</v>
      </c>
      <c r="I7" s="95">
        <f t="shared" si="0"/>
        <v>11082</v>
      </c>
      <c r="J7" s="96"/>
      <c r="K7" s="97">
        <f t="shared" si="1"/>
        <v>0</v>
      </c>
      <c r="L7" s="107">
        <f t="shared" si="2"/>
        <v>0</v>
      </c>
      <c r="M7" s="1"/>
      <c r="N7" s="2">
        <f t="shared" si="3"/>
        <v>0</v>
      </c>
      <c r="O7" s="1"/>
      <c r="P7" s="1"/>
      <c r="Q7" s="1"/>
      <c r="R7" s="1"/>
      <c r="S7" s="1"/>
    </row>
    <row r="8" spans="1:19" x14ac:dyDescent="0.2">
      <c r="A8" s="228" t="s">
        <v>2000</v>
      </c>
      <c r="B8" s="106" t="s">
        <v>74</v>
      </c>
      <c r="C8" s="93" t="s">
        <v>43</v>
      </c>
      <c r="D8" s="93" t="s">
        <v>2455</v>
      </c>
      <c r="E8" s="93">
        <v>1940</v>
      </c>
      <c r="F8" s="93">
        <v>1847</v>
      </c>
      <c r="G8" s="93">
        <v>2600</v>
      </c>
      <c r="H8" s="94">
        <v>6</v>
      </c>
      <c r="I8" s="95">
        <f t="shared" si="0"/>
        <v>11082</v>
      </c>
      <c r="J8" s="96"/>
      <c r="K8" s="97">
        <f t="shared" si="1"/>
        <v>0</v>
      </c>
      <c r="L8" s="107">
        <f t="shared" si="2"/>
        <v>0</v>
      </c>
      <c r="M8" s="1"/>
      <c r="N8" s="2">
        <f t="shared" si="3"/>
        <v>0</v>
      </c>
      <c r="O8" s="1"/>
      <c r="P8" s="1"/>
      <c r="Q8" s="1"/>
      <c r="R8" s="1"/>
      <c r="S8" s="1"/>
    </row>
    <row r="9" spans="1:19" x14ac:dyDescent="0.2">
      <c r="A9" s="228">
        <v>9</v>
      </c>
      <c r="B9" s="106" t="s">
        <v>74</v>
      </c>
      <c r="C9" s="93" t="s">
        <v>79</v>
      </c>
      <c r="D9" s="93" t="s">
        <v>2456</v>
      </c>
      <c r="E9" s="93">
        <v>1625</v>
      </c>
      <c r="F9" s="93">
        <v>1549</v>
      </c>
      <c r="G9" s="93">
        <v>2200</v>
      </c>
      <c r="H9" s="94">
        <v>12</v>
      </c>
      <c r="I9" s="95">
        <f t="shared" si="0"/>
        <v>18588</v>
      </c>
      <c r="J9" s="96"/>
      <c r="K9" s="97">
        <f t="shared" si="1"/>
        <v>0</v>
      </c>
      <c r="L9" s="107">
        <f t="shared" si="2"/>
        <v>0</v>
      </c>
      <c r="M9" s="1"/>
      <c r="N9" s="2">
        <f t="shared" si="3"/>
        <v>0</v>
      </c>
      <c r="O9" s="1"/>
      <c r="P9" s="1"/>
      <c r="Q9" s="1"/>
      <c r="R9" s="1"/>
      <c r="S9" s="1"/>
    </row>
    <row r="10" spans="1:19" x14ac:dyDescent="0.2">
      <c r="A10" s="228">
        <v>3</v>
      </c>
      <c r="B10" s="106" t="s">
        <v>74</v>
      </c>
      <c r="C10" s="93" t="s">
        <v>43</v>
      </c>
      <c r="D10" s="93" t="s">
        <v>2457</v>
      </c>
      <c r="E10" s="93">
        <v>1205</v>
      </c>
      <c r="F10" s="93">
        <v>1147</v>
      </c>
      <c r="G10" s="93">
        <v>1600</v>
      </c>
      <c r="H10" s="94">
        <v>12</v>
      </c>
      <c r="I10" s="95">
        <f t="shared" si="0"/>
        <v>13764</v>
      </c>
      <c r="J10" s="96"/>
      <c r="K10" s="97">
        <f t="shared" si="1"/>
        <v>0</v>
      </c>
      <c r="L10" s="107">
        <f t="shared" si="2"/>
        <v>0</v>
      </c>
      <c r="M10" s="1"/>
      <c r="N10" s="2">
        <f t="shared" si="3"/>
        <v>0</v>
      </c>
      <c r="O10" s="1"/>
      <c r="P10" s="1"/>
      <c r="Q10" s="1"/>
      <c r="R10" s="1"/>
      <c r="S10" s="1"/>
    </row>
    <row r="11" spans="1:19" x14ac:dyDescent="0.2">
      <c r="A11" s="228">
        <v>56465</v>
      </c>
      <c r="B11" s="106" t="s">
        <v>74</v>
      </c>
      <c r="C11" s="93" t="s">
        <v>60</v>
      </c>
      <c r="D11" s="93" t="s">
        <v>2458</v>
      </c>
      <c r="E11" s="93">
        <v>1840</v>
      </c>
      <c r="F11" s="93">
        <v>1755</v>
      </c>
      <c r="G11" s="93">
        <v>2450</v>
      </c>
      <c r="H11" s="94">
        <v>12</v>
      </c>
      <c r="I11" s="95">
        <f t="shared" si="0"/>
        <v>21060</v>
      </c>
      <c r="J11" s="96"/>
      <c r="K11" s="97">
        <f t="shared" si="1"/>
        <v>0</v>
      </c>
      <c r="L11" s="107">
        <f t="shared" si="2"/>
        <v>0</v>
      </c>
      <c r="M11" s="1"/>
      <c r="N11" s="2">
        <f t="shared" si="3"/>
        <v>0</v>
      </c>
      <c r="O11" s="1"/>
      <c r="P11" s="1"/>
      <c r="Q11" s="1"/>
      <c r="R11" s="1"/>
      <c r="S11" s="1"/>
    </row>
    <row r="12" spans="1:19" x14ac:dyDescent="0.2">
      <c r="A12" s="228" t="s">
        <v>2001</v>
      </c>
      <c r="B12" s="106" t="s">
        <v>74</v>
      </c>
      <c r="C12" s="93" t="s">
        <v>60</v>
      </c>
      <c r="D12" s="93" t="s">
        <v>2459</v>
      </c>
      <c r="E12" s="93">
        <v>1840</v>
      </c>
      <c r="F12" s="93">
        <v>1755</v>
      </c>
      <c r="G12" s="93">
        <v>2450</v>
      </c>
      <c r="H12" s="94">
        <v>12</v>
      </c>
      <c r="I12" s="95">
        <f t="shared" si="0"/>
        <v>21060</v>
      </c>
      <c r="J12" s="96"/>
      <c r="K12" s="97">
        <f t="shared" si="1"/>
        <v>0</v>
      </c>
      <c r="L12" s="107">
        <f t="shared" si="2"/>
        <v>0</v>
      </c>
      <c r="M12" s="1"/>
      <c r="N12" s="2">
        <f t="shared" si="3"/>
        <v>0</v>
      </c>
      <c r="O12" s="1"/>
      <c r="P12" s="1"/>
      <c r="Q12" s="1"/>
      <c r="R12" s="1"/>
      <c r="S12" s="1"/>
    </row>
    <row r="13" spans="1:19" x14ac:dyDescent="0.2">
      <c r="A13" s="228">
        <v>54564</v>
      </c>
      <c r="B13" s="106" t="s">
        <v>74</v>
      </c>
      <c r="C13" s="93" t="s">
        <v>60</v>
      </c>
      <c r="D13" s="93" t="s">
        <v>2460</v>
      </c>
      <c r="E13" s="93">
        <v>1720</v>
      </c>
      <c r="F13" s="93">
        <v>1641</v>
      </c>
      <c r="G13" s="93">
        <v>2300</v>
      </c>
      <c r="H13" s="94">
        <v>12</v>
      </c>
      <c r="I13" s="95">
        <f t="shared" si="0"/>
        <v>19692</v>
      </c>
      <c r="J13" s="96"/>
      <c r="K13" s="97">
        <f t="shared" si="1"/>
        <v>0</v>
      </c>
      <c r="L13" s="107">
        <f t="shared" si="2"/>
        <v>0</v>
      </c>
      <c r="M13" s="1"/>
      <c r="N13" s="2">
        <f t="shared" si="3"/>
        <v>0</v>
      </c>
      <c r="O13" s="1"/>
      <c r="P13" s="1"/>
      <c r="Q13" s="1"/>
      <c r="R13" s="1"/>
      <c r="S13" s="1"/>
    </row>
    <row r="14" spans="1:19" x14ac:dyDescent="0.2">
      <c r="A14" s="228">
        <v>15</v>
      </c>
      <c r="B14" s="106" t="s">
        <v>74</v>
      </c>
      <c r="C14" s="93" t="s">
        <v>48</v>
      </c>
      <c r="D14" s="93" t="s">
        <v>2461</v>
      </c>
      <c r="E14" s="93">
        <v>1610</v>
      </c>
      <c r="F14" s="93">
        <v>1538</v>
      </c>
      <c r="G14" s="93">
        <v>2150</v>
      </c>
      <c r="H14" s="94">
        <v>12</v>
      </c>
      <c r="I14" s="95">
        <f t="shared" si="0"/>
        <v>18456</v>
      </c>
      <c r="J14" s="96"/>
      <c r="K14" s="97">
        <f t="shared" si="1"/>
        <v>0</v>
      </c>
      <c r="L14" s="107">
        <f t="shared" si="2"/>
        <v>0</v>
      </c>
      <c r="M14" s="1"/>
      <c r="N14" s="2">
        <f t="shared" si="3"/>
        <v>0</v>
      </c>
      <c r="O14" s="1"/>
      <c r="P14" s="1"/>
      <c r="Q14" s="1"/>
      <c r="R14" s="1"/>
      <c r="S14" s="1"/>
    </row>
    <row r="15" spans="1:19" x14ac:dyDescent="0.2">
      <c r="A15" s="228">
        <v>19</v>
      </c>
      <c r="B15" s="106" t="s">
        <v>74</v>
      </c>
      <c r="C15" s="93" t="s">
        <v>26</v>
      </c>
      <c r="D15" s="93" t="s">
        <v>2462</v>
      </c>
      <c r="E15" s="93">
        <v>1880</v>
      </c>
      <c r="F15" s="93">
        <v>1794</v>
      </c>
      <c r="G15" s="93">
        <v>2500</v>
      </c>
      <c r="H15" s="94">
        <v>6</v>
      </c>
      <c r="I15" s="95">
        <f t="shared" si="0"/>
        <v>10764</v>
      </c>
      <c r="J15" s="96"/>
      <c r="K15" s="97">
        <f t="shared" si="1"/>
        <v>0</v>
      </c>
      <c r="L15" s="107">
        <f t="shared" si="2"/>
        <v>0</v>
      </c>
      <c r="M15" s="1"/>
      <c r="N15" s="2">
        <f t="shared" si="3"/>
        <v>0</v>
      </c>
      <c r="O15" s="1"/>
      <c r="P15" s="1"/>
      <c r="Q15" s="1"/>
      <c r="R15" s="1"/>
      <c r="S15" s="1"/>
    </row>
    <row r="16" spans="1:19" x14ac:dyDescent="0.2">
      <c r="A16" s="228">
        <v>10</v>
      </c>
      <c r="B16" s="106" t="s">
        <v>74</v>
      </c>
      <c r="C16" s="93" t="s">
        <v>55</v>
      </c>
      <c r="D16" s="93" t="s">
        <v>2463</v>
      </c>
      <c r="E16" s="93">
        <v>0</v>
      </c>
      <c r="F16" s="93">
        <v>0</v>
      </c>
      <c r="G16" s="93">
        <v>0</v>
      </c>
      <c r="H16" s="94">
        <v>6</v>
      </c>
      <c r="I16" s="95">
        <f t="shared" si="0"/>
        <v>0</v>
      </c>
      <c r="J16" s="96"/>
      <c r="K16" s="97">
        <f t="shared" si="1"/>
        <v>0</v>
      </c>
      <c r="L16" s="107">
        <f t="shared" si="2"/>
        <v>0</v>
      </c>
      <c r="M16" s="1"/>
      <c r="N16" s="2">
        <f t="shared" si="3"/>
        <v>0</v>
      </c>
      <c r="O16" s="1"/>
      <c r="P16" s="1"/>
      <c r="Q16" s="1"/>
      <c r="R16" s="1"/>
      <c r="S16" s="1"/>
    </row>
    <row r="17" spans="1:19" x14ac:dyDescent="0.2">
      <c r="A17" s="228">
        <v>11</v>
      </c>
      <c r="B17" s="106" t="s">
        <v>74</v>
      </c>
      <c r="C17" s="93" t="s">
        <v>60</v>
      </c>
      <c r="D17" s="93" t="s">
        <v>2464</v>
      </c>
      <c r="E17" s="93">
        <v>1840</v>
      </c>
      <c r="F17" s="93">
        <v>1755</v>
      </c>
      <c r="G17" s="93">
        <v>2450</v>
      </c>
      <c r="H17" s="94">
        <v>6</v>
      </c>
      <c r="I17" s="95">
        <f t="shared" si="0"/>
        <v>10530</v>
      </c>
      <c r="J17" s="96"/>
      <c r="K17" s="97">
        <f t="shared" si="1"/>
        <v>0</v>
      </c>
      <c r="L17" s="107">
        <f t="shared" si="2"/>
        <v>0</v>
      </c>
      <c r="M17" s="1"/>
      <c r="N17" s="2">
        <f t="shared" si="3"/>
        <v>0</v>
      </c>
      <c r="O17" s="1"/>
      <c r="P17" s="1"/>
      <c r="Q17" s="1"/>
      <c r="R17" s="1"/>
      <c r="S17" s="1"/>
    </row>
    <row r="18" spans="1:19" x14ac:dyDescent="0.2">
      <c r="A18" s="228">
        <v>8</v>
      </c>
      <c r="B18" s="106" t="s">
        <v>74</v>
      </c>
      <c r="C18" s="93" t="s">
        <v>70</v>
      </c>
      <c r="D18" s="93" t="s">
        <v>2465</v>
      </c>
      <c r="E18" s="93">
        <v>2215</v>
      </c>
      <c r="F18" s="93">
        <v>2112</v>
      </c>
      <c r="G18" s="93">
        <v>2950</v>
      </c>
      <c r="H18" s="94">
        <v>12</v>
      </c>
      <c r="I18" s="95">
        <f t="shared" si="0"/>
        <v>25344</v>
      </c>
      <c r="J18" s="96"/>
      <c r="K18" s="97">
        <f t="shared" si="1"/>
        <v>0</v>
      </c>
      <c r="L18" s="107">
        <f t="shared" si="2"/>
        <v>0</v>
      </c>
      <c r="M18" s="1"/>
      <c r="N18" s="2">
        <f t="shared" si="3"/>
        <v>0</v>
      </c>
      <c r="O18" s="1"/>
      <c r="P18" s="1"/>
      <c r="Q18" s="1"/>
      <c r="R18" s="1"/>
      <c r="S18" s="1"/>
    </row>
    <row r="19" spans="1:19" x14ac:dyDescent="0.2">
      <c r="A19" s="228">
        <v>1</v>
      </c>
      <c r="B19" s="106" t="s">
        <v>74</v>
      </c>
      <c r="C19" s="93" t="s">
        <v>48</v>
      </c>
      <c r="D19" s="93" t="s">
        <v>2466</v>
      </c>
      <c r="E19" s="93">
        <v>1205</v>
      </c>
      <c r="F19" s="93">
        <v>1147</v>
      </c>
      <c r="G19" s="93">
        <v>1600</v>
      </c>
      <c r="H19" s="94">
        <v>12</v>
      </c>
      <c r="I19" s="95">
        <f t="shared" si="0"/>
        <v>13764</v>
      </c>
      <c r="J19" s="96"/>
      <c r="K19" s="97">
        <f t="shared" si="1"/>
        <v>0</v>
      </c>
      <c r="L19" s="107">
        <f t="shared" si="2"/>
        <v>0</v>
      </c>
      <c r="M19" s="1"/>
      <c r="N19" s="2">
        <f t="shared" si="3"/>
        <v>0</v>
      </c>
      <c r="O19" s="1"/>
      <c r="P19" s="1"/>
      <c r="Q19" s="1"/>
      <c r="R19" s="1"/>
      <c r="S19" s="1"/>
    </row>
    <row r="20" spans="1:19" x14ac:dyDescent="0.2">
      <c r="A20" s="228">
        <v>17</v>
      </c>
      <c r="B20" s="106" t="s">
        <v>74</v>
      </c>
      <c r="C20" s="93" t="s">
        <v>48</v>
      </c>
      <c r="D20" s="93" t="s">
        <v>2467</v>
      </c>
      <c r="E20" s="93">
        <v>1215</v>
      </c>
      <c r="F20" s="93">
        <v>1159</v>
      </c>
      <c r="G20" s="93">
        <v>1650</v>
      </c>
      <c r="H20" s="94">
        <v>12</v>
      </c>
      <c r="I20" s="95">
        <f t="shared" si="0"/>
        <v>13908</v>
      </c>
      <c r="J20" s="96"/>
      <c r="K20" s="97">
        <f t="shared" si="1"/>
        <v>0</v>
      </c>
      <c r="L20" s="107">
        <f t="shared" si="2"/>
        <v>0</v>
      </c>
      <c r="M20" s="1"/>
      <c r="N20" s="2">
        <f t="shared" si="3"/>
        <v>0</v>
      </c>
      <c r="O20" s="1"/>
      <c r="P20" s="1"/>
      <c r="Q20" s="1"/>
      <c r="R20" s="1"/>
      <c r="S20" s="1"/>
    </row>
    <row r="21" spans="1:19" ht="15.75" customHeight="1" x14ac:dyDescent="0.2">
      <c r="A21" s="228">
        <v>13</v>
      </c>
      <c r="B21" s="106" t="s">
        <v>74</v>
      </c>
      <c r="C21" s="93" t="s">
        <v>48</v>
      </c>
      <c r="D21" s="93" t="s">
        <v>2468</v>
      </c>
      <c r="E21" s="93">
        <v>1110</v>
      </c>
      <c r="F21" s="93">
        <v>1056</v>
      </c>
      <c r="G21" s="93">
        <v>1500</v>
      </c>
      <c r="H21" s="94">
        <v>12</v>
      </c>
      <c r="I21" s="95">
        <f t="shared" si="0"/>
        <v>12672</v>
      </c>
      <c r="J21" s="96"/>
      <c r="K21" s="97">
        <f t="shared" si="1"/>
        <v>0</v>
      </c>
      <c r="L21" s="107">
        <f t="shared" si="2"/>
        <v>0</v>
      </c>
      <c r="M21" s="1"/>
      <c r="N21" s="2">
        <f t="shared" si="3"/>
        <v>0</v>
      </c>
      <c r="O21" s="1"/>
      <c r="P21" s="1"/>
      <c r="Q21" s="1"/>
      <c r="R21" s="1"/>
      <c r="S21" s="1"/>
    </row>
    <row r="22" spans="1:19" ht="15.75" customHeight="1" x14ac:dyDescent="0.2">
      <c r="A22" s="228">
        <v>3521</v>
      </c>
      <c r="B22" s="106" t="s">
        <v>74</v>
      </c>
      <c r="C22" s="93" t="s">
        <v>50</v>
      </c>
      <c r="D22" s="93" t="s">
        <v>2469</v>
      </c>
      <c r="E22" s="93">
        <v>2165</v>
      </c>
      <c r="F22" s="93">
        <v>2063</v>
      </c>
      <c r="G22" s="93">
        <v>2900</v>
      </c>
      <c r="H22" s="94">
        <v>6</v>
      </c>
      <c r="I22" s="95">
        <f t="shared" si="0"/>
        <v>12378</v>
      </c>
      <c r="J22" s="96"/>
      <c r="K22" s="97">
        <f t="shared" si="1"/>
        <v>0</v>
      </c>
      <c r="L22" s="107">
        <f t="shared" si="2"/>
        <v>0</v>
      </c>
      <c r="M22" s="1"/>
      <c r="N22" s="2">
        <f t="shared" si="3"/>
        <v>0</v>
      </c>
      <c r="O22" s="1"/>
      <c r="P22" s="1"/>
      <c r="Q22" s="1"/>
      <c r="R22" s="1"/>
      <c r="S22" s="1"/>
    </row>
    <row r="23" spans="1:19" ht="15.75" customHeight="1" x14ac:dyDescent="0.2">
      <c r="A23" s="228">
        <v>7</v>
      </c>
      <c r="B23" s="106" t="s">
        <v>74</v>
      </c>
      <c r="C23" s="93" t="s">
        <v>50</v>
      </c>
      <c r="D23" s="93" t="s">
        <v>2470</v>
      </c>
      <c r="E23" s="93">
        <v>4315</v>
      </c>
      <c r="F23" s="93">
        <v>4113</v>
      </c>
      <c r="G23" s="93">
        <v>5800</v>
      </c>
      <c r="H23" s="94">
        <v>4</v>
      </c>
      <c r="I23" s="95">
        <f t="shared" si="0"/>
        <v>16452</v>
      </c>
      <c r="J23" s="96"/>
      <c r="K23" s="97">
        <f t="shared" si="1"/>
        <v>0</v>
      </c>
      <c r="L23" s="107">
        <f t="shared" si="2"/>
        <v>0</v>
      </c>
      <c r="M23" s="1"/>
      <c r="N23" s="2">
        <f t="shared" si="3"/>
        <v>0</v>
      </c>
      <c r="O23" s="1"/>
      <c r="P23" s="1"/>
      <c r="Q23" s="1"/>
      <c r="R23" s="1"/>
      <c r="S23" s="1"/>
    </row>
    <row r="24" spans="1:19" ht="15.75" customHeight="1" x14ac:dyDescent="0.2">
      <c r="A24" s="228">
        <v>12</v>
      </c>
      <c r="B24" s="106" t="s">
        <v>74</v>
      </c>
      <c r="C24" s="93" t="s">
        <v>79</v>
      </c>
      <c r="D24" s="93" t="s">
        <v>2471</v>
      </c>
      <c r="E24" s="93">
        <v>855</v>
      </c>
      <c r="F24" s="93">
        <v>814</v>
      </c>
      <c r="G24" s="93">
        <v>1150</v>
      </c>
      <c r="H24" s="94">
        <v>12</v>
      </c>
      <c r="I24" s="95">
        <f t="shared" si="0"/>
        <v>9768</v>
      </c>
      <c r="J24" s="96"/>
      <c r="K24" s="97">
        <f t="shared" si="1"/>
        <v>0</v>
      </c>
      <c r="L24" s="107">
        <f t="shared" si="2"/>
        <v>0</v>
      </c>
      <c r="M24" s="1"/>
      <c r="N24" s="2">
        <f t="shared" si="3"/>
        <v>0</v>
      </c>
      <c r="O24" s="1"/>
      <c r="P24" s="1"/>
      <c r="Q24" s="1"/>
      <c r="R24" s="1"/>
      <c r="S24" s="1"/>
    </row>
    <row r="25" spans="1:19" ht="15.75" customHeight="1" x14ac:dyDescent="0.2">
      <c r="A25" s="228">
        <v>2</v>
      </c>
      <c r="B25" s="106" t="s">
        <v>74</v>
      </c>
      <c r="C25" s="93" t="s">
        <v>79</v>
      </c>
      <c r="D25" s="93" t="s">
        <v>2472</v>
      </c>
      <c r="E25" s="93">
        <v>1000</v>
      </c>
      <c r="F25" s="93">
        <v>952</v>
      </c>
      <c r="G25" s="93">
        <v>1350</v>
      </c>
      <c r="H25" s="94">
        <v>12</v>
      </c>
      <c r="I25" s="95">
        <f t="shared" si="0"/>
        <v>11424</v>
      </c>
      <c r="J25" s="96"/>
      <c r="K25" s="97">
        <f t="shared" si="1"/>
        <v>0</v>
      </c>
      <c r="L25" s="107">
        <f t="shared" si="2"/>
        <v>0</v>
      </c>
      <c r="M25" s="1"/>
      <c r="N25" s="2">
        <f t="shared" si="3"/>
        <v>0</v>
      </c>
      <c r="O25" s="1"/>
      <c r="P25" s="1"/>
      <c r="Q25" s="1"/>
      <c r="R25" s="1"/>
      <c r="S25" s="1"/>
    </row>
    <row r="26" spans="1:19" ht="15.75" customHeight="1" x14ac:dyDescent="0.2">
      <c r="A26" s="228">
        <v>16</v>
      </c>
      <c r="B26" s="106" t="s">
        <v>74</v>
      </c>
      <c r="C26" s="93" t="s">
        <v>26</v>
      </c>
      <c r="D26" s="93" t="s">
        <v>2473</v>
      </c>
      <c r="E26" s="93">
        <v>795</v>
      </c>
      <c r="F26" s="93">
        <v>758</v>
      </c>
      <c r="G26" s="93">
        <v>1050</v>
      </c>
      <c r="H26" s="94">
        <v>12</v>
      </c>
      <c r="I26" s="95">
        <f t="shared" si="0"/>
        <v>9096</v>
      </c>
      <c r="J26" s="96"/>
      <c r="K26" s="97">
        <f t="shared" si="1"/>
        <v>0</v>
      </c>
      <c r="L26" s="107">
        <f t="shared" si="2"/>
        <v>0</v>
      </c>
      <c r="M26" s="1"/>
      <c r="N26" s="2">
        <f t="shared" si="3"/>
        <v>0</v>
      </c>
      <c r="O26" s="1"/>
      <c r="P26" s="1"/>
      <c r="Q26" s="1"/>
      <c r="R26" s="1"/>
      <c r="S26" s="1"/>
    </row>
    <row r="27" spans="1:19" ht="15.75" customHeight="1" x14ac:dyDescent="0.2">
      <c r="A27" s="228" t="s">
        <v>2002</v>
      </c>
      <c r="B27" s="106" t="s">
        <v>74</v>
      </c>
      <c r="C27" s="93" t="s">
        <v>32</v>
      </c>
      <c r="D27" s="93" t="s">
        <v>2474</v>
      </c>
      <c r="E27" s="93">
        <v>3030</v>
      </c>
      <c r="F27" s="93">
        <v>2891</v>
      </c>
      <c r="G27" s="93">
        <v>4050</v>
      </c>
      <c r="H27" s="94">
        <v>6</v>
      </c>
      <c r="I27" s="95">
        <f t="shared" si="0"/>
        <v>17346</v>
      </c>
      <c r="J27" s="96"/>
      <c r="K27" s="97">
        <f t="shared" si="1"/>
        <v>0</v>
      </c>
      <c r="L27" s="107">
        <f t="shared" si="2"/>
        <v>0</v>
      </c>
      <c r="M27" s="1"/>
      <c r="N27" s="2">
        <f t="shared" si="3"/>
        <v>0</v>
      </c>
      <c r="O27" s="1"/>
      <c r="P27" s="1"/>
      <c r="Q27" s="1"/>
      <c r="R27" s="1"/>
      <c r="S27" s="1"/>
    </row>
    <row r="28" spans="1:19" ht="15.75" customHeight="1" x14ac:dyDescent="0.2">
      <c r="A28" s="228" t="s">
        <v>2003</v>
      </c>
      <c r="B28" s="106" t="s">
        <v>74</v>
      </c>
      <c r="C28" s="93" t="s">
        <v>26</v>
      </c>
      <c r="D28" s="93" t="s">
        <v>2475</v>
      </c>
      <c r="E28" s="93">
        <v>1190</v>
      </c>
      <c r="F28" s="93">
        <v>1136</v>
      </c>
      <c r="G28" s="93">
        <v>1600</v>
      </c>
      <c r="H28" s="94">
        <v>12</v>
      </c>
      <c r="I28" s="95">
        <f t="shared" si="0"/>
        <v>13632</v>
      </c>
      <c r="J28" s="96"/>
      <c r="K28" s="97">
        <f t="shared" si="1"/>
        <v>0</v>
      </c>
      <c r="L28" s="107">
        <f t="shared" si="2"/>
        <v>0</v>
      </c>
      <c r="M28" s="1"/>
      <c r="N28" s="2">
        <f t="shared" si="3"/>
        <v>0</v>
      </c>
      <c r="O28" s="1"/>
      <c r="P28" s="1"/>
      <c r="Q28" s="1"/>
      <c r="R28" s="1"/>
      <c r="S28" s="1"/>
    </row>
    <row r="29" spans="1:19" ht="15.75" customHeight="1" x14ac:dyDescent="0.2">
      <c r="A29" s="228" t="s">
        <v>2004</v>
      </c>
      <c r="B29" s="106" t="s">
        <v>74</v>
      </c>
      <c r="C29" s="93" t="s">
        <v>57</v>
      </c>
      <c r="D29" s="93" t="s">
        <v>2476</v>
      </c>
      <c r="E29" s="93">
        <v>830</v>
      </c>
      <c r="F29" s="93">
        <v>792</v>
      </c>
      <c r="G29" s="93">
        <v>1100</v>
      </c>
      <c r="H29" s="94">
        <v>12</v>
      </c>
      <c r="I29" s="95">
        <f t="shared" si="0"/>
        <v>9504</v>
      </c>
      <c r="J29" s="96"/>
      <c r="K29" s="97">
        <f t="shared" si="1"/>
        <v>0</v>
      </c>
      <c r="L29" s="107">
        <f t="shared" si="2"/>
        <v>0</v>
      </c>
      <c r="M29" s="1"/>
      <c r="N29" s="2">
        <f t="shared" si="3"/>
        <v>0</v>
      </c>
      <c r="O29" s="1"/>
      <c r="P29" s="1"/>
      <c r="Q29" s="1"/>
      <c r="R29" s="1"/>
      <c r="S29" s="1"/>
    </row>
    <row r="30" spans="1:19" ht="15.75" customHeight="1" x14ac:dyDescent="0.2">
      <c r="A30" s="228">
        <v>3665</v>
      </c>
      <c r="B30" s="106" t="s">
        <v>74</v>
      </c>
      <c r="C30" s="93" t="s">
        <v>32</v>
      </c>
      <c r="D30" s="93" t="s">
        <v>2477</v>
      </c>
      <c r="E30" s="93">
        <v>2200</v>
      </c>
      <c r="F30" s="93">
        <v>2100</v>
      </c>
      <c r="G30" s="93">
        <v>2950</v>
      </c>
      <c r="H30" s="94">
        <v>6</v>
      </c>
      <c r="I30" s="95">
        <f t="shared" si="0"/>
        <v>12600</v>
      </c>
      <c r="J30" s="96"/>
      <c r="K30" s="97">
        <f t="shared" si="1"/>
        <v>0</v>
      </c>
      <c r="L30" s="107">
        <f t="shared" si="2"/>
        <v>0</v>
      </c>
      <c r="M30" s="1"/>
      <c r="N30" s="2">
        <f t="shared" si="3"/>
        <v>0</v>
      </c>
      <c r="O30" s="1"/>
      <c r="P30" s="1"/>
      <c r="Q30" s="1"/>
      <c r="R30" s="1"/>
      <c r="S30" s="1"/>
    </row>
    <row r="31" spans="1:19" ht="15.75" customHeight="1" x14ac:dyDescent="0.2">
      <c r="A31" s="228">
        <v>3666</v>
      </c>
      <c r="B31" s="106" t="s">
        <v>74</v>
      </c>
      <c r="C31" s="93" t="s">
        <v>32</v>
      </c>
      <c r="D31" s="93" t="s">
        <v>2478</v>
      </c>
      <c r="E31" s="93">
        <v>2200</v>
      </c>
      <c r="F31" s="93">
        <v>2100</v>
      </c>
      <c r="G31" s="93">
        <v>2950</v>
      </c>
      <c r="H31" s="94">
        <v>6</v>
      </c>
      <c r="I31" s="95">
        <f t="shared" si="0"/>
        <v>12600</v>
      </c>
      <c r="J31" s="96"/>
      <c r="K31" s="97">
        <f t="shared" si="1"/>
        <v>0</v>
      </c>
      <c r="L31" s="107">
        <f t="shared" si="2"/>
        <v>0</v>
      </c>
      <c r="M31" s="1"/>
      <c r="N31" s="2">
        <f t="shared" si="3"/>
        <v>0</v>
      </c>
      <c r="O31" s="1"/>
      <c r="P31" s="1"/>
      <c r="Q31" s="1"/>
      <c r="R31" s="1"/>
      <c r="S31" s="1"/>
    </row>
    <row r="32" spans="1:19" ht="15.75" customHeight="1" x14ac:dyDescent="0.2">
      <c r="A32" s="228">
        <v>3667</v>
      </c>
      <c r="B32" s="106" t="s">
        <v>74</v>
      </c>
      <c r="C32" s="93" t="s">
        <v>32</v>
      </c>
      <c r="D32" s="93" t="s">
        <v>2479</v>
      </c>
      <c r="E32" s="93">
        <v>2200</v>
      </c>
      <c r="F32" s="93">
        <v>2100</v>
      </c>
      <c r="G32" s="93">
        <v>2950</v>
      </c>
      <c r="H32" s="94">
        <v>6</v>
      </c>
      <c r="I32" s="95">
        <f t="shared" si="0"/>
        <v>12600</v>
      </c>
      <c r="J32" s="96"/>
      <c r="K32" s="97">
        <f t="shared" si="1"/>
        <v>0</v>
      </c>
      <c r="L32" s="107">
        <f t="shared" si="2"/>
        <v>0</v>
      </c>
      <c r="M32" s="1"/>
      <c r="N32" s="2">
        <f t="shared" si="3"/>
        <v>0</v>
      </c>
      <c r="O32" s="1"/>
      <c r="P32" s="1"/>
      <c r="Q32" s="1"/>
      <c r="R32" s="1"/>
      <c r="S32" s="1"/>
    </row>
    <row r="33" spans="1:19" ht="15.75" customHeight="1" x14ac:dyDescent="0.2">
      <c r="A33" s="228">
        <v>5</v>
      </c>
      <c r="B33" s="106" t="s">
        <v>74</v>
      </c>
      <c r="C33" s="93" t="s">
        <v>32</v>
      </c>
      <c r="D33" s="93" t="s">
        <v>2480</v>
      </c>
      <c r="E33" s="93">
        <v>2200</v>
      </c>
      <c r="F33" s="93">
        <v>2100</v>
      </c>
      <c r="G33" s="93">
        <v>2950</v>
      </c>
      <c r="H33" s="94">
        <v>6</v>
      </c>
      <c r="I33" s="98">
        <f t="shared" si="0"/>
        <v>12600</v>
      </c>
      <c r="J33" s="96"/>
      <c r="K33" s="97">
        <f t="shared" si="1"/>
        <v>0</v>
      </c>
      <c r="L33" s="107">
        <f t="shared" si="2"/>
        <v>0</v>
      </c>
      <c r="M33" s="1"/>
      <c r="N33" s="2">
        <f t="shared" si="3"/>
        <v>0</v>
      </c>
      <c r="O33" s="1"/>
      <c r="P33" s="1"/>
      <c r="Q33" s="1"/>
      <c r="R33" s="1"/>
      <c r="S33" s="1"/>
    </row>
    <row r="34" spans="1:19" ht="15.75" customHeight="1" x14ac:dyDescent="0.2">
      <c r="A34" s="228">
        <v>3668</v>
      </c>
      <c r="B34" s="106" t="s">
        <v>74</v>
      </c>
      <c r="C34" s="93" t="s">
        <v>32</v>
      </c>
      <c r="D34" s="93" t="s">
        <v>2481</v>
      </c>
      <c r="E34" s="93">
        <v>6150</v>
      </c>
      <c r="F34" s="93">
        <v>5865</v>
      </c>
      <c r="G34" s="93">
        <v>8250</v>
      </c>
      <c r="H34" s="94">
        <v>4</v>
      </c>
      <c r="I34" s="95">
        <f t="shared" si="0"/>
        <v>23460</v>
      </c>
      <c r="J34" s="96"/>
      <c r="K34" s="97">
        <f t="shared" si="1"/>
        <v>0</v>
      </c>
      <c r="L34" s="107">
        <f t="shared" si="2"/>
        <v>0</v>
      </c>
      <c r="M34" s="1"/>
      <c r="N34" s="2">
        <f t="shared" si="3"/>
        <v>0</v>
      </c>
      <c r="O34" s="1"/>
      <c r="P34" s="1"/>
      <c r="Q34" s="1"/>
      <c r="R34" s="1"/>
      <c r="S34" s="1"/>
    </row>
    <row r="35" spans="1:19" ht="15.75" customHeight="1" x14ac:dyDescent="0.2">
      <c r="A35" s="228">
        <v>3669</v>
      </c>
      <c r="B35" s="106" t="s">
        <v>74</v>
      </c>
      <c r="C35" s="93" t="s">
        <v>32</v>
      </c>
      <c r="D35" s="93" t="s">
        <v>2482</v>
      </c>
      <c r="E35" s="93">
        <v>6150</v>
      </c>
      <c r="F35" s="93">
        <v>5865</v>
      </c>
      <c r="G35" s="93">
        <v>8250</v>
      </c>
      <c r="H35" s="94">
        <v>4</v>
      </c>
      <c r="I35" s="95">
        <f t="shared" si="0"/>
        <v>23460</v>
      </c>
      <c r="J35" s="96"/>
      <c r="K35" s="97">
        <f t="shared" si="1"/>
        <v>0</v>
      </c>
      <c r="L35" s="107">
        <f t="shared" si="2"/>
        <v>0</v>
      </c>
      <c r="M35" s="1"/>
      <c r="N35" s="2">
        <f t="shared" si="3"/>
        <v>0</v>
      </c>
      <c r="O35" s="1"/>
      <c r="P35" s="1"/>
      <c r="Q35" s="1"/>
      <c r="R35" s="1"/>
      <c r="S35" s="1"/>
    </row>
    <row r="36" spans="1:19" ht="15.75" customHeight="1" x14ac:dyDescent="0.2">
      <c r="A36" s="228">
        <v>3671</v>
      </c>
      <c r="B36" s="106" t="s">
        <v>74</v>
      </c>
      <c r="C36" s="93" t="s">
        <v>32</v>
      </c>
      <c r="D36" s="93" t="s">
        <v>2483</v>
      </c>
      <c r="E36" s="93">
        <v>6150</v>
      </c>
      <c r="F36" s="93">
        <v>5865</v>
      </c>
      <c r="G36" s="93">
        <v>8250</v>
      </c>
      <c r="H36" s="94">
        <v>4</v>
      </c>
      <c r="I36" s="95">
        <f t="shared" si="0"/>
        <v>23460</v>
      </c>
      <c r="J36" s="96"/>
      <c r="K36" s="97">
        <f t="shared" si="1"/>
        <v>0</v>
      </c>
      <c r="L36" s="107">
        <f t="shared" si="2"/>
        <v>0</v>
      </c>
      <c r="M36" s="1"/>
      <c r="N36" s="2">
        <f t="shared" si="3"/>
        <v>0</v>
      </c>
      <c r="O36" s="1"/>
      <c r="P36" s="1"/>
      <c r="Q36" s="1"/>
      <c r="R36" s="1"/>
      <c r="S36" s="1"/>
    </row>
    <row r="37" spans="1:19" ht="15.75" customHeight="1" x14ac:dyDescent="0.2">
      <c r="A37" s="228">
        <v>3519</v>
      </c>
      <c r="B37" s="106" t="s">
        <v>74</v>
      </c>
      <c r="C37" s="93" t="s">
        <v>32</v>
      </c>
      <c r="D37" s="93" t="s">
        <v>2484</v>
      </c>
      <c r="E37" s="93">
        <v>6150</v>
      </c>
      <c r="F37" s="93">
        <v>5865</v>
      </c>
      <c r="G37" s="93">
        <v>8250</v>
      </c>
      <c r="H37" s="94">
        <v>4</v>
      </c>
      <c r="I37" s="95">
        <f t="shared" si="0"/>
        <v>23460</v>
      </c>
      <c r="J37" s="96"/>
      <c r="K37" s="97">
        <f t="shared" si="1"/>
        <v>0</v>
      </c>
      <c r="L37" s="107">
        <f t="shared" si="2"/>
        <v>0</v>
      </c>
      <c r="M37" s="1"/>
      <c r="N37" s="2">
        <f t="shared" si="3"/>
        <v>0</v>
      </c>
      <c r="O37" s="1"/>
      <c r="P37" s="1"/>
      <c r="Q37" s="1"/>
      <c r="R37" s="1"/>
      <c r="S37" s="1"/>
    </row>
    <row r="38" spans="1:19" ht="15.75" customHeight="1" x14ac:dyDescent="0.2">
      <c r="A38" s="228" t="s">
        <v>2005</v>
      </c>
      <c r="B38" s="106" t="s">
        <v>74</v>
      </c>
      <c r="C38" s="93" t="s">
        <v>184</v>
      </c>
      <c r="D38" s="93" t="s">
        <v>2485</v>
      </c>
      <c r="E38" s="93">
        <v>1405</v>
      </c>
      <c r="F38" s="93">
        <v>1342</v>
      </c>
      <c r="G38" s="93">
        <v>1900</v>
      </c>
      <c r="H38" s="94">
        <v>12</v>
      </c>
      <c r="I38" s="95">
        <f t="shared" si="0"/>
        <v>16104</v>
      </c>
      <c r="J38" s="96"/>
      <c r="K38" s="97">
        <f t="shared" si="1"/>
        <v>0</v>
      </c>
      <c r="L38" s="107">
        <f t="shared" si="2"/>
        <v>0</v>
      </c>
      <c r="M38" s="1"/>
      <c r="N38" s="2">
        <f t="shared" si="3"/>
        <v>0</v>
      </c>
      <c r="O38" s="1"/>
      <c r="P38" s="1"/>
      <c r="Q38" s="1"/>
      <c r="R38" s="1"/>
      <c r="S38" s="1"/>
    </row>
    <row r="39" spans="1:19" ht="15.75" customHeight="1" x14ac:dyDescent="0.2">
      <c r="A39" s="228" t="s">
        <v>2006</v>
      </c>
      <c r="B39" s="106" t="s">
        <v>74</v>
      </c>
      <c r="C39" s="93" t="s">
        <v>184</v>
      </c>
      <c r="D39" s="93" t="s">
        <v>2486</v>
      </c>
      <c r="E39" s="93">
        <v>2490</v>
      </c>
      <c r="F39" s="93">
        <v>2375</v>
      </c>
      <c r="G39" s="93">
        <v>3350</v>
      </c>
      <c r="H39" s="94">
        <v>12</v>
      </c>
      <c r="I39" s="95">
        <f t="shared" si="0"/>
        <v>28500</v>
      </c>
      <c r="J39" s="96"/>
      <c r="K39" s="97">
        <f t="shared" si="1"/>
        <v>0</v>
      </c>
      <c r="L39" s="107">
        <f t="shared" si="2"/>
        <v>0</v>
      </c>
      <c r="M39" s="1"/>
      <c r="N39" s="2">
        <f t="shared" si="3"/>
        <v>0</v>
      </c>
      <c r="O39" s="1"/>
      <c r="P39" s="1"/>
      <c r="Q39" s="1"/>
      <c r="R39" s="1"/>
      <c r="S39" s="1"/>
    </row>
    <row r="40" spans="1:19" ht="15.75" customHeight="1" x14ac:dyDescent="0.2">
      <c r="A40" s="228">
        <v>3721</v>
      </c>
      <c r="B40" s="106" t="s">
        <v>308</v>
      </c>
      <c r="C40" s="93" t="s">
        <v>32</v>
      </c>
      <c r="D40" s="93" t="s">
        <v>2487</v>
      </c>
      <c r="E40" s="93">
        <v>3090</v>
      </c>
      <c r="F40" s="93">
        <v>2915</v>
      </c>
      <c r="G40" s="93">
        <v>3850</v>
      </c>
      <c r="H40" s="94">
        <v>8</v>
      </c>
      <c r="I40" s="95">
        <f t="shared" si="0"/>
        <v>23320</v>
      </c>
      <c r="J40" s="96"/>
      <c r="K40" s="97">
        <f t="shared" si="1"/>
        <v>0</v>
      </c>
      <c r="L40" s="107">
        <f t="shared" si="2"/>
        <v>0</v>
      </c>
      <c r="M40" s="1"/>
      <c r="N40" s="2">
        <f t="shared" si="3"/>
        <v>0</v>
      </c>
      <c r="O40" s="1"/>
      <c r="P40" s="1"/>
      <c r="Q40" s="1"/>
      <c r="R40" s="1"/>
      <c r="S40" s="1"/>
    </row>
    <row r="41" spans="1:19" ht="15.75" customHeight="1" x14ac:dyDescent="0.2">
      <c r="A41" s="228">
        <v>3723</v>
      </c>
      <c r="B41" s="106" t="s">
        <v>308</v>
      </c>
      <c r="C41" s="93" t="s">
        <v>32</v>
      </c>
      <c r="D41" s="93" t="s">
        <v>2488</v>
      </c>
      <c r="E41" s="93">
        <v>3090</v>
      </c>
      <c r="F41" s="93">
        <v>2915</v>
      </c>
      <c r="G41" s="93">
        <v>3850</v>
      </c>
      <c r="H41" s="94">
        <v>6</v>
      </c>
      <c r="I41" s="95">
        <f t="shared" si="0"/>
        <v>17490</v>
      </c>
      <c r="J41" s="96"/>
      <c r="K41" s="97">
        <f t="shared" si="1"/>
        <v>0</v>
      </c>
      <c r="L41" s="107">
        <f t="shared" si="2"/>
        <v>0</v>
      </c>
      <c r="M41" s="1"/>
      <c r="N41" s="2">
        <f t="shared" si="3"/>
        <v>0</v>
      </c>
      <c r="O41" s="1"/>
      <c r="P41" s="1"/>
      <c r="Q41" s="1"/>
      <c r="R41" s="1"/>
      <c r="S41" s="1"/>
    </row>
    <row r="42" spans="1:19" ht="15.75" customHeight="1" x14ac:dyDescent="0.2">
      <c r="A42" s="228">
        <v>3722</v>
      </c>
      <c r="B42" s="106" t="s">
        <v>308</v>
      </c>
      <c r="C42" s="93" t="s">
        <v>32</v>
      </c>
      <c r="D42" s="93" t="s">
        <v>2489</v>
      </c>
      <c r="E42" s="93">
        <v>3090</v>
      </c>
      <c r="F42" s="93">
        <v>2915</v>
      </c>
      <c r="G42" s="93">
        <v>3850</v>
      </c>
      <c r="H42" s="94">
        <v>6</v>
      </c>
      <c r="I42" s="95">
        <f t="shared" si="0"/>
        <v>17490</v>
      </c>
      <c r="J42" s="96"/>
      <c r="K42" s="97">
        <f t="shared" si="1"/>
        <v>0</v>
      </c>
      <c r="L42" s="107">
        <f t="shared" si="2"/>
        <v>0</v>
      </c>
      <c r="M42" s="1"/>
      <c r="N42" s="2">
        <f t="shared" si="3"/>
        <v>0</v>
      </c>
      <c r="O42" s="1"/>
      <c r="P42" s="1"/>
      <c r="Q42" s="1"/>
      <c r="R42" s="1"/>
      <c r="S42" s="1"/>
    </row>
    <row r="43" spans="1:19" ht="15.75" customHeight="1" x14ac:dyDescent="0.2">
      <c r="A43" s="228">
        <v>3724</v>
      </c>
      <c r="B43" s="106" t="s">
        <v>308</v>
      </c>
      <c r="C43" s="93" t="s">
        <v>32</v>
      </c>
      <c r="D43" s="93" t="s">
        <v>2490</v>
      </c>
      <c r="E43" s="93">
        <v>6520</v>
      </c>
      <c r="F43" s="93">
        <v>6148</v>
      </c>
      <c r="G43" s="93">
        <v>8700</v>
      </c>
      <c r="H43" s="94">
        <v>4</v>
      </c>
      <c r="I43" s="95">
        <f t="shared" si="0"/>
        <v>24592</v>
      </c>
      <c r="J43" s="96"/>
      <c r="K43" s="97">
        <f t="shared" si="1"/>
        <v>0</v>
      </c>
      <c r="L43" s="107">
        <f t="shared" si="2"/>
        <v>0</v>
      </c>
      <c r="M43" s="1"/>
      <c r="N43" s="2">
        <f t="shared" si="3"/>
        <v>0</v>
      </c>
      <c r="O43" s="1"/>
      <c r="P43" s="1"/>
      <c r="Q43" s="1"/>
      <c r="R43" s="1"/>
      <c r="S43" s="1"/>
    </row>
    <row r="44" spans="1:19" ht="15.75" customHeight="1" x14ac:dyDescent="0.2">
      <c r="A44" s="228">
        <v>3725</v>
      </c>
      <c r="B44" s="106" t="s">
        <v>308</v>
      </c>
      <c r="C44" s="93" t="s">
        <v>32</v>
      </c>
      <c r="D44" s="93" t="s">
        <v>2491</v>
      </c>
      <c r="E44" s="93">
        <v>6520</v>
      </c>
      <c r="F44" s="93">
        <v>6148</v>
      </c>
      <c r="G44" s="93">
        <v>8700</v>
      </c>
      <c r="H44" s="94">
        <v>4</v>
      </c>
      <c r="I44" s="95">
        <f t="shared" si="0"/>
        <v>24592</v>
      </c>
      <c r="J44" s="96"/>
      <c r="K44" s="97">
        <f t="shared" si="1"/>
        <v>0</v>
      </c>
      <c r="L44" s="107">
        <f t="shared" si="2"/>
        <v>0</v>
      </c>
      <c r="M44" s="1"/>
      <c r="N44" s="2">
        <f t="shared" si="3"/>
        <v>0</v>
      </c>
      <c r="O44" s="1"/>
      <c r="P44" s="1"/>
      <c r="Q44" s="1"/>
      <c r="R44" s="1"/>
      <c r="S44" s="1"/>
    </row>
    <row r="45" spans="1:19" ht="15.75" customHeight="1" x14ac:dyDescent="0.2">
      <c r="A45" s="228">
        <v>3726</v>
      </c>
      <c r="B45" s="106" t="s">
        <v>308</v>
      </c>
      <c r="C45" s="93" t="s">
        <v>32</v>
      </c>
      <c r="D45" s="93" t="s">
        <v>2492</v>
      </c>
      <c r="E45" s="93">
        <v>6520</v>
      </c>
      <c r="F45" s="93">
        <v>6148</v>
      </c>
      <c r="G45" s="93">
        <v>8700</v>
      </c>
      <c r="H45" s="94">
        <v>4</v>
      </c>
      <c r="I45" s="95">
        <f t="shared" si="0"/>
        <v>24592</v>
      </c>
      <c r="J45" s="96"/>
      <c r="K45" s="97">
        <f t="shared" si="1"/>
        <v>0</v>
      </c>
      <c r="L45" s="107">
        <f t="shared" si="2"/>
        <v>0</v>
      </c>
      <c r="M45" s="1"/>
      <c r="N45" s="2">
        <f t="shared" si="3"/>
        <v>0</v>
      </c>
      <c r="O45" s="1"/>
      <c r="P45" s="1"/>
      <c r="Q45" s="1"/>
      <c r="R45" s="1"/>
      <c r="S45" s="1"/>
    </row>
    <row r="46" spans="1:19" ht="15.75" customHeight="1" x14ac:dyDescent="0.2">
      <c r="A46" s="228">
        <v>142</v>
      </c>
      <c r="B46" s="106" t="s">
        <v>308</v>
      </c>
      <c r="C46" s="93" t="s">
        <v>43</v>
      </c>
      <c r="D46" s="93" t="s">
        <v>2493</v>
      </c>
      <c r="E46" s="93">
        <v>1815</v>
      </c>
      <c r="F46" s="93">
        <v>1711</v>
      </c>
      <c r="G46" s="93">
        <v>2250</v>
      </c>
      <c r="H46" s="94">
        <v>12</v>
      </c>
      <c r="I46" s="95">
        <f t="shared" si="0"/>
        <v>20532</v>
      </c>
      <c r="J46" s="96"/>
      <c r="K46" s="97">
        <f t="shared" si="1"/>
        <v>0</v>
      </c>
      <c r="L46" s="107">
        <f t="shared" si="2"/>
        <v>0</v>
      </c>
      <c r="M46" s="1"/>
      <c r="N46" s="2">
        <f t="shared" si="3"/>
        <v>0</v>
      </c>
      <c r="O46" s="1"/>
      <c r="P46" s="1"/>
      <c r="Q46" s="1"/>
      <c r="R46" s="1"/>
      <c r="S46" s="1"/>
    </row>
    <row r="47" spans="1:19" ht="15.75" customHeight="1" x14ac:dyDescent="0.2">
      <c r="A47" s="228">
        <v>139</v>
      </c>
      <c r="B47" s="106" t="s">
        <v>308</v>
      </c>
      <c r="C47" s="93" t="s">
        <v>43</v>
      </c>
      <c r="D47" s="93" t="s">
        <v>2494</v>
      </c>
      <c r="E47" s="93">
        <v>1275</v>
      </c>
      <c r="F47" s="93">
        <v>1204</v>
      </c>
      <c r="G47" s="93">
        <v>1600</v>
      </c>
      <c r="H47" s="94">
        <v>12</v>
      </c>
      <c r="I47" s="95">
        <f t="shared" si="0"/>
        <v>14448</v>
      </c>
      <c r="J47" s="96"/>
      <c r="K47" s="97">
        <f t="shared" si="1"/>
        <v>0</v>
      </c>
      <c r="L47" s="107">
        <f t="shared" si="2"/>
        <v>0</v>
      </c>
      <c r="M47" s="1"/>
      <c r="N47" s="2">
        <f t="shared" si="3"/>
        <v>0</v>
      </c>
      <c r="O47" s="1"/>
      <c r="P47" s="1"/>
      <c r="Q47" s="1"/>
      <c r="R47" s="1"/>
      <c r="S47" s="1"/>
    </row>
    <row r="48" spans="1:19" ht="15.75" customHeight="1" x14ac:dyDescent="0.2">
      <c r="A48" s="228">
        <v>147</v>
      </c>
      <c r="B48" s="106" t="s">
        <v>308</v>
      </c>
      <c r="C48" s="93" t="s">
        <v>57</v>
      </c>
      <c r="D48" s="93" t="s">
        <v>2495</v>
      </c>
      <c r="E48" s="93">
        <v>740</v>
      </c>
      <c r="F48" s="93">
        <v>697</v>
      </c>
      <c r="G48" s="93">
        <v>990</v>
      </c>
      <c r="H48" s="94">
        <v>15</v>
      </c>
      <c r="I48" s="95">
        <f t="shared" si="0"/>
        <v>10455</v>
      </c>
      <c r="J48" s="96"/>
      <c r="K48" s="97">
        <f t="shared" si="1"/>
        <v>0</v>
      </c>
      <c r="L48" s="107">
        <f t="shared" si="2"/>
        <v>0</v>
      </c>
      <c r="M48" s="1"/>
      <c r="N48" s="2">
        <f t="shared" si="3"/>
        <v>0</v>
      </c>
      <c r="O48" s="1"/>
      <c r="P48" s="1"/>
      <c r="Q48" s="1"/>
      <c r="R48" s="1"/>
      <c r="S48" s="1"/>
    </row>
    <row r="49" spans="1:19" ht="15.75" customHeight="1" x14ac:dyDescent="0.2">
      <c r="A49" s="228">
        <v>140</v>
      </c>
      <c r="B49" s="106" t="s">
        <v>308</v>
      </c>
      <c r="C49" s="93" t="s">
        <v>55</v>
      </c>
      <c r="D49" s="93" t="s">
        <v>2496</v>
      </c>
      <c r="E49" s="93">
        <v>4570</v>
      </c>
      <c r="F49" s="93">
        <v>4310</v>
      </c>
      <c r="G49" s="93">
        <v>6100</v>
      </c>
      <c r="H49" s="94">
        <v>12</v>
      </c>
      <c r="I49" s="95">
        <f t="shared" si="0"/>
        <v>51720</v>
      </c>
      <c r="J49" s="96"/>
      <c r="K49" s="97">
        <f t="shared" si="1"/>
        <v>0</v>
      </c>
      <c r="L49" s="107">
        <f t="shared" si="2"/>
        <v>0</v>
      </c>
      <c r="M49" s="1"/>
      <c r="N49" s="2">
        <f t="shared" si="3"/>
        <v>0</v>
      </c>
      <c r="O49" s="1"/>
      <c r="P49" s="1"/>
      <c r="Q49" s="1"/>
      <c r="R49" s="1"/>
      <c r="S49" s="1"/>
    </row>
    <row r="50" spans="1:19" ht="15.75" customHeight="1" x14ac:dyDescent="0.2">
      <c r="A50" s="228">
        <v>2146546</v>
      </c>
      <c r="B50" s="106" t="s">
        <v>308</v>
      </c>
      <c r="C50" s="93" t="s">
        <v>50</v>
      </c>
      <c r="D50" s="93" t="s">
        <v>2497</v>
      </c>
      <c r="E50" s="93">
        <v>3225</v>
      </c>
      <c r="F50" s="93">
        <v>3042</v>
      </c>
      <c r="G50" s="93">
        <v>4000</v>
      </c>
      <c r="H50" s="94">
        <v>4</v>
      </c>
      <c r="I50" s="95">
        <f t="shared" si="0"/>
        <v>12168</v>
      </c>
      <c r="J50" s="96"/>
      <c r="K50" s="97">
        <f t="shared" si="1"/>
        <v>0</v>
      </c>
      <c r="L50" s="107">
        <f t="shared" si="2"/>
        <v>0</v>
      </c>
      <c r="M50" s="1"/>
      <c r="N50" s="2">
        <f t="shared" si="3"/>
        <v>0</v>
      </c>
      <c r="O50" s="1"/>
      <c r="P50" s="1"/>
      <c r="Q50" s="1"/>
      <c r="R50" s="1"/>
      <c r="S50" s="1"/>
    </row>
    <row r="51" spans="1:19" ht="15.75" customHeight="1" x14ac:dyDescent="0.2">
      <c r="A51" s="228">
        <v>6546546584</v>
      </c>
      <c r="B51" s="106" t="s">
        <v>308</v>
      </c>
      <c r="C51" s="93" t="s">
        <v>50</v>
      </c>
      <c r="D51" s="93" t="s">
        <v>2498</v>
      </c>
      <c r="E51" s="93">
        <v>3225</v>
      </c>
      <c r="F51" s="93">
        <v>3042</v>
      </c>
      <c r="G51" s="93">
        <v>4000</v>
      </c>
      <c r="H51" s="94">
        <v>4</v>
      </c>
      <c r="I51" s="95">
        <f t="shared" si="0"/>
        <v>12168</v>
      </c>
      <c r="J51" s="96"/>
      <c r="K51" s="97">
        <f t="shared" si="1"/>
        <v>0</v>
      </c>
      <c r="L51" s="107">
        <f t="shared" si="2"/>
        <v>0</v>
      </c>
      <c r="M51" s="1"/>
      <c r="N51" s="2">
        <f t="shared" si="3"/>
        <v>0</v>
      </c>
      <c r="O51" s="1"/>
      <c r="P51" s="1"/>
      <c r="Q51" s="1"/>
      <c r="R51" s="1"/>
      <c r="S51" s="1"/>
    </row>
    <row r="52" spans="1:19" ht="15.75" customHeight="1" x14ac:dyDescent="0.2">
      <c r="A52" s="228">
        <v>144</v>
      </c>
      <c r="B52" s="106" t="s">
        <v>308</v>
      </c>
      <c r="C52" s="93" t="s">
        <v>184</v>
      </c>
      <c r="D52" s="93" t="s">
        <v>2499</v>
      </c>
      <c r="E52" s="93">
        <v>1045</v>
      </c>
      <c r="F52" s="93">
        <v>989</v>
      </c>
      <c r="G52" s="93">
        <v>1300</v>
      </c>
      <c r="H52" s="94">
        <v>12</v>
      </c>
      <c r="I52" s="95">
        <f t="shared" si="0"/>
        <v>11868</v>
      </c>
      <c r="J52" s="96"/>
      <c r="K52" s="97">
        <f t="shared" si="1"/>
        <v>0</v>
      </c>
      <c r="L52" s="107">
        <f t="shared" si="2"/>
        <v>0</v>
      </c>
      <c r="M52" s="1"/>
      <c r="N52" s="2">
        <f t="shared" si="3"/>
        <v>0</v>
      </c>
      <c r="O52" s="1"/>
      <c r="P52" s="1"/>
      <c r="Q52" s="1"/>
      <c r="R52" s="1"/>
      <c r="S52" s="1"/>
    </row>
    <row r="53" spans="1:19" ht="15.75" customHeight="1" x14ac:dyDescent="0.2">
      <c r="A53" s="228">
        <v>135</v>
      </c>
      <c r="B53" s="106" t="s">
        <v>308</v>
      </c>
      <c r="C53" s="93" t="s">
        <v>32</v>
      </c>
      <c r="D53" s="93" t="s">
        <v>2500</v>
      </c>
      <c r="E53" s="93">
        <v>4705</v>
      </c>
      <c r="F53" s="93">
        <v>4437</v>
      </c>
      <c r="G53" s="93">
        <v>6300</v>
      </c>
      <c r="H53" s="94">
        <v>6</v>
      </c>
      <c r="I53" s="95">
        <f t="shared" si="0"/>
        <v>26622</v>
      </c>
      <c r="J53" s="96"/>
      <c r="K53" s="97">
        <f t="shared" si="1"/>
        <v>0</v>
      </c>
      <c r="L53" s="107">
        <f t="shared" si="2"/>
        <v>0</v>
      </c>
      <c r="M53" s="1"/>
      <c r="N53" s="2">
        <f t="shared" si="3"/>
        <v>0</v>
      </c>
      <c r="O53" s="1"/>
      <c r="P53" s="1"/>
      <c r="Q53" s="1"/>
      <c r="R53" s="1"/>
      <c r="S53" s="1"/>
    </row>
    <row r="54" spans="1:19" ht="15.75" customHeight="1" x14ac:dyDescent="0.2">
      <c r="A54" s="228" t="s">
        <v>2067</v>
      </c>
      <c r="B54" s="106" t="s">
        <v>308</v>
      </c>
      <c r="C54" s="93" t="s">
        <v>32</v>
      </c>
      <c r="D54" s="93" t="s">
        <v>2501</v>
      </c>
      <c r="E54" s="93">
        <v>4705</v>
      </c>
      <c r="F54" s="93">
        <v>4437</v>
      </c>
      <c r="G54" s="93">
        <v>6300</v>
      </c>
      <c r="H54" s="94">
        <v>6</v>
      </c>
      <c r="I54" s="95">
        <f t="shared" si="0"/>
        <v>26622</v>
      </c>
      <c r="J54" s="96"/>
      <c r="K54" s="97">
        <f t="shared" si="1"/>
        <v>0</v>
      </c>
      <c r="L54" s="107">
        <f t="shared" si="2"/>
        <v>0</v>
      </c>
      <c r="M54" s="1"/>
      <c r="N54" s="2">
        <f t="shared" si="3"/>
        <v>0</v>
      </c>
      <c r="O54" s="1"/>
      <c r="P54" s="1"/>
      <c r="Q54" s="1"/>
      <c r="R54" s="1"/>
      <c r="S54" s="1"/>
    </row>
    <row r="55" spans="1:19" ht="15.75" customHeight="1" x14ac:dyDescent="0.2">
      <c r="A55" s="228">
        <v>141</v>
      </c>
      <c r="B55" s="106" t="s">
        <v>308</v>
      </c>
      <c r="C55" s="93" t="s">
        <v>70</v>
      </c>
      <c r="D55" s="93" t="s">
        <v>2502</v>
      </c>
      <c r="E55" s="93">
        <v>1545</v>
      </c>
      <c r="F55" s="93">
        <v>1458</v>
      </c>
      <c r="G55" s="93">
        <v>1900</v>
      </c>
      <c r="H55" s="94">
        <v>12</v>
      </c>
      <c r="I55" s="95">
        <f t="shared" si="0"/>
        <v>17496</v>
      </c>
      <c r="J55" s="96"/>
      <c r="K55" s="97">
        <f t="shared" si="1"/>
        <v>0</v>
      </c>
      <c r="L55" s="107">
        <f t="shared" si="2"/>
        <v>0</v>
      </c>
      <c r="M55" s="1"/>
      <c r="N55" s="2">
        <f t="shared" si="3"/>
        <v>0</v>
      </c>
      <c r="O55" s="1"/>
      <c r="P55" s="1"/>
      <c r="Q55" s="1"/>
      <c r="R55" s="1"/>
      <c r="S55" s="1"/>
    </row>
    <row r="56" spans="1:19" ht="15.75" customHeight="1" x14ac:dyDescent="0.2">
      <c r="A56" s="228">
        <v>145</v>
      </c>
      <c r="B56" s="106" t="s">
        <v>308</v>
      </c>
      <c r="C56" s="93" t="s">
        <v>48</v>
      </c>
      <c r="D56" s="93" t="s">
        <v>2503</v>
      </c>
      <c r="E56" s="93">
        <v>1345</v>
      </c>
      <c r="F56" s="93">
        <v>1268</v>
      </c>
      <c r="G56" s="93">
        <v>1650</v>
      </c>
      <c r="H56" s="94">
        <v>12</v>
      </c>
      <c r="I56" s="95">
        <f t="shared" si="0"/>
        <v>15216</v>
      </c>
      <c r="J56" s="96"/>
      <c r="K56" s="97">
        <f t="shared" si="1"/>
        <v>0</v>
      </c>
      <c r="L56" s="107">
        <f t="shared" si="2"/>
        <v>0</v>
      </c>
      <c r="M56" s="1"/>
      <c r="N56" s="2">
        <f t="shared" si="3"/>
        <v>0</v>
      </c>
      <c r="O56" s="1"/>
      <c r="P56" s="1"/>
      <c r="Q56" s="1"/>
      <c r="R56" s="1"/>
      <c r="S56" s="1"/>
    </row>
    <row r="57" spans="1:19" ht="15.75" customHeight="1" x14ac:dyDescent="0.2">
      <c r="A57" s="228">
        <v>143</v>
      </c>
      <c r="B57" s="106" t="s">
        <v>308</v>
      </c>
      <c r="C57" s="93" t="s">
        <v>79</v>
      </c>
      <c r="D57" s="93" t="s">
        <v>2504</v>
      </c>
      <c r="E57" s="93">
        <v>1815</v>
      </c>
      <c r="F57" s="93">
        <v>1711</v>
      </c>
      <c r="G57" s="93">
        <v>2250</v>
      </c>
      <c r="H57" s="94">
        <v>12</v>
      </c>
      <c r="I57" s="95">
        <f t="shared" si="0"/>
        <v>20532</v>
      </c>
      <c r="J57" s="96"/>
      <c r="K57" s="97">
        <f t="shared" si="1"/>
        <v>0</v>
      </c>
      <c r="L57" s="107">
        <f t="shared" si="2"/>
        <v>0</v>
      </c>
      <c r="M57" s="1"/>
      <c r="N57" s="2">
        <f t="shared" si="3"/>
        <v>0</v>
      </c>
      <c r="O57" s="1"/>
      <c r="P57" s="1"/>
      <c r="Q57" s="1"/>
      <c r="R57" s="1"/>
      <c r="S57" s="1"/>
    </row>
    <row r="58" spans="1:19" ht="15.75" customHeight="1" x14ac:dyDescent="0.2">
      <c r="A58" s="228">
        <v>146</v>
      </c>
      <c r="B58" s="106" t="s">
        <v>308</v>
      </c>
      <c r="C58" s="93" t="s">
        <v>60</v>
      </c>
      <c r="D58" s="93" t="s">
        <v>2505</v>
      </c>
      <c r="E58" s="93">
        <v>1815</v>
      </c>
      <c r="F58" s="93">
        <v>1711</v>
      </c>
      <c r="G58" s="93">
        <v>2250</v>
      </c>
      <c r="H58" s="94">
        <v>15</v>
      </c>
      <c r="I58" s="95">
        <f t="shared" si="0"/>
        <v>25665</v>
      </c>
      <c r="J58" s="96"/>
      <c r="K58" s="97">
        <f t="shared" si="1"/>
        <v>0</v>
      </c>
      <c r="L58" s="107">
        <f t="shared" si="2"/>
        <v>0</v>
      </c>
      <c r="M58" s="1"/>
      <c r="N58" s="2">
        <f t="shared" si="3"/>
        <v>0</v>
      </c>
      <c r="O58" s="1"/>
      <c r="P58" s="1"/>
      <c r="Q58" s="1"/>
      <c r="R58" s="1"/>
      <c r="S58" s="1"/>
    </row>
    <row r="59" spans="1:19" ht="15.75" customHeight="1" x14ac:dyDescent="0.2">
      <c r="A59" s="228">
        <v>149</v>
      </c>
      <c r="B59" s="106" t="s">
        <v>308</v>
      </c>
      <c r="C59" s="93" t="s">
        <v>157</v>
      </c>
      <c r="D59" s="93" t="s">
        <v>2506</v>
      </c>
      <c r="E59" s="93">
        <v>515</v>
      </c>
      <c r="F59" s="93">
        <v>486</v>
      </c>
      <c r="G59" s="93">
        <v>740</v>
      </c>
      <c r="H59" s="94">
        <v>50</v>
      </c>
      <c r="I59" s="95">
        <f t="shared" si="0"/>
        <v>24300</v>
      </c>
      <c r="J59" s="96"/>
      <c r="K59" s="97">
        <f t="shared" si="1"/>
        <v>0</v>
      </c>
      <c r="L59" s="107">
        <f t="shared" si="2"/>
        <v>0</v>
      </c>
      <c r="M59" s="1"/>
      <c r="N59" s="2">
        <f t="shared" si="3"/>
        <v>0</v>
      </c>
      <c r="O59" s="1"/>
      <c r="P59" s="1"/>
      <c r="Q59" s="1"/>
      <c r="R59" s="1"/>
      <c r="S59" s="1"/>
    </row>
    <row r="60" spans="1:19" ht="15.75" customHeight="1" x14ac:dyDescent="0.2">
      <c r="A60" s="228" t="s">
        <v>2068</v>
      </c>
      <c r="B60" s="106" t="s">
        <v>308</v>
      </c>
      <c r="C60" s="93" t="s">
        <v>157</v>
      </c>
      <c r="D60" s="93" t="s">
        <v>2507</v>
      </c>
      <c r="E60" s="93">
        <v>430</v>
      </c>
      <c r="F60" s="93">
        <v>408</v>
      </c>
      <c r="G60" s="93">
        <v>620</v>
      </c>
      <c r="H60" s="94">
        <v>50</v>
      </c>
      <c r="I60" s="95">
        <f t="shared" si="0"/>
        <v>20400</v>
      </c>
      <c r="J60" s="96"/>
      <c r="K60" s="97">
        <f t="shared" si="1"/>
        <v>0</v>
      </c>
      <c r="L60" s="107">
        <f t="shared" si="2"/>
        <v>0</v>
      </c>
      <c r="M60" s="1"/>
      <c r="N60" s="2">
        <f t="shared" si="3"/>
        <v>0</v>
      </c>
      <c r="O60" s="1"/>
      <c r="P60" s="1"/>
      <c r="Q60" s="1"/>
      <c r="R60" s="1"/>
      <c r="S60" s="1"/>
    </row>
    <row r="61" spans="1:19" ht="15.75" customHeight="1" x14ac:dyDescent="0.2">
      <c r="A61" s="228">
        <v>150</v>
      </c>
      <c r="B61" s="106" t="s">
        <v>308</v>
      </c>
      <c r="C61" s="93" t="s">
        <v>157</v>
      </c>
      <c r="D61" s="93" t="s">
        <v>2508</v>
      </c>
      <c r="E61" s="93">
        <v>430</v>
      </c>
      <c r="F61" s="93">
        <v>408</v>
      </c>
      <c r="G61" s="93">
        <v>620</v>
      </c>
      <c r="H61" s="94">
        <v>50</v>
      </c>
      <c r="I61" s="95">
        <f t="shared" si="0"/>
        <v>20400</v>
      </c>
      <c r="J61" s="96"/>
      <c r="K61" s="97">
        <f t="shared" si="1"/>
        <v>0</v>
      </c>
      <c r="L61" s="107">
        <f t="shared" si="2"/>
        <v>0</v>
      </c>
      <c r="M61" s="1"/>
      <c r="N61" s="2">
        <f t="shared" si="3"/>
        <v>0</v>
      </c>
      <c r="O61" s="1"/>
      <c r="P61" s="1"/>
      <c r="Q61" s="1"/>
      <c r="R61" s="1"/>
      <c r="S61" s="1"/>
    </row>
    <row r="62" spans="1:19" ht="15.75" customHeight="1" x14ac:dyDescent="0.2">
      <c r="A62" s="228">
        <v>3543</v>
      </c>
      <c r="B62" s="106" t="s">
        <v>308</v>
      </c>
      <c r="C62" s="93" t="s">
        <v>157</v>
      </c>
      <c r="D62" s="93" t="s">
        <v>2509</v>
      </c>
      <c r="E62" s="93">
        <v>1085</v>
      </c>
      <c r="F62" s="93">
        <v>1025</v>
      </c>
      <c r="G62" s="93">
        <v>1450</v>
      </c>
      <c r="H62" s="94">
        <v>20</v>
      </c>
      <c r="I62" s="95">
        <f t="shared" si="0"/>
        <v>20500</v>
      </c>
      <c r="J62" s="96"/>
      <c r="K62" s="97">
        <f t="shared" si="1"/>
        <v>0</v>
      </c>
      <c r="L62" s="107">
        <f t="shared" si="2"/>
        <v>0</v>
      </c>
      <c r="M62" s="1"/>
      <c r="N62" s="2">
        <f t="shared" si="3"/>
        <v>0</v>
      </c>
      <c r="O62" s="1"/>
      <c r="P62" s="1"/>
      <c r="Q62" s="1"/>
      <c r="R62" s="1"/>
      <c r="S62" s="1"/>
    </row>
    <row r="63" spans="1:19" ht="15.75" customHeight="1" x14ac:dyDescent="0.2">
      <c r="A63" s="228">
        <v>136</v>
      </c>
      <c r="B63" s="106" t="s">
        <v>308</v>
      </c>
      <c r="C63" s="93" t="s">
        <v>32</v>
      </c>
      <c r="D63" s="93" t="s">
        <v>2510</v>
      </c>
      <c r="E63" s="93">
        <v>2555</v>
      </c>
      <c r="F63" s="93">
        <v>2408</v>
      </c>
      <c r="G63" s="93">
        <v>3150</v>
      </c>
      <c r="H63" s="94">
        <v>8</v>
      </c>
      <c r="I63" s="95">
        <f t="shared" si="0"/>
        <v>19264</v>
      </c>
      <c r="J63" s="96"/>
      <c r="K63" s="97">
        <f t="shared" si="1"/>
        <v>0</v>
      </c>
      <c r="L63" s="107">
        <f t="shared" si="2"/>
        <v>0</v>
      </c>
      <c r="M63" s="1"/>
      <c r="N63" s="2">
        <f t="shared" si="3"/>
        <v>0</v>
      </c>
      <c r="O63" s="1"/>
      <c r="P63" s="1"/>
      <c r="Q63" s="1"/>
      <c r="R63" s="1"/>
      <c r="S63" s="1"/>
    </row>
    <row r="64" spans="1:19" ht="15.75" customHeight="1" x14ac:dyDescent="0.2">
      <c r="A64" s="228">
        <v>3570</v>
      </c>
      <c r="B64" s="106" t="s">
        <v>308</v>
      </c>
      <c r="C64" s="93" t="s">
        <v>32</v>
      </c>
      <c r="D64" s="93" t="s">
        <v>2511</v>
      </c>
      <c r="E64" s="93">
        <v>2555</v>
      </c>
      <c r="F64" s="93">
        <v>2408</v>
      </c>
      <c r="G64" s="93">
        <v>3150</v>
      </c>
      <c r="H64" s="94">
        <v>8</v>
      </c>
      <c r="I64" s="95">
        <f t="shared" si="0"/>
        <v>19264</v>
      </c>
      <c r="J64" s="96"/>
      <c r="K64" s="97">
        <f t="shared" si="1"/>
        <v>0</v>
      </c>
      <c r="L64" s="107">
        <f t="shared" si="2"/>
        <v>0</v>
      </c>
      <c r="M64" s="1"/>
      <c r="N64" s="2">
        <f t="shared" si="3"/>
        <v>0</v>
      </c>
      <c r="O64" s="1"/>
      <c r="P64" s="1"/>
      <c r="Q64" s="1"/>
      <c r="R64" s="1"/>
      <c r="S64" s="1"/>
    </row>
    <row r="65" spans="1:19" ht="15.75" customHeight="1" x14ac:dyDescent="0.2">
      <c r="A65" s="228" t="s">
        <v>2069</v>
      </c>
      <c r="B65" s="106" t="s">
        <v>308</v>
      </c>
      <c r="C65" s="93" t="s">
        <v>32</v>
      </c>
      <c r="D65" s="93" t="s">
        <v>2512</v>
      </c>
      <c r="E65" s="93">
        <v>2555</v>
      </c>
      <c r="F65" s="93">
        <v>2408</v>
      </c>
      <c r="G65" s="93">
        <v>3150</v>
      </c>
      <c r="H65" s="94">
        <v>8</v>
      </c>
      <c r="I65" s="95">
        <f t="shared" si="0"/>
        <v>19264</v>
      </c>
      <c r="J65" s="96"/>
      <c r="K65" s="97">
        <f t="shared" si="1"/>
        <v>0</v>
      </c>
      <c r="L65" s="107">
        <f t="shared" si="2"/>
        <v>0</v>
      </c>
      <c r="M65" s="1"/>
      <c r="N65" s="2">
        <f t="shared" si="3"/>
        <v>0</v>
      </c>
      <c r="O65" s="1"/>
      <c r="P65" s="1"/>
      <c r="Q65" s="1"/>
      <c r="R65" s="1"/>
      <c r="S65" s="1"/>
    </row>
    <row r="66" spans="1:19" ht="15.75" customHeight="1" x14ac:dyDescent="0.2">
      <c r="A66" s="228">
        <v>137</v>
      </c>
      <c r="B66" s="106" t="s">
        <v>308</v>
      </c>
      <c r="C66" s="93" t="s">
        <v>32</v>
      </c>
      <c r="D66" s="93" t="s">
        <v>2513</v>
      </c>
      <c r="E66" s="93">
        <v>3490</v>
      </c>
      <c r="F66" s="93">
        <v>3296</v>
      </c>
      <c r="G66" s="93">
        <v>4350</v>
      </c>
      <c r="H66" s="94">
        <v>6</v>
      </c>
      <c r="I66" s="95">
        <f t="shared" si="0"/>
        <v>19776</v>
      </c>
      <c r="J66" s="96"/>
      <c r="K66" s="97">
        <f t="shared" si="1"/>
        <v>0</v>
      </c>
      <c r="L66" s="107">
        <f t="shared" si="2"/>
        <v>0</v>
      </c>
      <c r="M66" s="1"/>
      <c r="N66" s="2">
        <f t="shared" si="3"/>
        <v>0</v>
      </c>
      <c r="O66" s="1"/>
      <c r="P66" s="1"/>
      <c r="Q66" s="1"/>
      <c r="R66" s="1"/>
      <c r="S66" s="1"/>
    </row>
    <row r="67" spans="1:19" ht="15.75" customHeight="1" x14ac:dyDescent="0.2">
      <c r="A67" s="228">
        <v>3571</v>
      </c>
      <c r="B67" s="106" t="s">
        <v>308</v>
      </c>
      <c r="C67" s="93" t="s">
        <v>32</v>
      </c>
      <c r="D67" s="93" t="s">
        <v>2514</v>
      </c>
      <c r="E67" s="93">
        <v>3490</v>
      </c>
      <c r="F67" s="93">
        <v>3296</v>
      </c>
      <c r="G67" s="93">
        <v>4350</v>
      </c>
      <c r="H67" s="94">
        <v>6</v>
      </c>
      <c r="I67" s="95">
        <f t="shared" si="0"/>
        <v>19776</v>
      </c>
      <c r="J67" s="96"/>
      <c r="K67" s="97">
        <f t="shared" si="1"/>
        <v>0</v>
      </c>
      <c r="L67" s="107">
        <f t="shared" si="2"/>
        <v>0</v>
      </c>
      <c r="M67" s="1"/>
      <c r="N67" s="2">
        <f t="shared" si="3"/>
        <v>0</v>
      </c>
      <c r="O67" s="1"/>
      <c r="P67" s="1"/>
      <c r="Q67" s="1"/>
      <c r="R67" s="1"/>
      <c r="S67" s="1"/>
    </row>
    <row r="68" spans="1:19" ht="15.75" customHeight="1" x14ac:dyDescent="0.2">
      <c r="A68" s="228">
        <v>148</v>
      </c>
      <c r="B68" s="106" t="s">
        <v>308</v>
      </c>
      <c r="C68" s="93" t="s">
        <v>184</v>
      </c>
      <c r="D68" s="93" t="s">
        <v>2515</v>
      </c>
      <c r="E68" s="93">
        <v>1210</v>
      </c>
      <c r="F68" s="93">
        <v>1141</v>
      </c>
      <c r="G68" s="93">
        <v>1500</v>
      </c>
      <c r="H68" s="94">
        <v>15</v>
      </c>
      <c r="I68" s="95">
        <f t="shared" si="0"/>
        <v>17115</v>
      </c>
      <c r="J68" s="96"/>
      <c r="K68" s="97">
        <f t="shared" si="1"/>
        <v>0</v>
      </c>
      <c r="L68" s="107">
        <f t="shared" si="2"/>
        <v>0</v>
      </c>
      <c r="M68" s="1"/>
      <c r="N68" s="2">
        <f t="shared" si="3"/>
        <v>0</v>
      </c>
      <c r="O68" s="1"/>
      <c r="P68" s="1"/>
      <c r="Q68" s="1"/>
      <c r="R68" s="1"/>
      <c r="S68" s="1"/>
    </row>
    <row r="69" spans="1:19" ht="15.75" customHeight="1" x14ac:dyDescent="0.2">
      <c r="A69" s="228">
        <v>252</v>
      </c>
      <c r="B69" s="106" t="s">
        <v>499</v>
      </c>
      <c r="C69" s="93" t="s">
        <v>43</v>
      </c>
      <c r="D69" s="93" t="s">
        <v>2516</v>
      </c>
      <c r="E69" s="93">
        <v>2090</v>
      </c>
      <c r="F69" s="93">
        <v>1985</v>
      </c>
      <c r="G69" s="93">
        <v>2800</v>
      </c>
      <c r="H69" s="94">
        <v>12</v>
      </c>
      <c r="I69" s="95">
        <f t="shared" si="0"/>
        <v>23820</v>
      </c>
      <c r="J69" s="96"/>
      <c r="K69" s="97">
        <f t="shared" si="1"/>
        <v>0</v>
      </c>
      <c r="L69" s="107">
        <f t="shared" si="2"/>
        <v>0</v>
      </c>
      <c r="M69" s="1"/>
      <c r="N69" s="2">
        <f t="shared" si="3"/>
        <v>0</v>
      </c>
      <c r="O69" s="1"/>
      <c r="P69" s="1"/>
      <c r="Q69" s="1"/>
      <c r="R69" s="1"/>
      <c r="S69" s="1"/>
    </row>
    <row r="70" spans="1:19" ht="15.75" customHeight="1" x14ac:dyDescent="0.2">
      <c r="A70" s="228">
        <v>256</v>
      </c>
      <c r="B70" s="106" t="s">
        <v>499</v>
      </c>
      <c r="C70" s="93" t="s">
        <v>43</v>
      </c>
      <c r="D70" s="93" t="s">
        <v>2517</v>
      </c>
      <c r="E70" s="93">
        <v>2145</v>
      </c>
      <c r="F70" s="93">
        <v>2034</v>
      </c>
      <c r="G70" s="93">
        <v>2900</v>
      </c>
      <c r="H70" s="94">
        <v>12</v>
      </c>
      <c r="I70" s="95">
        <f t="shared" si="0"/>
        <v>24408</v>
      </c>
      <c r="J70" s="96"/>
      <c r="K70" s="97">
        <f t="shared" si="1"/>
        <v>0</v>
      </c>
      <c r="L70" s="107">
        <f t="shared" si="2"/>
        <v>0</v>
      </c>
      <c r="M70" s="1"/>
      <c r="N70" s="2">
        <f t="shared" si="3"/>
        <v>0</v>
      </c>
      <c r="O70" s="1"/>
      <c r="P70" s="1"/>
      <c r="Q70" s="1"/>
      <c r="R70" s="1"/>
      <c r="S70" s="1"/>
    </row>
    <row r="71" spans="1:19" ht="15.75" customHeight="1" x14ac:dyDescent="0.2">
      <c r="A71" s="228">
        <v>253</v>
      </c>
      <c r="B71" s="106" t="s">
        <v>499</v>
      </c>
      <c r="C71" s="93" t="s">
        <v>43</v>
      </c>
      <c r="D71" s="93" t="s">
        <v>2518</v>
      </c>
      <c r="E71" s="93">
        <v>1630</v>
      </c>
      <c r="F71" s="93">
        <v>1547</v>
      </c>
      <c r="G71" s="93">
        <v>2200</v>
      </c>
      <c r="H71" s="94">
        <v>20</v>
      </c>
      <c r="I71" s="95">
        <f t="shared" si="0"/>
        <v>30940</v>
      </c>
      <c r="J71" s="96"/>
      <c r="K71" s="97">
        <f t="shared" si="1"/>
        <v>0</v>
      </c>
      <c r="L71" s="107">
        <f t="shared" si="2"/>
        <v>0</v>
      </c>
      <c r="M71" s="1"/>
      <c r="N71" s="2">
        <f t="shared" si="3"/>
        <v>0</v>
      </c>
      <c r="O71" s="1"/>
      <c r="P71" s="1"/>
      <c r="Q71" s="1"/>
      <c r="R71" s="1"/>
      <c r="S71" s="1"/>
    </row>
    <row r="72" spans="1:19" ht="15.75" customHeight="1" x14ac:dyDescent="0.2">
      <c r="A72" s="228">
        <v>254</v>
      </c>
      <c r="B72" s="106" t="s">
        <v>499</v>
      </c>
      <c r="C72" s="93" t="s">
        <v>169</v>
      </c>
      <c r="D72" s="93" t="s">
        <v>2519</v>
      </c>
      <c r="E72" s="93">
        <v>1335</v>
      </c>
      <c r="F72" s="93">
        <v>1265</v>
      </c>
      <c r="G72" s="93">
        <v>1800</v>
      </c>
      <c r="H72" s="94">
        <v>20</v>
      </c>
      <c r="I72" s="95">
        <f t="shared" si="0"/>
        <v>25300</v>
      </c>
      <c r="J72" s="96"/>
      <c r="K72" s="97">
        <f t="shared" si="1"/>
        <v>0</v>
      </c>
      <c r="L72" s="107">
        <f t="shared" si="2"/>
        <v>0</v>
      </c>
      <c r="M72" s="1"/>
      <c r="N72" s="2">
        <f t="shared" si="3"/>
        <v>0</v>
      </c>
      <c r="O72" s="1"/>
      <c r="P72" s="1"/>
      <c r="Q72" s="1"/>
      <c r="R72" s="1"/>
      <c r="S72" s="1"/>
    </row>
    <row r="73" spans="1:19" ht="15.75" customHeight="1" x14ac:dyDescent="0.2">
      <c r="A73" s="228">
        <v>265</v>
      </c>
      <c r="B73" s="106" t="s">
        <v>499</v>
      </c>
      <c r="C73" s="93" t="s">
        <v>157</v>
      </c>
      <c r="D73" s="93" t="s">
        <v>2520</v>
      </c>
      <c r="E73" s="93">
        <v>645</v>
      </c>
      <c r="F73" s="93">
        <v>613</v>
      </c>
      <c r="G73" s="93">
        <v>870</v>
      </c>
      <c r="H73" s="94">
        <v>0</v>
      </c>
      <c r="I73" s="95">
        <f t="shared" si="0"/>
        <v>0</v>
      </c>
      <c r="J73" s="96"/>
      <c r="K73" s="97">
        <f t="shared" si="1"/>
        <v>0</v>
      </c>
      <c r="L73" s="107">
        <f t="shared" si="2"/>
        <v>0</v>
      </c>
      <c r="M73" s="1"/>
      <c r="N73" s="2">
        <f t="shared" si="3"/>
        <v>0</v>
      </c>
      <c r="O73" s="1"/>
      <c r="P73" s="1"/>
      <c r="Q73" s="1"/>
      <c r="R73" s="1"/>
      <c r="S73" s="1"/>
    </row>
    <row r="74" spans="1:19" ht="15.75" customHeight="1" x14ac:dyDescent="0.2">
      <c r="A74" s="228">
        <v>261</v>
      </c>
      <c r="B74" s="106" t="s">
        <v>499</v>
      </c>
      <c r="C74" s="93" t="s">
        <v>173</v>
      </c>
      <c r="D74" s="93" t="s">
        <v>2521</v>
      </c>
      <c r="E74" s="93">
        <v>1540</v>
      </c>
      <c r="F74" s="93">
        <v>1459</v>
      </c>
      <c r="G74" s="93">
        <v>2100</v>
      </c>
      <c r="H74" s="94">
        <v>20</v>
      </c>
      <c r="I74" s="95">
        <f t="shared" si="0"/>
        <v>29180</v>
      </c>
      <c r="J74" s="96"/>
      <c r="K74" s="97">
        <f t="shared" si="1"/>
        <v>0</v>
      </c>
      <c r="L74" s="107">
        <f t="shared" si="2"/>
        <v>0</v>
      </c>
      <c r="M74" s="1"/>
      <c r="N74" s="2">
        <f t="shared" si="3"/>
        <v>0</v>
      </c>
      <c r="O74" s="1"/>
      <c r="P74" s="1"/>
      <c r="Q74" s="1"/>
      <c r="R74" s="1"/>
      <c r="S74" s="1"/>
    </row>
    <row r="75" spans="1:19" ht="15.75" customHeight="1" x14ac:dyDescent="0.2">
      <c r="A75" s="228">
        <v>259</v>
      </c>
      <c r="B75" s="106" t="s">
        <v>499</v>
      </c>
      <c r="C75" s="93" t="s">
        <v>1451</v>
      </c>
      <c r="D75" s="93" t="s">
        <v>2522</v>
      </c>
      <c r="E75" s="93">
        <v>1845</v>
      </c>
      <c r="F75" s="93">
        <v>1751</v>
      </c>
      <c r="G75" s="93">
        <v>2500</v>
      </c>
      <c r="H75" s="94">
        <v>12</v>
      </c>
      <c r="I75" s="95">
        <f t="shared" si="0"/>
        <v>21012</v>
      </c>
      <c r="J75" s="96"/>
      <c r="K75" s="97">
        <f t="shared" si="1"/>
        <v>0</v>
      </c>
      <c r="L75" s="107">
        <f t="shared" si="2"/>
        <v>0</v>
      </c>
      <c r="M75" s="1"/>
      <c r="N75" s="2">
        <f t="shared" si="3"/>
        <v>0</v>
      </c>
      <c r="O75" s="1"/>
      <c r="P75" s="1"/>
      <c r="Q75" s="1"/>
      <c r="R75" s="1"/>
      <c r="S75" s="1"/>
    </row>
    <row r="76" spans="1:19" ht="15.75" customHeight="1" x14ac:dyDescent="0.2">
      <c r="A76" s="228">
        <v>250</v>
      </c>
      <c r="B76" s="106" t="s">
        <v>499</v>
      </c>
      <c r="C76" s="93" t="s">
        <v>55</v>
      </c>
      <c r="D76" s="93" t="s">
        <v>2523</v>
      </c>
      <c r="E76" s="93">
        <v>0</v>
      </c>
      <c r="F76" s="93">
        <v>0</v>
      </c>
      <c r="G76" s="93">
        <v>0</v>
      </c>
      <c r="H76" s="94">
        <v>12</v>
      </c>
      <c r="I76" s="95">
        <f t="shared" si="0"/>
        <v>0</v>
      </c>
      <c r="J76" s="96"/>
      <c r="K76" s="97">
        <f t="shared" si="1"/>
        <v>0</v>
      </c>
      <c r="L76" s="107">
        <f t="shared" si="2"/>
        <v>0</v>
      </c>
      <c r="M76" s="1"/>
      <c r="N76" s="2">
        <f t="shared" si="3"/>
        <v>0</v>
      </c>
      <c r="O76" s="1"/>
      <c r="P76" s="1"/>
      <c r="Q76" s="1"/>
      <c r="R76" s="1"/>
      <c r="S76" s="1"/>
    </row>
    <row r="77" spans="1:19" ht="15.75" customHeight="1" x14ac:dyDescent="0.2">
      <c r="A77" s="228">
        <v>249</v>
      </c>
      <c r="B77" s="106" t="s">
        <v>499</v>
      </c>
      <c r="C77" s="93" t="s">
        <v>55</v>
      </c>
      <c r="D77" s="93" t="s">
        <v>2524</v>
      </c>
      <c r="E77" s="93">
        <v>3460</v>
      </c>
      <c r="F77" s="93">
        <v>3282</v>
      </c>
      <c r="G77" s="93">
        <v>4550</v>
      </c>
      <c r="H77" s="94">
        <v>12</v>
      </c>
      <c r="I77" s="95">
        <f t="shared" si="0"/>
        <v>39384</v>
      </c>
      <c r="J77" s="96"/>
      <c r="K77" s="97">
        <f t="shared" si="1"/>
        <v>0</v>
      </c>
      <c r="L77" s="107">
        <f t="shared" si="2"/>
        <v>0</v>
      </c>
      <c r="M77" s="1"/>
      <c r="N77" s="2">
        <f t="shared" si="3"/>
        <v>0</v>
      </c>
      <c r="O77" s="1"/>
      <c r="P77" s="1"/>
      <c r="Q77" s="1"/>
      <c r="R77" s="1"/>
      <c r="S77" s="1"/>
    </row>
    <row r="78" spans="1:19" ht="15.75" customHeight="1" x14ac:dyDescent="0.2">
      <c r="A78" s="228">
        <v>263</v>
      </c>
      <c r="B78" s="106" t="s">
        <v>499</v>
      </c>
      <c r="C78" s="93" t="s">
        <v>262</v>
      </c>
      <c r="D78" s="93" t="s">
        <v>2525</v>
      </c>
      <c r="E78" s="93">
        <v>4360</v>
      </c>
      <c r="F78" s="93">
        <v>4135</v>
      </c>
      <c r="G78" s="93">
        <v>5900</v>
      </c>
      <c r="H78" s="94">
        <v>6</v>
      </c>
      <c r="I78" s="95">
        <f t="shared" si="0"/>
        <v>24810</v>
      </c>
      <c r="J78" s="96"/>
      <c r="K78" s="97">
        <f t="shared" si="1"/>
        <v>0</v>
      </c>
      <c r="L78" s="107">
        <f t="shared" si="2"/>
        <v>0</v>
      </c>
      <c r="M78" s="1"/>
      <c r="N78" s="2">
        <f t="shared" si="3"/>
        <v>0</v>
      </c>
      <c r="O78" s="1"/>
      <c r="P78" s="1"/>
      <c r="Q78" s="1"/>
      <c r="R78" s="1"/>
      <c r="S78" s="1"/>
    </row>
    <row r="79" spans="1:19" ht="15.75" customHeight="1" x14ac:dyDescent="0.2">
      <c r="A79" s="228">
        <v>3598</v>
      </c>
      <c r="B79" s="106" t="s">
        <v>499</v>
      </c>
      <c r="C79" s="93" t="s">
        <v>262</v>
      </c>
      <c r="D79" s="93" t="s">
        <v>2526</v>
      </c>
      <c r="E79" s="93">
        <v>4360</v>
      </c>
      <c r="F79" s="93">
        <v>4135</v>
      </c>
      <c r="G79" s="93">
        <v>5900</v>
      </c>
      <c r="H79" s="94">
        <v>6</v>
      </c>
      <c r="I79" s="95">
        <f t="shared" si="0"/>
        <v>24810</v>
      </c>
      <c r="J79" s="96"/>
      <c r="K79" s="97">
        <f t="shared" si="1"/>
        <v>0</v>
      </c>
      <c r="L79" s="107">
        <f t="shared" si="2"/>
        <v>0</v>
      </c>
      <c r="M79" s="1"/>
      <c r="N79" s="2">
        <f t="shared" si="3"/>
        <v>0</v>
      </c>
      <c r="O79" s="1"/>
      <c r="P79" s="1"/>
      <c r="Q79" s="1"/>
      <c r="R79" s="1"/>
      <c r="S79" s="1"/>
    </row>
    <row r="80" spans="1:19" ht="15.75" customHeight="1" x14ac:dyDescent="0.2">
      <c r="A80" s="228">
        <v>3768</v>
      </c>
      <c r="B80" s="106" t="s">
        <v>499</v>
      </c>
      <c r="C80" s="93" t="s">
        <v>262</v>
      </c>
      <c r="D80" s="93" t="s">
        <v>2527</v>
      </c>
      <c r="E80" s="93">
        <v>4360</v>
      </c>
      <c r="F80" s="93">
        <v>4135</v>
      </c>
      <c r="G80" s="93">
        <v>5900</v>
      </c>
      <c r="H80" s="94">
        <v>6</v>
      </c>
      <c r="I80" s="95">
        <f t="shared" si="0"/>
        <v>24810</v>
      </c>
      <c r="J80" s="96"/>
      <c r="K80" s="97">
        <f t="shared" si="1"/>
        <v>0</v>
      </c>
      <c r="L80" s="107">
        <f t="shared" si="2"/>
        <v>0</v>
      </c>
      <c r="M80" s="1"/>
      <c r="N80" s="2">
        <f t="shared" si="3"/>
        <v>0</v>
      </c>
      <c r="O80" s="1"/>
      <c r="P80" s="1"/>
      <c r="Q80" s="1"/>
      <c r="R80" s="1"/>
      <c r="S80" s="1"/>
    </row>
    <row r="81" spans="1:19" ht="15.75" customHeight="1" x14ac:dyDescent="0.2">
      <c r="A81" s="228">
        <v>564687</v>
      </c>
      <c r="B81" s="106" t="s">
        <v>499</v>
      </c>
      <c r="C81" s="93" t="s">
        <v>352</v>
      </c>
      <c r="D81" s="93" t="s">
        <v>2528</v>
      </c>
      <c r="E81" s="93">
        <v>70</v>
      </c>
      <c r="F81" s="93">
        <v>66</v>
      </c>
      <c r="G81" s="93">
        <v>100</v>
      </c>
      <c r="H81" s="94">
        <v>6</v>
      </c>
      <c r="I81" s="95">
        <f t="shared" si="0"/>
        <v>396</v>
      </c>
      <c r="J81" s="96"/>
      <c r="K81" s="97">
        <f t="shared" si="1"/>
        <v>0</v>
      </c>
      <c r="L81" s="107">
        <f t="shared" si="2"/>
        <v>0</v>
      </c>
      <c r="M81" s="1"/>
      <c r="N81" s="2">
        <f t="shared" si="3"/>
        <v>0</v>
      </c>
      <c r="O81" s="1"/>
      <c r="P81" s="1"/>
      <c r="Q81" s="1"/>
      <c r="R81" s="1"/>
      <c r="S81" s="1"/>
    </row>
    <row r="82" spans="1:19" ht="15.75" customHeight="1" x14ac:dyDescent="0.2">
      <c r="A82" s="228" t="s">
        <v>2157</v>
      </c>
      <c r="B82" s="106" t="s">
        <v>499</v>
      </c>
      <c r="C82" s="93" t="s">
        <v>352</v>
      </c>
      <c r="D82" s="93" t="s">
        <v>2529</v>
      </c>
      <c r="E82" s="93">
        <v>1335</v>
      </c>
      <c r="F82" s="93">
        <v>1265</v>
      </c>
      <c r="G82" s="93">
        <v>1800</v>
      </c>
      <c r="H82" s="94">
        <v>6</v>
      </c>
      <c r="I82" s="95">
        <f t="shared" si="0"/>
        <v>7590</v>
      </c>
      <c r="J82" s="96"/>
      <c r="K82" s="97">
        <f t="shared" si="1"/>
        <v>0</v>
      </c>
      <c r="L82" s="107">
        <f t="shared" si="2"/>
        <v>0</v>
      </c>
      <c r="M82" s="1"/>
      <c r="N82" s="2">
        <f t="shared" si="3"/>
        <v>0</v>
      </c>
      <c r="O82" s="1"/>
      <c r="P82" s="1"/>
      <c r="Q82" s="1"/>
      <c r="R82" s="1"/>
      <c r="S82" s="1"/>
    </row>
    <row r="83" spans="1:19" ht="15.75" customHeight="1" x14ac:dyDescent="0.2">
      <c r="A83" s="228">
        <v>246</v>
      </c>
      <c r="B83" s="106" t="s">
        <v>499</v>
      </c>
      <c r="C83" s="93" t="s">
        <v>352</v>
      </c>
      <c r="D83" s="93" t="s">
        <v>2530</v>
      </c>
      <c r="E83" s="93">
        <v>1075</v>
      </c>
      <c r="F83" s="93">
        <v>1022</v>
      </c>
      <c r="G83" s="93">
        <v>1450</v>
      </c>
      <c r="H83" s="94">
        <v>8</v>
      </c>
      <c r="I83" s="95">
        <f t="shared" si="0"/>
        <v>8176</v>
      </c>
      <c r="J83" s="96"/>
      <c r="K83" s="97">
        <f t="shared" si="1"/>
        <v>0</v>
      </c>
      <c r="L83" s="107">
        <f t="shared" si="2"/>
        <v>0</v>
      </c>
      <c r="M83" s="1"/>
      <c r="N83" s="2">
        <f t="shared" si="3"/>
        <v>0</v>
      </c>
      <c r="O83" s="1"/>
      <c r="P83" s="1"/>
      <c r="Q83" s="1"/>
      <c r="R83" s="1"/>
      <c r="S83" s="1"/>
    </row>
    <row r="84" spans="1:19" ht="15.75" customHeight="1" x14ac:dyDescent="0.2">
      <c r="A84" s="228">
        <v>260</v>
      </c>
      <c r="B84" s="106" t="s">
        <v>499</v>
      </c>
      <c r="C84" s="93" t="s">
        <v>26</v>
      </c>
      <c r="D84" s="93" t="s">
        <v>2531</v>
      </c>
      <c r="E84" s="93">
        <v>3180</v>
      </c>
      <c r="F84" s="93">
        <v>3016</v>
      </c>
      <c r="G84" s="93">
        <v>4300</v>
      </c>
      <c r="H84" s="94">
        <v>8</v>
      </c>
      <c r="I84" s="95">
        <f t="shared" si="0"/>
        <v>24128</v>
      </c>
      <c r="J84" s="96"/>
      <c r="K84" s="97">
        <f t="shared" si="1"/>
        <v>0</v>
      </c>
      <c r="L84" s="107">
        <f t="shared" si="2"/>
        <v>0</v>
      </c>
      <c r="M84" s="1"/>
      <c r="N84" s="2">
        <f t="shared" si="3"/>
        <v>0</v>
      </c>
      <c r="O84" s="1"/>
      <c r="P84" s="1"/>
      <c r="Q84" s="1"/>
      <c r="R84" s="1"/>
      <c r="S84" s="1"/>
    </row>
    <row r="85" spans="1:19" ht="15.75" customHeight="1" x14ac:dyDescent="0.2">
      <c r="A85" s="228">
        <v>264</v>
      </c>
      <c r="B85" s="106" t="s">
        <v>499</v>
      </c>
      <c r="C85" s="93" t="s">
        <v>50</v>
      </c>
      <c r="D85" s="93" t="s">
        <v>2532</v>
      </c>
      <c r="E85" s="93">
        <v>2370</v>
      </c>
      <c r="F85" s="93">
        <v>2248</v>
      </c>
      <c r="G85" s="93">
        <v>3200</v>
      </c>
      <c r="H85" s="94">
        <v>6</v>
      </c>
      <c r="I85" s="95">
        <f t="shared" si="0"/>
        <v>13488</v>
      </c>
      <c r="J85" s="96"/>
      <c r="K85" s="97">
        <f t="shared" si="1"/>
        <v>0</v>
      </c>
      <c r="L85" s="107">
        <f t="shared" si="2"/>
        <v>0</v>
      </c>
      <c r="M85" s="1"/>
      <c r="N85" s="2">
        <f t="shared" si="3"/>
        <v>0</v>
      </c>
      <c r="O85" s="1"/>
      <c r="P85" s="1"/>
      <c r="Q85" s="1"/>
      <c r="R85" s="1"/>
      <c r="S85" s="1"/>
    </row>
    <row r="86" spans="1:19" ht="15.75" customHeight="1" x14ac:dyDescent="0.2">
      <c r="A86" s="228">
        <v>3748</v>
      </c>
      <c r="B86" s="106" t="s">
        <v>499</v>
      </c>
      <c r="C86" s="93" t="s">
        <v>50</v>
      </c>
      <c r="D86" s="93" t="s">
        <v>2533</v>
      </c>
      <c r="E86" s="93">
        <v>2370</v>
      </c>
      <c r="F86" s="93">
        <v>2248</v>
      </c>
      <c r="G86" s="93">
        <v>3200</v>
      </c>
      <c r="H86" s="94">
        <v>6</v>
      </c>
      <c r="I86" s="95">
        <f t="shared" si="0"/>
        <v>13488</v>
      </c>
      <c r="J86" s="96"/>
      <c r="K86" s="97">
        <f t="shared" si="1"/>
        <v>0</v>
      </c>
      <c r="L86" s="107">
        <f t="shared" si="2"/>
        <v>0</v>
      </c>
      <c r="M86" s="1"/>
      <c r="N86" s="2">
        <f t="shared" si="3"/>
        <v>0</v>
      </c>
      <c r="O86" s="1"/>
      <c r="P86" s="1"/>
      <c r="Q86" s="1"/>
      <c r="R86" s="1"/>
      <c r="S86" s="1"/>
    </row>
    <row r="87" spans="1:19" ht="15.75" customHeight="1" x14ac:dyDescent="0.2">
      <c r="A87" s="228">
        <v>3754</v>
      </c>
      <c r="B87" s="106" t="s">
        <v>499</v>
      </c>
      <c r="C87" s="93" t="s">
        <v>50</v>
      </c>
      <c r="D87" s="93" t="s">
        <v>2534</v>
      </c>
      <c r="E87" s="93">
        <v>2370</v>
      </c>
      <c r="F87" s="93">
        <v>2248</v>
      </c>
      <c r="G87" s="93">
        <v>3200</v>
      </c>
      <c r="H87" s="94">
        <v>6</v>
      </c>
      <c r="I87" s="95">
        <f t="shared" si="0"/>
        <v>13488</v>
      </c>
      <c r="J87" s="96"/>
      <c r="K87" s="97">
        <f t="shared" si="1"/>
        <v>0</v>
      </c>
      <c r="L87" s="107">
        <f t="shared" si="2"/>
        <v>0</v>
      </c>
      <c r="M87" s="1"/>
      <c r="N87" s="2">
        <f t="shared" si="3"/>
        <v>0</v>
      </c>
      <c r="O87" s="1"/>
      <c r="P87" s="1"/>
      <c r="Q87" s="1"/>
      <c r="R87" s="1"/>
      <c r="S87" s="1"/>
    </row>
    <row r="88" spans="1:19" ht="15.75" customHeight="1" x14ac:dyDescent="0.2">
      <c r="A88" s="228">
        <v>251</v>
      </c>
      <c r="B88" s="106" t="s">
        <v>499</v>
      </c>
      <c r="C88" s="93" t="s">
        <v>70</v>
      </c>
      <c r="D88" s="93" t="s">
        <v>2535</v>
      </c>
      <c r="E88" s="93">
        <v>2000</v>
      </c>
      <c r="F88" s="93">
        <v>1897</v>
      </c>
      <c r="G88" s="93">
        <v>2700</v>
      </c>
      <c r="H88" s="94">
        <v>12</v>
      </c>
      <c r="I88" s="95">
        <f t="shared" si="0"/>
        <v>22764</v>
      </c>
      <c r="J88" s="96"/>
      <c r="K88" s="97">
        <f t="shared" si="1"/>
        <v>0</v>
      </c>
      <c r="L88" s="107">
        <f t="shared" si="2"/>
        <v>0</v>
      </c>
      <c r="M88" s="1"/>
      <c r="N88" s="2">
        <f t="shared" si="3"/>
        <v>0</v>
      </c>
      <c r="O88" s="1"/>
      <c r="P88" s="1"/>
      <c r="Q88" s="1"/>
      <c r="R88" s="1"/>
      <c r="S88" s="1"/>
    </row>
    <row r="89" spans="1:19" ht="15.75" customHeight="1" x14ac:dyDescent="0.2">
      <c r="A89" s="228">
        <v>213248</v>
      </c>
      <c r="B89" s="106" t="s">
        <v>499</v>
      </c>
      <c r="C89" s="93" t="s">
        <v>352</v>
      </c>
      <c r="D89" s="93" t="s">
        <v>2536</v>
      </c>
      <c r="E89" s="93">
        <v>60</v>
      </c>
      <c r="F89" s="93">
        <v>59</v>
      </c>
      <c r="G89" s="93">
        <v>90</v>
      </c>
      <c r="H89" s="94">
        <v>6</v>
      </c>
      <c r="I89" s="95">
        <f t="shared" si="0"/>
        <v>354</v>
      </c>
      <c r="J89" s="96"/>
      <c r="K89" s="97">
        <f t="shared" si="1"/>
        <v>0</v>
      </c>
      <c r="L89" s="107">
        <f t="shared" si="2"/>
        <v>0</v>
      </c>
      <c r="M89" s="1"/>
      <c r="N89" s="2">
        <f t="shared" si="3"/>
        <v>0</v>
      </c>
      <c r="O89" s="1"/>
      <c r="P89" s="1"/>
      <c r="Q89" s="1"/>
      <c r="R89" s="1"/>
      <c r="S89" s="1"/>
    </row>
    <row r="90" spans="1:19" ht="15.75" customHeight="1" x14ac:dyDescent="0.2">
      <c r="A90" s="228" t="s">
        <v>2158</v>
      </c>
      <c r="B90" s="106" t="s">
        <v>499</v>
      </c>
      <c r="C90" s="93" t="s">
        <v>352</v>
      </c>
      <c r="D90" s="93" t="s">
        <v>2537</v>
      </c>
      <c r="E90" s="93">
        <v>1180</v>
      </c>
      <c r="F90" s="93">
        <v>1119</v>
      </c>
      <c r="G90" s="93">
        <v>1600</v>
      </c>
      <c r="H90" s="94">
        <v>6</v>
      </c>
      <c r="I90" s="95">
        <f t="shared" si="0"/>
        <v>6714</v>
      </c>
      <c r="J90" s="96"/>
      <c r="K90" s="97">
        <f t="shared" si="1"/>
        <v>0</v>
      </c>
      <c r="L90" s="107">
        <f t="shared" si="2"/>
        <v>0</v>
      </c>
      <c r="M90" s="1"/>
      <c r="N90" s="2">
        <f t="shared" si="3"/>
        <v>0</v>
      </c>
      <c r="O90" s="1"/>
      <c r="P90" s="1"/>
      <c r="Q90" s="1"/>
      <c r="R90" s="1"/>
      <c r="S90" s="1"/>
    </row>
    <row r="91" spans="1:19" ht="15.75" customHeight="1" x14ac:dyDescent="0.2">
      <c r="A91" s="228">
        <v>465798</v>
      </c>
      <c r="B91" s="106" t="s">
        <v>499</v>
      </c>
      <c r="C91" s="93" t="s">
        <v>352</v>
      </c>
      <c r="D91" s="93" t="s">
        <v>2538</v>
      </c>
      <c r="E91" s="93">
        <v>60</v>
      </c>
      <c r="F91" s="93">
        <v>59</v>
      </c>
      <c r="G91" s="93">
        <v>90</v>
      </c>
      <c r="H91" s="94">
        <v>6</v>
      </c>
      <c r="I91" s="95">
        <f t="shared" si="0"/>
        <v>354</v>
      </c>
      <c r="J91" s="96"/>
      <c r="K91" s="97">
        <f t="shared" si="1"/>
        <v>0</v>
      </c>
      <c r="L91" s="107">
        <f t="shared" si="2"/>
        <v>0</v>
      </c>
      <c r="M91" s="1"/>
      <c r="N91" s="2">
        <f t="shared" si="3"/>
        <v>0</v>
      </c>
      <c r="O91" s="1"/>
      <c r="P91" s="1"/>
      <c r="Q91" s="1"/>
      <c r="R91" s="1"/>
      <c r="S91" s="1"/>
    </row>
    <row r="92" spans="1:19" ht="15.75" customHeight="1" x14ac:dyDescent="0.2">
      <c r="A92" s="228" t="s">
        <v>2159</v>
      </c>
      <c r="B92" s="106" t="s">
        <v>499</v>
      </c>
      <c r="C92" s="93" t="s">
        <v>352</v>
      </c>
      <c r="D92" s="93" t="s">
        <v>2539</v>
      </c>
      <c r="E92" s="93">
        <v>1180</v>
      </c>
      <c r="F92" s="93">
        <v>1119</v>
      </c>
      <c r="G92" s="93">
        <v>1600</v>
      </c>
      <c r="H92" s="94">
        <v>6</v>
      </c>
      <c r="I92" s="95">
        <f t="shared" si="0"/>
        <v>6714</v>
      </c>
      <c r="J92" s="96"/>
      <c r="K92" s="97">
        <f t="shared" si="1"/>
        <v>0</v>
      </c>
      <c r="L92" s="107">
        <f t="shared" si="2"/>
        <v>0</v>
      </c>
      <c r="M92" s="1"/>
      <c r="N92" s="2">
        <f t="shared" si="3"/>
        <v>0</v>
      </c>
      <c r="O92" s="1"/>
      <c r="P92" s="1"/>
      <c r="Q92" s="1"/>
      <c r="R92" s="1"/>
      <c r="S92" s="1"/>
    </row>
    <row r="93" spans="1:19" ht="15.75" customHeight="1" x14ac:dyDescent="0.2">
      <c r="A93" s="228">
        <v>3622</v>
      </c>
      <c r="B93" s="106" t="s">
        <v>499</v>
      </c>
      <c r="C93" s="93" t="s">
        <v>352</v>
      </c>
      <c r="D93" s="93" t="s">
        <v>2540</v>
      </c>
      <c r="E93" s="93">
        <v>1910</v>
      </c>
      <c r="F93" s="93">
        <v>1810</v>
      </c>
      <c r="G93" s="93">
        <v>2600</v>
      </c>
      <c r="H93" s="94">
        <v>8</v>
      </c>
      <c r="I93" s="95">
        <f t="shared" si="0"/>
        <v>14480</v>
      </c>
      <c r="J93" s="96"/>
      <c r="K93" s="97">
        <f t="shared" si="1"/>
        <v>0</v>
      </c>
      <c r="L93" s="107">
        <f t="shared" si="2"/>
        <v>0</v>
      </c>
      <c r="M93" s="1"/>
      <c r="N93" s="2">
        <f t="shared" si="3"/>
        <v>0</v>
      </c>
      <c r="O93" s="1"/>
      <c r="P93" s="1"/>
      <c r="Q93" s="1"/>
      <c r="R93" s="1"/>
      <c r="S93" s="1"/>
    </row>
    <row r="94" spans="1:19" ht="15.75" customHeight="1" x14ac:dyDescent="0.2">
      <c r="A94" s="228">
        <v>244</v>
      </c>
      <c r="B94" s="106" t="s">
        <v>499</v>
      </c>
      <c r="C94" s="93" t="s">
        <v>352</v>
      </c>
      <c r="D94" s="93" t="s">
        <v>2541</v>
      </c>
      <c r="E94" s="93">
        <v>1910</v>
      </c>
      <c r="F94" s="93">
        <v>1810</v>
      </c>
      <c r="G94" s="93">
        <v>2600</v>
      </c>
      <c r="H94" s="94">
        <v>8</v>
      </c>
      <c r="I94" s="95">
        <f t="shared" si="0"/>
        <v>14480</v>
      </c>
      <c r="J94" s="96"/>
      <c r="K94" s="97">
        <f t="shared" si="1"/>
        <v>0</v>
      </c>
      <c r="L94" s="107">
        <f t="shared" si="2"/>
        <v>0</v>
      </c>
      <c r="M94" s="1"/>
      <c r="N94" s="2">
        <f t="shared" si="3"/>
        <v>0</v>
      </c>
      <c r="O94" s="1"/>
      <c r="P94" s="1"/>
      <c r="Q94" s="1"/>
      <c r="R94" s="1"/>
      <c r="S94" s="1"/>
    </row>
    <row r="95" spans="1:19" ht="15.75" customHeight="1" x14ac:dyDescent="0.2">
      <c r="A95" s="228">
        <v>3593</v>
      </c>
      <c r="B95" s="106" t="s">
        <v>499</v>
      </c>
      <c r="C95" s="93" t="s">
        <v>352</v>
      </c>
      <c r="D95" s="93" t="s">
        <v>2542</v>
      </c>
      <c r="E95" s="93">
        <v>1910</v>
      </c>
      <c r="F95" s="93">
        <v>1810</v>
      </c>
      <c r="G95" s="93">
        <v>2600</v>
      </c>
      <c r="H95" s="94">
        <v>8</v>
      </c>
      <c r="I95" s="95">
        <f t="shared" si="0"/>
        <v>14480</v>
      </c>
      <c r="J95" s="96"/>
      <c r="K95" s="97">
        <f t="shared" si="1"/>
        <v>0</v>
      </c>
      <c r="L95" s="107">
        <f t="shared" si="2"/>
        <v>0</v>
      </c>
      <c r="M95" s="1"/>
      <c r="N95" s="2">
        <f t="shared" si="3"/>
        <v>0</v>
      </c>
      <c r="O95" s="1"/>
      <c r="P95" s="1"/>
      <c r="Q95" s="1"/>
      <c r="R95" s="1"/>
      <c r="S95" s="1"/>
    </row>
    <row r="96" spans="1:19" ht="15.75" customHeight="1" x14ac:dyDescent="0.2">
      <c r="A96" s="228">
        <v>3594</v>
      </c>
      <c r="B96" s="106" t="s">
        <v>499</v>
      </c>
      <c r="C96" s="93" t="s">
        <v>352</v>
      </c>
      <c r="D96" s="93" t="s">
        <v>2543</v>
      </c>
      <c r="E96" s="93">
        <v>1055</v>
      </c>
      <c r="F96" s="93">
        <v>1002</v>
      </c>
      <c r="G96" s="93">
        <v>1450</v>
      </c>
      <c r="H96" s="94">
        <v>8</v>
      </c>
      <c r="I96" s="95">
        <f t="shared" si="0"/>
        <v>8016</v>
      </c>
      <c r="J96" s="96"/>
      <c r="K96" s="97">
        <f t="shared" si="1"/>
        <v>0</v>
      </c>
      <c r="L96" s="107">
        <f t="shared" si="2"/>
        <v>0</v>
      </c>
      <c r="M96" s="1"/>
      <c r="N96" s="2">
        <f t="shared" si="3"/>
        <v>0</v>
      </c>
      <c r="O96" s="1"/>
      <c r="P96" s="1"/>
      <c r="Q96" s="1"/>
      <c r="R96" s="1"/>
      <c r="S96" s="1"/>
    </row>
    <row r="97" spans="1:19" ht="15.75" customHeight="1" x14ac:dyDescent="0.2">
      <c r="A97" s="228">
        <v>243</v>
      </c>
      <c r="B97" s="106" t="s">
        <v>499</v>
      </c>
      <c r="C97" s="93" t="s">
        <v>352</v>
      </c>
      <c r="D97" s="93" t="s">
        <v>2544</v>
      </c>
      <c r="E97" s="93">
        <v>1055</v>
      </c>
      <c r="F97" s="93">
        <v>1002</v>
      </c>
      <c r="G97" s="93">
        <v>1450</v>
      </c>
      <c r="H97" s="94">
        <v>8</v>
      </c>
      <c r="I97" s="95">
        <f t="shared" si="0"/>
        <v>8016</v>
      </c>
      <c r="J97" s="96"/>
      <c r="K97" s="97">
        <f t="shared" si="1"/>
        <v>0</v>
      </c>
      <c r="L97" s="107">
        <f t="shared" si="2"/>
        <v>0</v>
      </c>
      <c r="M97" s="1"/>
      <c r="N97" s="2">
        <f t="shared" si="3"/>
        <v>0</v>
      </c>
      <c r="O97" s="1"/>
      <c r="P97" s="1"/>
      <c r="Q97" s="1"/>
      <c r="R97" s="1"/>
      <c r="S97" s="1"/>
    </row>
    <row r="98" spans="1:19" ht="15.75" customHeight="1" x14ac:dyDescent="0.2">
      <c r="A98" s="228">
        <v>3592</v>
      </c>
      <c r="B98" s="106" t="s">
        <v>499</v>
      </c>
      <c r="C98" s="93" t="s">
        <v>352</v>
      </c>
      <c r="D98" s="93" t="s">
        <v>2545</v>
      </c>
      <c r="E98" s="93">
        <v>1055</v>
      </c>
      <c r="F98" s="93">
        <v>1002</v>
      </c>
      <c r="G98" s="93">
        <v>1450</v>
      </c>
      <c r="H98" s="94">
        <v>8</v>
      </c>
      <c r="I98" s="95">
        <f t="shared" si="0"/>
        <v>8016</v>
      </c>
      <c r="J98" s="96"/>
      <c r="K98" s="97">
        <f t="shared" si="1"/>
        <v>0</v>
      </c>
      <c r="L98" s="107">
        <f t="shared" si="2"/>
        <v>0</v>
      </c>
      <c r="M98" s="1"/>
      <c r="N98" s="2">
        <f t="shared" si="3"/>
        <v>0</v>
      </c>
      <c r="O98" s="1"/>
      <c r="P98" s="1"/>
      <c r="Q98" s="1"/>
      <c r="R98" s="1"/>
      <c r="S98" s="1"/>
    </row>
    <row r="99" spans="1:19" ht="15.75" customHeight="1" x14ac:dyDescent="0.2">
      <c r="A99" s="228">
        <v>262</v>
      </c>
      <c r="B99" s="106" t="s">
        <v>499</v>
      </c>
      <c r="C99" s="93" t="s">
        <v>173</v>
      </c>
      <c r="D99" s="93" t="s">
        <v>2546</v>
      </c>
      <c r="E99" s="93">
        <v>1315</v>
      </c>
      <c r="F99" s="93">
        <v>1245</v>
      </c>
      <c r="G99" s="93">
        <v>1750</v>
      </c>
      <c r="H99" s="94">
        <v>20</v>
      </c>
      <c r="I99" s="95">
        <f t="shared" si="0"/>
        <v>24900</v>
      </c>
      <c r="J99" s="96"/>
      <c r="K99" s="97">
        <f t="shared" si="1"/>
        <v>0</v>
      </c>
      <c r="L99" s="107">
        <f t="shared" si="2"/>
        <v>0</v>
      </c>
      <c r="M99" s="1"/>
      <c r="N99" s="2">
        <f t="shared" si="3"/>
        <v>0</v>
      </c>
      <c r="O99" s="1"/>
      <c r="P99" s="1"/>
      <c r="Q99" s="1"/>
      <c r="R99" s="1"/>
      <c r="S99" s="1"/>
    </row>
    <row r="100" spans="1:19" ht="15.75" customHeight="1" x14ac:dyDescent="0.2">
      <c r="A100" s="228">
        <v>255</v>
      </c>
      <c r="B100" s="106" t="s">
        <v>499</v>
      </c>
      <c r="C100" s="93" t="s">
        <v>79</v>
      </c>
      <c r="D100" s="93" t="s">
        <v>2547</v>
      </c>
      <c r="E100" s="93">
        <v>2145</v>
      </c>
      <c r="F100" s="93">
        <v>2034</v>
      </c>
      <c r="G100" s="93">
        <v>2900</v>
      </c>
      <c r="H100" s="94">
        <v>20</v>
      </c>
      <c r="I100" s="95">
        <f t="shared" si="0"/>
        <v>40680</v>
      </c>
      <c r="J100" s="96"/>
      <c r="K100" s="97">
        <f t="shared" si="1"/>
        <v>0</v>
      </c>
      <c r="L100" s="107">
        <f t="shared" si="2"/>
        <v>0</v>
      </c>
      <c r="M100" s="1"/>
      <c r="N100" s="2">
        <f t="shared" si="3"/>
        <v>0</v>
      </c>
      <c r="O100" s="1"/>
      <c r="P100" s="1"/>
      <c r="Q100" s="1"/>
      <c r="R100" s="1"/>
      <c r="S100" s="1"/>
    </row>
    <row r="101" spans="1:19" ht="15.75" customHeight="1" x14ac:dyDescent="0.2">
      <c r="A101" s="228">
        <v>257</v>
      </c>
      <c r="B101" s="106" t="s">
        <v>499</v>
      </c>
      <c r="C101" s="93" t="s">
        <v>60</v>
      </c>
      <c r="D101" s="93" t="s">
        <v>2548</v>
      </c>
      <c r="E101" s="93">
        <v>3150</v>
      </c>
      <c r="F101" s="93">
        <v>2987</v>
      </c>
      <c r="G101" s="93">
        <v>4250</v>
      </c>
      <c r="H101" s="94">
        <v>12</v>
      </c>
      <c r="I101" s="95">
        <f t="shared" si="0"/>
        <v>35844</v>
      </c>
      <c r="J101" s="96"/>
      <c r="K101" s="97">
        <f t="shared" si="1"/>
        <v>0</v>
      </c>
      <c r="L101" s="107">
        <f t="shared" si="2"/>
        <v>0</v>
      </c>
      <c r="M101" s="1"/>
      <c r="N101" s="2">
        <f t="shared" si="3"/>
        <v>0</v>
      </c>
      <c r="O101" s="1"/>
      <c r="P101" s="1"/>
      <c r="Q101" s="1"/>
      <c r="R101" s="1"/>
      <c r="S101" s="1"/>
    </row>
    <row r="102" spans="1:19" ht="15.75" customHeight="1" x14ac:dyDescent="0.2">
      <c r="A102" s="228">
        <v>245</v>
      </c>
      <c r="B102" s="106" t="s">
        <v>499</v>
      </c>
      <c r="C102" s="93" t="s">
        <v>26</v>
      </c>
      <c r="D102" s="93" t="s">
        <v>2549</v>
      </c>
      <c r="E102" s="93">
        <v>955</v>
      </c>
      <c r="F102" s="93">
        <v>905</v>
      </c>
      <c r="G102" s="93">
        <v>1300</v>
      </c>
      <c r="H102" s="94">
        <v>20</v>
      </c>
      <c r="I102" s="95">
        <f t="shared" si="0"/>
        <v>18100</v>
      </c>
      <c r="J102" s="96"/>
      <c r="K102" s="97">
        <f t="shared" si="1"/>
        <v>0</v>
      </c>
      <c r="L102" s="107">
        <f t="shared" si="2"/>
        <v>0</v>
      </c>
      <c r="M102" s="1"/>
      <c r="N102" s="2">
        <f t="shared" si="3"/>
        <v>0</v>
      </c>
      <c r="O102" s="1"/>
      <c r="P102" s="1"/>
      <c r="Q102" s="1"/>
      <c r="R102" s="1"/>
      <c r="S102" s="1"/>
    </row>
    <row r="103" spans="1:19" ht="15.75" customHeight="1" x14ac:dyDescent="0.2">
      <c r="A103" s="228">
        <v>32163</v>
      </c>
      <c r="B103" s="106" t="s">
        <v>499</v>
      </c>
      <c r="C103" s="93" t="s">
        <v>352</v>
      </c>
      <c r="D103" s="93" t="s">
        <v>2550</v>
      </c>
      <c r="E103" s="93">
        <v>190</v>
      </c>
      <c r="F103" s="93">
        <v>179</v>
      </c>
      <c r="G103" s="93">
        <v>260</v>
      </c>
      <c r="H103" s="94">
        <v>6</v>
      </c>
      <c r="I103" s="95">
        <f t="shared" si="0"/>
        <v>1074</v>
      </c>
      <c r="J103" s="96"/>
      <c r="K103" s="97">
        <f t="shared" si="1"/>
        <v>0</v>
      </c>
      <c r="L103" s="107">
        <f t="shared" si="2"/>
        <v>0</v>
      </c>
      <c r="M103" s="1"/>
      <c r="N103" s="2">
        <f t="shared" si="3"/>
        <v>0</v>
      </c>
      <c r="O103" s="1"/>
      <c r="P103" s="1"/>
      <c r="Q103" s="1"/>
      <c r="R103" s="1"/>
      <c r="S103" s="1"/>
    </row>
    <row r="104" spans="1:19" ht="15.75" customHeight="1" x14ac:dyDescent="0.2">
      <c r="A104" s="228" t="s">
        <v>2160</v>
      </c>
      <c r="B104" s="106" t="s">
        <v>499</v>
      </c>
      <c r="C104" s="93" t="s">
        <v>352</v>
      </c>
      <c r="D104" s="93" t="s">
        <v>2551</v>
      </c>
      <c r="E104" s="93">
        <v>1795</v>
      </c>
      <c r="F104" s="93">
        <v>1703</v>
      </c>
      <c r="G104" s="93">
        <v>2400</v>
      </c>
      <c r="H104" s="94">
        <v>6</v>
      </c>
      <c r="I104" s="95">
        <f t="shared" si="0"/>
        <v>10218</v>
      </c>
      <c r="J104" s="96"/>
      <c r="K104" s="97">
        <f t="shared" si="1"/>
        <v>0</v>
      </c>
      <c r="L104" s="107">
        <f t="shared" si="2"/>
        <v>0</v>
      </c>
      <c r="M104" s="1"/>
      <c r="N104" s="2">
        <f t="shared" si="3"/>
        <v>0</v>
      </c>
      <c r="O104" s="1"/>
      <c r="P104" s="1"/>
      <c r="Q104" s="1"/>
      <c r="R104" s="1"/>
      <c r="S104" s="1"/>
    </row>
    <row r="105" spans="1:19" ht="15.75" customHeight="1" x14ac:dyDescent="0.2">
      <c r="A105" s="228">
        <v>3765</v>
      </c>
      <c r="B105" s="106" t="s">
        <v>499</v>
      </c>
      <c r="C105" s="93" t="s">
        <v>352</v>
      </c>
      <c r="D105" s="93" t="s">
        <v>2552</v>
      </c>
      <c r="E105" s="93">
        <v>3270</v>
      </c>
      <c r="F105" s="93">
        <v>3104</v>
      </c>
      <c r="G105" s="93">
        <v>4400</v>
      </c>
      <c r="H105" s="94">
        <v>8</v>
      </c>
      <c r="I105" s="95">
        <f t="shared" si="0"/>
        <v>24832</v>
      </c>
      <c r="J105" s="96"/>
      <c r="K105" s="97">
        <f t="shared" si="1"/>
        <v>0</v>
      </c>
      <c r="L105" s="107">
        <f t="shared" si="2"/>
        <v>0</v>
      </c>
      <c r="M105" s="1"/>
      <c r="N105" s="2">
        <f t="shared" si="3"/>
        <v>0</v>
      </c>
      <c r="O105" s="1"/>
      <c r="P105" s="1"/>
      <c r="Q105" s="1"/>
      <c r="R105" s="1"/>
      <c r="S105" s="1"/>
    </row>
    <row r="106" spans="1:19" ht="15.75" customHeight="1" x14ac:dyDescent="0.2">
      <c r="A106" s="228">
        <v>248</v>
      </c>
      <c r="B106" s="106" t="s">
        <v>499</v>
      </c>
      <c r="C106" s="93" t="s">
        <v>352</v>
      </c>
      <c r="D106" s="93" t="s">
        <v>2553</v>
      </c>
      <c r="E106" s="93">
        <v>3270</v>
      </c>
      <c r="F106" s="93">
        <v>3104</v>
      </c>
      <c r="G106" s="93">
        <v>4400</v>
      </c>
      <c r="H106" s="94">
        <v>8</v>
      </c>
      <c r="I106" s="95">
        <f t="shared" si="0"/>
        <v>24832</v>
      </c>
      <c r="J106" s="96"/>
      <c r="K106" s="97">
        <f t="shared" si="1"/>
        <v>0</v>
      </c>
      <c r="L106" s="107">
        <f t="shared" si="2"/>
        <v>0</v>
      </c>
      <c r="M106" s="1"/>
      <c r="N106" s="2">
        <f t="shared" si="3"/>
        <v>0</v>
      </c>
      <c r="O106" s="1"/>
      <c r="P106" s="1"/>
      <c r="Q106" s="1"/>
      <c r="R106" s="1"/>
      <c r="S106" s="1"/>
    </row>
    <row r="107" spans="1:19" ht="15.75" customHeight="1" x14ac:dyDescent="0.2">
      <c r="A107" s="228">
        <v>3597</v>
      </c>
      <c r="B107" s="106" t="s">
        <v>499</v>
      </c>
      <c r="C107" s="93" t="s">
        <v>352</v>
      </c>
      <c r="D107" s="93" t="s">
        <v>2554</v>
      </c>
      <c r="E107" s="93">
        <v>1600</v>
      </c>
      <c r="F107" s="93">
        <v>1518</v>
      </c>
      <c r="G107" s="93">
        <v>2150</v>
      </c>
      <c r="H107" s="94">
        <v>8</v>
      </c>
      <c r="I107" s="95">
        <f t="shared" si="0"/>
        <v>12144</v>
      </c>
      <c r="J107" s="96"/>
      <c r="K107" s="97">
        <f t="shared" si="1"/>
        <v>0</v>
      </c>
      <c r="L107" s="107">
        <f t="shared" si="2"/>
        <v>0</v>
      </c>
      <c r="M107" s="1"/>
      <c r="N107" s="2">
        <f t="shared" si="3"/>
        <v>0</v>
      </c>
      <c r="O107" s="1"/>
      <c r="P107" s="1"/>
      <c r="Q107" s="1"/>
      <c r="R107" s="1"/>
      <c r="S107" s="1"/>
    </row>
    <row r="108" spans="1:19" ht="15.75" customHeight="1" x14ac:dyDescent="0.2">
      <c r="A108" s="228">
        <v>247</v>
      </c>
      <c r="B108" s="106" t="s">
        <v>499</v>
      </c>
      <c r="C108" s="93" t="s">
        <v>352</v>
      </c>
      <c r="D108" s="93" t="s">
        <v>2555</v>
      </c>
      <c r="E108" s="93">
        <v>1600</v>
      </c>
      <c r="F108" s="93">
        <v>1518</v>
      </c>
      <c r="G108" s="93">
        <v>2150</v>
      </c>
      <c r="H108" s="94">
        <v>8</v>
      </c>
      <c r="I108" s="95">
        <f t="shared" si="0"/>
        <v>12144</v>
      </c>
      <c r="J108" s="96"/>
      <c r="K108" s="97">
        <f t="shared" si="1"/>
        <v>0</v>
      </c>
      <c r="L108" s="107">
        <f t="shared" si="2"/>
        <v>0</v>
      </c>
      <c r="M108" s="1"/>
      <c r="N108" s="2">
        <f t="shared" si="3"/>
        <v>0</v>
      </c>
      <c r="O108" s="1"/>
      <c r="P108" s="1"/>
      <c r="Q108" s="1"/>
      <c r="R108" s="1"/>
      <c r="S108" s="1"/>
    </row>
    <row r="109" spans="1:19" ht="15.75" customHeight="1" x14ac:dyDescent="0.2">
      <c r="A109" s="228">
        <v>266</v>
      </c>
      <c r="B109" s="106" t="s">
        <v>499</v>
      </c>
      <c r="C109" s="93" t="s">
        <v>157</v>
      </c>
      <c r="D109" s="93" t="s">
        <v>2556</v>
      </c>
      <c r="E109" s="93">
        <v>1280</v>
      </c>
      <c r="F109" s="93">
        <v>1216</v>
      </c>
      <c r="G109" s="93">
        <v>1750</v>
      </c>
      <c r="H109" s="94">
        <v>0</v>
      </c>
      <c r="I109" s="95">
        <f t="shared" si="0"/>
        <v>0</v>
      </c>
      <c r="J109" s="96"/>
      <c r="K109" s="97">
        <f t="shared" si="1"/>
        <v>0</v>
      </c>
      <c r="L109" s="107">
        <f t="shared" si="2"/>
        <v>0</v>
      </c>
      <c r="M109" s="1"/>
      <c r="N109" s="2">
        <f t="shared" si="3"/>
        <v>0</v>
      </c>
      <c r="O109" s="1"/>
      <c r="P109" s="1"/>
      <c r="Q109" s="1"/>
      <c r="R109" s="1"/>
      <c r="S109" s="1"/>
    </row>
    <row r="110" spans="1:19" ht="15.75" customHeight="1" x14ac:dyDescent="0.2">
      <c r="A110" s="228" t="s">
        <v>2161</v>
      </c>
      <c r="B110" s="106" t="s">
        <v>499</v>
      </c>
      <c r="C110" s="93" t="s">
        <v>180</v>
      </c>
      <c r="D110" s="93" t="s">
        <v>2557</v>
      </c>
      <c r="E110" s="93">
        <v>295</v>
      </c>
      <c r="F110" s="93">
        <v>281</v>
      </c>
      <c r="G110" s="93">
        <v>410</v>
      </c>
      <c r="H110" s="94">
        <v>6</v>
      </c>
      <c r="I110" s="95">
        <f t="shared" si="0"/>
        <v>1686</v>
      </c>
      <c r="J110" s="96"/>
      <c r="K110" s="97">
        <f t="shared" si="1"/>
        <v>0</v>
      </c>
      <c r="L110" s="107">
        <f t="shared" si="2"/>
        <v>0</v>
      </c>
      <c r="M110" s="1"/>
      <c r="N110" s="2">
        <f t="shared" si="3"/>
        <v>0</v>
      </c>
      <c r="O110" s="1"/>
      <c r="P110" s="1"/>
      <c r="Q110" s="1"/>
      <c r="R110" s="1"/>
      <c r="S110" s="1"/>
    </row>
    <row r="111" spans="1:19" ht="15.75" customHeight="1" x14ac:dyDescent="0.2">
      <c r="A111" s="228" t="s">
        <v>2162</v>
      </c>
      <c r="B111" s="106" t="s">
        <v>499</v>
      </c>
      <c r="C111" s="93" t="s">
        <v>180</v>
      </c>
      <c r="D111" s="93" t="s">
        <v>2558</v>
      </c>
      <c r="E111" s="93">
        <v>2820</v>
      </c>
      <c r="F111" s="93">
        <v>2676</v>
      </c>
      <c r="G111" s="93">
        <v>3800</v>
      </c>
      <c r="H111" s="94">
        <v>6</v>
      </c>
      <c r="I111" s="95">
        <f t="shared" si="0"/>
        <v>16056</v>
      </c>
      <c r="J111" s="96"/>
      <c r="K111" s="97">
        <f t="shared" si="1"/>
        <v>0</v>
      </c>
      <c r="L111" s="107">
        <f t="shared" si="2"/>
        <v>0</v>
      </c>
      <c r="M111" s="1"/>
      <c r="N111" s="2">
        <f t="shared" si="3"/>
        <v>0</v>
      </c>
      <c r="O111" s="1"/>
      <c r="P111" s="1"/>
      <c r="Q111" s="1"/>
      <c r="R111" s="1"/>
      <c r="S111" s="1"/>
    </row>
    <row r="112" spans="1:19" ht="15.75" customHeight="1" x14ac:dyDescent="0.2">
      <c r="A112" s="228">
        <v>3507</v>
      </c>
      <c r="B112" s="106" t="s">
        <v>499</v>
      </c>
      <c r="C112" s="93" t="s">
        <v>180</v>
      </c>
      <c r="D112" s="93" t="s">
        <v>2559</v>
      </c>
      <c r="E112" s="93">
        <v>1485</v>
      </c>
      <c r="F112" s="93">
        <v>1411</v>
      </c>
      <c r="G112" s="93">
        <v>2000</v>
      </c>
      <c r="H112" s="94">
        <v>12</v>
      </c>
      <c r="I112" s="95">
        <f t="shared" si="0"/>
        <v>16932</v>
      </c>
      <c r="J112" s="96"/>
      <c r="K112" s="97">
        <f t="shared" si="1"/>
        <v>0</v>
      </c>
      <c r="L112" s="107">
        <f t="shared" si="2"/>
        <v>0</v>
      </c>
      <c r="M112" s="1"/>
      <c r="N112" s="2">
        <f t="shared" si="3"/>
        <v>0</v>
      </c>
      <c r="O112" s="1"/>
      <c r="P112" s="1"/>
      <c r="Q112" s="1"/>
      <c r="R112" s="1"/>
      <c r="S112" s="1"/>
    </row>
    <row r="113" spans="1:19" ht="15.75" customHeight="1" x14ac:dyDescent="0.2">
      <c r="A113" s="228">
        <v>3766</v>
      </c>
      <c r="B113" s="106" t="s">
        <v>499</v>
      </c>
      <c r="C113" s="93" t="s">
        <v>32</v>
      </c>
      <c r="D113" s="93" t="s">
        <v>2560</v>
      </c>
      <c r="E113" s="93">
        <v>3895</v>
      </c>
      <c r="F113" s="93">
        <v>3697</v>
      </c>
      <c r="G113" s="93">
        <v>5250</v>
      </c>
      <c r="H113" s="94">
        <v>6</v>
      </c>
      <c r="I113" s="95">
        <f t="shared" si="0"/>
        <v>22182</v>
      </c>
      <c r="J113" s="96"/>
      <c r="K113" s="97">
        <f t="shared" si="1"/>
        <v>0</v>
      </c>
      <c r="L113" s="107">
        <f t="shared" si="2"/>
        <v>0</v>
      </c>
      <c r="M113" s="1"/>
      <c r="N113" s="2">
        <f t="shared" si="3"/>
        <v>0</v>
      </c>
      <c r="O113" s="1"/>
      <c r="P113" s="1"/>
      <c r="Q113" s="1"/>
      <c r="R113" s="1"/>
      <c r="S113" s="1"/>
    </row>
    <row r="114" spans="1:19" ht="15.75" customHeight="1" x14ac:dyDescent="0.2">
      <c r="A114" s="228">
        <v>3767</v>
      </c>
      <c r="B114" s="106" t="s">
        <v>499</v>
      </c>
      <c r="C114" s="93" t="s">
        <v>32</v>
      </c>
      <c r="D114" s="93" t="s">
        <v>2561</v>
      </c>
      <c r="E114" s="93">
        <v>3895</v>
      </c>
      <c r="F114" s="93">
        <v>3697</v>
      </c>
      <c r="G114" s="93">
        <v>5250</v>
      </c>
      <c r="H114" s="94">
        <v>6</v>
      </c>
      <c r="I114" s="95">
        <f t="shared" si="0"/>
        <v>22182</v>
      </c>
      <c r="J114" s="96"/>
      <c r="K114" s="97">
        <f t="shared" si="1"/>
        <v>0</v>
      </c>
      <c r="L114" s="107">
        <f t="shared" si="2"/>
        <v>0</v>
      </c>
      <c r="M114" s="1"/>
      <c r="N114" s="2">
        <f t="shared" si="3"/>
        <v>0</v>
      </c>
      <c r="O114" s="1"/>
      <c r="P114" s="1"/>
      <c r="Q114" s="1"/>
      <c r="R114" s="1"/>
      <c r="S114" s="1"/>
    </row>
    <row r="115" spans="1:19" ht="15.75" customHeight="1" x14ac:dyDescent="0.2">
      <c r="A115" s="228">
        <v>258</v>
      </c>
      <c r="B115" s="106" t="s">
        <v>499</v>
      </c>
      <c r="C115" s="93" t="s">
        <v>32</v>
      </c>
      <c r="D115" s="93" t="s">
        <v>2562</v>
      </c>
      <c r="E115" s="93">
        <v>3895</v>
      </c>
      <c r="F115" s="93">
        <v>3697</v>
      </c>
      <c r="G115" s="93">
        <v>5250</v>
      </c>
      <c r="H115" s="94">
        <v>6</v>
      </c>
      <c r="I115" s="95">
        <f t="shared" si="0"/>
        <v>22182</v>
      </c>
      <c r="J115" s="96"/>
      <c r="K115" s="97">
        <f t="shared" si="1"/>
        <v>0</v>
      </c>
      <c r="L115" s="107">
        <f t="shared" si="2"/>
        <v>0</v>
      </c>
      <c r="M115" s="1"/>
      <c r="N115" s="2">
        <f t="shared" si="3"/>
        <v>0</v>
      </c>
      <c r="O115" s="1"/>
      <c r="P115" s="1"/>
      <c r="Q115" s="1"/>
      <c r="R115" s="1"/>
      <c r="S115" s="1"/>
    </row>
    <row r="116" spans="1:19" ht="15.75" customHeight="1" x14ac:dyDescent="0.2">
      <c r="A116" s="228">
        <v>379</v>
      </c>
      <c r="B116" s="106" t="s">
        <v>749</v>
      </c>
      <c r="C116" s="93" t="s">
        <v>169</v>
      </c>
      <c r="D116" s="93" t="s">
        <v>2563</v>
      </c>
      <c r="E116" s="93">
        <v>1860</v>
      </c>
      <c r="F116" s="93">
        <v>1740</v>
      </c>
      <c r="G116" s="93">
        <v>2500</v>
      </c>
      <c r="H116" s="94">
        <v>12</v>
      </c>
      <c r="I116" s="95">
        <f t="shared" si="0"/>
        <v>20880</v>
      </c>
      <c r="J116" s="96"/>
      <c r="K116" s="97">
        <f t="shared" si="1"/>
        <v>0</v>
      </c>
      <c r="L116" s="107">
        <f t="shared" si="2"/>
        <v>0</v>
      </c>
      <c r="M116" s="1"/>
      <c r="N116" s="2">
        <f t="shared" si="3"/>
        <v>0</v>
      </c>
      <c r="O116" s="1"/>
      <c r="P116" s="1"/>
      <c r="Q116" s="1"/>
      <c r="R116" s="1"/>
      <c r="S116" s="1"/>
    </row>
    <row r="117" spans="1:19" ht="15.75" customHeight="1" x14ac:dyDescent="0.2">
      <c r="A117" s="228">
        <v>405</v>
      </c>
      <c r="B117" s="106" t="s">
        <v>749</v>
      </c>
      <c r="C117" s="93" t="s">
        <v>43</v>
      </c>
      <c r="D117" s="93" t="s">
        <v>2564</v>
      </c>
      <c r="E117" s="93">
        <v>1580</v>
      </c>
      <c r="F117" s="93">
        <v>1477</v>
      </c>
      <c r="G117" s="93">
        <v>2250</v>
      </c>
      <c r="H117" s="94">
        <v>12</v>
      </c>
      <c r="I117" s="95">
        <f t="shared" si="0"/>
        <v>17724</v>
      </c>
      <c r="J117" s="96"/>
      <c r="K117" s="97">
        <f t="shared" si="1"/>
        <v>0</v>
      </c>
      <c r="L117" s="107">
        <f t="shared" si="2"/>
        <v>0</v>
      </c>
      <c r="M117" s="1"/>
      <c r="N117" s="2">
        <f t="shared" si="3"/>
        <v>0</v>
      </c>
      <c r="O117" s="1"/>
      <c r="P117" s="1"/>
      <c r="Q117" s="1"/>
      <c r="R117" s="1"/>
      <c r="S117" s="1"/>
    </row>
    <row r="118" spans="1:19" ht="15.75" customHeight="1" x14ac:dyDescent="0.2">
      <c r="A118" s="228" t="s">
        <v>2231</v>
      </c>
      <c r="B118" s="106" t="s">
        <v>749</v>
      </c>
      <c r="C118" s="93" t="s">
        <v>26</v>
      </c>
      <c r="D118" s="93" t="s">
        <v>2565</v>
      </c>
      <c r="E118" s="93">
        <v>1835</v>
      </c>
      <c r="F118" s="93">
        <v>1717</v>
      </c>
      <c r="G118" s="93">
        <v>2600</v>
      </c>
      <c r="H118" s="94">
        <v>12</v>
      </c>
      <c r="I118" s="95">
        <f t="shared" si="0"/>
        <v>20604</v>
      </c>
      <c r="J118" s="96"/>
      <c r="K118" s="97">
        <f t="shared" si="1"/>
        <v>0</v>
      </c>
      <c r="L118" s="107">
        <f t="shared" si="2"/>
        <v>0</v>
      </c>
      <c r="M118" s="1"/>
      <c r="N118" s="2">
        <f t="shared" si="3"/>
        <v>0</v>
      </c>
      <c r="O118" s="1"/>
      <c r="P118" s="1"/>
      <c r="Q118" s="1"/>
      <c r="R118" s="1"/>
      <c r="S118" s="1"/>
    </row>
    <row r="119" spans="1:19" ht="15.75" customHeight="1" x14ac:dyDescent="0.2">
      <c r="A119" s="228">
        <v>402</v>
      </c>
      <c r="B119" s="106" t="s">
        <v>749</v>
      </c>
      <c r="C119" s="93" t="s">
        <v>55</v>
      </c>
      <c r="D119" s="93" t="s">
        <v>2566</v>
      </c>
      <c r="E119" s="93">
        <v>14280</v>
      </c>
      <c r="F119" s="93">
        <v>13304</v>
      </c>
      <c r="G119" s="93">
        <v>18450</v>
      </c>
      <c r="H119" s="94">
        <v>12</v>
      </c>
      <c r="I119" s="95">
        <f t="shared" si="0"/>
        <v>159648</v>
      </c>
      <c r="J119" s="96"/>
      <c r="K119" s="97">
        <f t="shared" si="1"/>
        <v>0</v>
      </c>
      <c r="L119" s="107">
        <f t="shared" si="2"/>
        <v>0</v>
      </c>
      <c r="M119" s="1"/>
      <c r="N119" s="2">
        <f t="shared" si="3"/>
        <v>0</v>
      </c>
      <c r="O119" s="1"/>
      <c r="P119" s="1"/>
      <c r="Q119" s="1"/>
      <c r="R119" s="1"/>
      <c r="S119" s="1"/>
    </row>
    <row r="120" spans="1:19" ht="15.75" customHeight="1" x14ac:dyDescent="0.2">
      <c r="A120" s="228">
        <v>401</v>
      </c>
      <c r="B120" s="106" t="s">
        <v>749</v>
      </c>
      <c r="C120" s="93" t="s">
        <v>55</v>
      </c>
      <c r="D120" s="93" t="s">
        <v>2567</v>
      </c>
      <c r="E120" s="93">
        <v>5295</v>
      </c>
      <c r="F120" s="93">
        <v>4930</v>
      </c>
      <c r="G120" s="93">
        <v>7800</v>
      </c>
      <c r="H120" s="94">
        <v>12</v>
      </c>
      <c r="I120" s="95">
        <f t="shared" si="0"/>
        <v>59160</v>
      </c>
      <c r="J120" s="96"/>
      <c r="K120" s="97">
        <f t="shared" si="1"/>
        <v>0</v>
      </c>
      <c r="L120" s="107">
        <f t="shared" si="2"/>
        <v>0</v>
      </c>
      <c r="M120" s="1"/>
      <c r="N120" s="2">
        <f t="shared" si="3"/>
        <v>0</v>
      </c>
      <c r="O120" s="1"/>
      <c r="P120" s="1"/>
      <c r="Q120" s="1"/>
      <c r="R120" s="1"/>
      <c r="S120" s="1"/>
    </row>
    <row r="121" spans="1:19" ht="15.75" customHeight="1" x14ac:dyDescent="0.2">
      <c r="A121" s="228">
        <v>399</v>
      </c>
      <c r="B121" s="106" t="s">
        <v>749</v>
      </c>
      <c r="C121" s="93" t="s">
        <v>184</v>
      </c>
      <c r="D121" s="93" t="s">
        <v>2568</v>
      </c>
      <c r="E121" s="93">
        <v>2415</v>
      </c>
      <c r="F121" s="93">
        <v>2256</v>
      </c>
      <c r="G121" s="93">
        <v>3400</v>
      </c>
      <c r="H121" s="94">
        <v>12</v>
      </c>
      <c r="I121" s="95">
        <f t="shared" si="0"/>
        <v>27072</v>
      </c>
      <c r="J121" s="96"/>
      <c r="K121" s="97">
        <f t="shared" si="1"/>
        <v>0</v>
      </c>
      <c r="L121" s="107">
        <f t="shared" si="2"/>
        <v>0</v>
      </c>
      <c r="M121" s="1"/>
      <c r="N121" s="2">
        <f t="shared" si="3"/>
        <v>0</v>
      </c>
      <c r="O121" s="1"/>
      <c r="P121" s="1"/>
      <c r="Q121" s="1"/>
      <c r="R121" s="1"/>
      <c r="S121" s="1"/>
    </row>
    <row r="122" spans="1:19" ht="15.75" customHeight="1" x14ac:dyDescent="0.2">
      <c r="A122" s="228">
        <v>3517</v>
      </c>
      <c r="B122" s="106" t="s">
        <v>749</v>
      </c>
      <c r="C122" s="93" t="s">
        <v>352</v>
      </c>
      <c r="D122" s="93" t="s">
        <v>2569</v>
      </c>
      <c r="E122" s="93">
        <v>1085</v>
      </c>
      <c r="F122" s="93">
        <v>1014</v>
      </c>
      <c r="G122" s="93">
        <v>1550</v>
      </c>
      <c r="H122" s="94">
        <v>12</v>
      </c>
      <c r="I122" s="95">
        <f t="shared" si="0"/>
        <v>12168</v>
      </c>
      <c r="J122" s="96"/>
      <c r="K122" s="97">
        <f t="shared" si="1"/>
        <v>0</v>
      </c>
      <c r="L122" s="107">
        <f t="shared" si="2"/>
        <v>0</v>
      </c>
      <c r="M122" s="1"/>
      <c r="N122" s="2">
        <f t="shared" si="3"/>
        <v>0</v>
      </c>
      <c r="O122" s="1"/>
      <c r="P122" s="1"/>
      <c r="Q122" s="1"/>
      <c r="R122" s="1"/>
      <c r="S122" s="1"/>
    </row>
    <row r="123" spans="1:19" ht="15.75" customHeight="1" x14ac:dyDescent="0.2">
      <c r="A123" s="228">
        <v>406</v>
      </c>
      <c r="B123" s="106" t="s">
        <v>749</v>
      </c>
      <c r="C123" s="93" t="s">
        <v>352</v>
      </c>
      <c r="D123" s="93" t="s">
        <v>2570</v>
      </c>
      <c r="E123" s="93">
        <v>1085</v>
      </c>
      <c r="F123" s="93">
        <v>1014</v>
      </c>
      <c r="G123" s="93">
        <v>1550</v>
      </c>
      <c r="H123" s="94">
        <v>12</v>
      </c>
      <c r="I123" s="95">
        <f t="shared" si="0"/>
        <v>12168</v>
      </c>
      <c r="J123" s="96"/>
      <c r="K123" s="97">
        <f t="shared" si="1"/>
        <v>0</v>
      </c>
      <c r="L123" s="107">
        <f t="shared" si="2"/>
        <v>0</v>
      </c>
      <c r="M123" s="1"/>
      <c r="N123" s="2">
        <f t="shared" si="3"/>
        <v>0</v>
      </c>
      <c r="O123" s="1"/>
      <c r="P123" s="1"/>
      <c r="Q123" s="1"/>
      <c r="R123" s="1"/>
      <c r="S123" s="1"/>
    </row>
    <row r="124" spans="1:19" ht="15.75" customHeight="1" x14ac:dyDescent="0.2">
      <c r="A124" s="228">
        <v>3638</v>
      </c>
      <c r="B124" s="106" t="s">
        <v>749</v>
      </c>
      <c r="C124" s="93" t="s">
        <v>352</v>
      </c>
      <c r="D124" s="93" t="s">
        <v>2571</v>
      </c>
      <c r="E124" s="93">
        <v>1085</v>
      </c>
      <c r="F124" s="93">
        <v>1014</v>
      </c>
      <c r="G124" s="93">
        <v>1550</v>
      </c>
      <c r="H124" s="94">
        <v>12</v>
      </c>
      <c r="I124" s="95">
        <f t="shared" si="0"/>
        <v>12168</v>
      </c>
      <c r="J124" s="96"/>
      <c r="K124" s="97">
        <f t="shared" si="1"/>
        <v>0</v>
      </c>
      <c r="L124" s="107">
        <f t="shared" si="2"/>
        <v>0</v>
      </c>
      <c r="M124" s="1"/>
      <c r="N124" s="2">
        <f t="shared" si="3"/>
        <v>0</v>
      </c>
      <c r="O124" s="1"/>
      <c r="P124" s="1"/>
      <c r="Q124" s="1"/>
      <c r="R124" s="1"/>
      <c r="S124" s="1"/>
    </row>
    <row r="125" spans="1:19" ht="15.75" customHeight="1" x14ac:dyDescent="0.2">
      <c r="A125" s="228">
        <v>407</v>
      </c>
      <c r="B125" s="106" t="s">
        <v>749</v>
      </c>
      <c r="C125" s="93" t="s">
        <v>352</v>
      </c>
      <c r="D125" s="93" t="s">
        <v>2572</v>
      </c>
      <c r="E125" s="93">
        <v>1545</v>
      </c>
      <c r="F125" s="93">
        <v>1443</v>
      </c>
      <c r="G125" s="93">
        <v>2200</v>
      </c>
      <c r="H125" s="94">
        <v>12</v>
      </c>
      <c r="I125" s="95">
        <f t="shared" si="0"/>
        <v>17316</v>
      </c>
      <c r="J125" s="96"/>
      <c r="K125" s="97">
        <f t="shared" si="1"/>
        <v>0</v>
      </c>
      <c r="L125" s="107">
        <f t="shared" si="2"/>
        <v>0</v>
      </c>
      <c r="M125" s="1"/>
      <c r="N125" s="2">
        <f t="shared" si="3"/>
        <v>0</v>
      </c>
      <c r="O125" s="1"/>
      <c r="P125" s="1"/>
      <c r="Q125" s="1"/>
      <c r="R125" s="1"/>
      <c r="S125" s="1"/>
    </row>
    <row r="126" spans="1:19" ht="15.75" customHeight="1" x14ac:dyDescent="0.2">
      <c r="A126" s="228">
        <v>3639</v>
      </c>
      <c r="B126" s="106" t="s">
        <v>749</v>
      </c>
      <c r="C126" s="93" t="s">
        <v>352</v>
      </c>
      <c r="D126" s="93" t="s">
        <v>2573</v>
      </c>
      <c r="E126" s="93">
        <v>1545</v>
      </c>
      <c r="F126" s="93">
        <v>1443</v>
      </c>
      <c r="G126" s="93">
        <v>2200</v>
      </c>
      <c r="H126" s="94">
        <v>12</v>
      </c>
      <c r="I126" s="95">
        <f t="shared" si="0"/>
        <v>17316</v>
      </c>
      <c r="J126" s="96"/>
      <c r="K126" s="97">
        <f t="shared" si="1"/>
        <v>0</v>
      </c>
      <c r="L126" s="107">
        <f t="shared" si="2"/>
        <v>0</v>
      </c>
      <c r="M126" s="1"/>
      <c r="N126" s="2">
        <f t="shared" si="3"/>
        <v>0</v>
      </c>
      <c r="O126" s="1"/>
      <c r="P126" s="1"/>
      <c r="Q126" s="1"/>
      <c r="R126" s="1"/>
      <c r="S126" s="1"/>
    </row>
    <row r="127" spans="1:19" ht="15.75" customHeight="1" x14ac:dyDescent="0.2">
      <c r="A127" s="228">
        <v>3813</v>
      </c>
      <c r="B127" s="106" t="s">
        <v>749</v>
      </c>
      <c r="C127" s="93" t="s">
        <v>32</v>
      </c>
      <c r="D127" s="93" t="s">
        <v>2574</v>
      </c>
      <c r="E127" s="93">
        <v>5460</v>
      </c>
      <c r="F127" s="93">
        <v>5106</v>
      </c>
      <c r="G127" s="93">
        <v>7300</v>
      </c>
      <c r="H127" s="94">
        <v>6</v>
      </c>
      <c r="I127" s="95">
        <f t="shared" si="0"/>
        <v>30636</v>
      </c>
      <c r="J127" s="96"/>
      <c r="K127" s="97">
        <f t="shared" si="1"/>
        <v>0</v>
      </c>
      <c r="L127" s="107">
        <f t="shared" si="2"/>
        <v>0</v>
      </c>
      <c r="M127" s="1"/>
      <c r="N127" s="2">
        <f t="shared" si="3"/>
        <v>0</v>
      </c>
      <c r="O127" s="1"/>
      <c r="P127" s="1"/>
      <c r="Q127" s="1"/>
      <c r="R127" s="1"/>
      <c r="S127" s="1"/>
    </row>
    <row r="128" spans="1:19" ht="15.75" customHeight="1" x14ac:dyDescent="0.2">
      <c r="A128" s="228">
        <v>381</v>
      </c>
      <c r="B128" s="106" t="s">
        <v>749</v>
      </c>
      <c r="C128" s="93" t="s">
        <v>32</v>
      </c>
      <c r="D128" s="93" t="s">
        <v>2575</v>
      </c>
      <c r="E128" s="93">
        <v>5460</v>
      </c>
      <c r="F128" s="93">
        <v>5106</v>
      </c>
      <c r="G128" s="93">
        <v>7300</v>
      </c>
      <c r="H128" s="94">
        <v>6</v>
      </c>
      <c r="I128" s="95">
        <f t="shared" si="0"/>
        <v>30636</v>
      </c>
      <c r="J128" s="96"/>
      <c r="K128" s="97">
        <f t="shared" si="1"/>
        <v>0</v>
      </c>
      <c r="L128" s="107">
        <f t="shared" si="2"/>
        <v>0</v>
      </c>
      <c r="M128" s="1"/>
      <c r="N128" s="2">
        <f t="shared" si="3"/>
        <v>0</v>
      </c>
      <c r="O128" s="1"/>
      <c r="P128" s="1"/>
      <c r="Q128" s="1"/>
      <c r="R128" s="1"/>
      <c r="S128" s="1"/>
    </row>
    <row r="129" spans="1:19" ht="15.75" customHeight="1" x14ac:dyDescent="0.2">
      <c r="A129" s="228">
        <v>371</v>
      </c>
      <c r="B129" s="106" t="s">
        <v>749</v>
      </c>
      <c r="C129" s="93" t="s">
        <v>171</v>
      </c>
      <c r="D129" s="93" t="s">
        <v>2576</v>
      </c>
      <c r="E129" s="93">
        <v>1090</v>
      </c>
      <c r="F129" s="93">
        <v>1022</v>
      </c>
      <c r="G129" s="93">
        <v>1450</v>
      </c>
      <c r="H129" s="94">
        <v>10</v>
      </c>
      <c r="I129" s="95">
        <f t="shared" si="0"/>
        <v>10220</v>
      </c>
      <c r="J129" s="96"/>
      <c r="K129" s="97">
        <f t="shared" si="1"/>
        <v>0</v>
      </c>
      <c r="L129" s="107">
        <f t="shared" si="2"/>
        <v>0</v>
      </c>
      <c r="M129" s="1"/>
      <c r="N129" s="2">
        <f t="shared" si="3"/>
        <v>0</v>
      </c>
      <c r="O129" s="1"/>
      <c r="P129" s="1"/>
      <c r="Q129" s="1"/>
      <c r="R129" s="1"/>
      <c r="S129" s="1"/>
    </row>
    <row r="130" spans="1:19" ht="15.75" customHeight="1" x14ac:dyDescent="0.2">
      <c r="A130" s="228" t="s">
        <v>2232</v>
      </c>
      <c r="B130" s="106" t="s">
        <v>749</v>
      </c>
      <c r="C130" s="93" t="s">
        <v>1450</v>
      </c>
      <c r="D130" s="93" t="s">
        <v>2577</v>
      </c>
      <c r="E130" s="93">
        <v>3165</v>
      </c>
      <c r="F130" s="93">
        <v>2959</v>
      </c>
      <c r="G130" s="93">
        <v>4450</v>
      </c>
      <c r="H130" s="94">
        <v>10</v>
      </c>
      <c r="I130" s="95">
        <f t="shared" si="0"/>
        <v>29590</v>
      </c>
      <c r="J130" s="96"/>
      <c r="K130" s="97">
        <f t="shared" si="1"/>
        <v>0</v>
      </c>
      <c r="L130" s="107">
        <f t="shared" si="2"/>
        <v>0</v>
      </c>
      <c r="M130" s="1"/>
      <c r="N130" s="2">
        <f t="shared" si="3"/>
        <v>0</v>
      </c>
      <c r="O130" s="1"/>
      <c r="P130" s="1"/>
      <c r="Q130" s="1"/>
      <c r="R130" s="1"/>
      <c r="S130" s="1"/>
    </row>
    <row r="131" spans="1:19" ht="15.75" customHeight="1" x14ac:dyDescent="0.2">
      <c r="A131" s="228">
        <v>386</v>
      </c>
      <c r="B131" s="106" t="s">
        <v>749</v>
      </c>
      <c r="C131" s="93" t="s">
        <v>32</v>
      </c>
      <c r="D131" s="93" t="s">
        <v>2578</v>
      </c>
      <c r="E131" s="93">
        <v>3455</v>
      </c>
      <c r="F131" s="93">
        <v>3232</v>
      </c>
      <c r="G131" s="93">
        <v>4900</v>
      </c>
      <c r="H131" s="94">
        <v>10</v>
      </c>
      <c r="I131" s="95">
        <f t="shared" si="0"/>
        <v>32320</v>
      </c>
      <c r="J131" s="96"/>
      <c r="K131" s="97">
        <f t="shared" si="1"/>
        <v>0</v>
      </c>
      <c r="L131" s="107">
        <f t="shared" si="2"/>
        <v>0</v>
      </c>
      <c r="M131" s="1"/>
      <c r="N131" s="2">
        <f t="shared" si="3"/>
        <v>0</v>
      </c>
      <c r="O131" s="1"/>
      <c r="P131" s="1"/>
      <c r="Q131" s="1"/>
      <c r="R131" s="1"/>
      <c r="S131" s="1"/>
    </row>
    <row r="132" spans="1:19" ht="15.75" customHeight="1" x14ac:dyDescent="0.2">
      <c r="A132" s="228">
        <v>403</v>
      </c>
      <c r="B132" s="106" t="s">
        <v>749</v>
      </c>
      <c r="C132" s="93" t="s">
        <v>79</v>
      </c>
      <c r="D132" s="93" t="s">
        <v>2579</v>
      </c>
      <c r="E132" s="93">
        <v>1320</v>
      </c>
      <c r="F132" s="93">
        <v>1234</v>
      </c>
      <c r="G132" s="93">
        <v>1850</v>
      </c>
      <c r="H132" s="94">
        <v>12</v>
      </c>
      <c r="I132" s="95">
        <f t="shared" si="0"/>
        <v>14808</v>
      </c>
      <c r="J132" s="96"/>
      <c r="K132" s="97">
        <f t="shared" si="1"/>
        <v>0</v>
      </c>
      <c r="L132" s="107">
        <f t="shared" si="2"/>
        <v>0</v>
      </c>
      <c r="M132" s="1"/>
      <c r="N132" s="2">
        <f t="shared" si="3"/>
        <v>0</v>
      </c>
      <c r="O132" s="1"/>
      <c r="P132" s="1"/>
      <c r="Q132" s="1"/>
      <c r="R132" s="1"/>
      <c r="S132" s="1"/>
    </row>
    <row r="133" spans="1:19" ht="15.75" customHeight="1" x14ac:dyDescent="0.2">
      <c r="A133" s="228">
        <v>397</v>
      </c>
      <c r="B133" s="106" t="s">
        <v>749</v>
      </c>
      <c r="C133" s="93" t="s">
        <v>173</v>
      </c>
      <c r="D133" s="93" t="s">
        <v>2580</v>
      </c>
      <c r="E133" s="93">
        <v>1245</v>
      </c>
      <c r="F133" s="93">
        <v>1166</v>
      </c>
      <c r="G133" s="93">
        <v>1750</v>
      </c>
      <c r="H133" s="94">
        <v>12</v>
      </c>
      <c r="I133" s="95">
        <f t="shared" si="0"/>
        <v>13992</v>
      </c>
      <c r="J133" s="96"/>
      <c r="K133" s="97">
        <f t="shared" si="1"/>
        <v>0</v>
      </c>
      <c r="L133" s="107">
        <f t="shared" si="2"/>
        <v>0</v>
      </c>
      <c r="M133" s="1"/>
      <c r="N133" s="2">
        <f t="shared" si="3"/>
        <v>0</v>
      </c>
      <c r="O133" s="1"/>
      <c r="P133" s="1"/>
      <c r="Q133" s="1"/>
      <c r="R133" s="1"/>
      <c r="S133" s="1"/>
    </row>
    <row r="134" spans="1:19" ht="15.75" customHeight="1" x14ac:dyDescent="0.2">
      <c r="A134" s="228">
        <v>3828</v>
      </c>
      <c r="B134" s="106" t="s">
        <v>749</v>
      </c>
      <c r="C134" s="93" t="s">
        <v>173</v>
      </c>
      <c r="D134" s="93" t="s">
        <v>2581</v>
      </c>
      <c r="E134" s="93">
        <v>1245</v>
      </c>
      <c r="F134" s="93">
        <v>1166</v>
      </c>
      <c r="G134" s="93">
        <v>1750</v>
      </c>
      <c r="H134" s="94">
        <v>12</v>
      </c>
      <c r="I134" s="95">
        <f t="shared" si="0"/>
        <v>13992</v>
      </c>
      <c r="J134" s="96"/>
      <c r="K134" s="97">
        <f t="shared" si="1"/>
        <v>0</v>
      </c>
      <c r="L134" s="107">
        <f t="shared" si="2"/>
        <v>0</v>
      </c>
      <c r="M134" s="1"/>
      <c r="N134" s="2">
        <f t="shared" si="3"/>
        <v>0</v>
      </c>
      <c r="O134" s="1"/>
      <c r="P134" s="1"/>
      <c r="Q134" s="1"/>
      <c r="R134" s="1"/>
      <c r="S134" s="1"/>
    </row>
    <row r="135" spans="1:19" ht="15.75" customHeight="1" x14ac:dyDescent="0.2">
      <c r="A135" s="228">
        <v>3829</v>
      </c>
      <c r="B135" s="106" t="s">
        <v>749</v>
      </c>
      <c r="C135" s="93" t="s">
        <v>173</v>
      </c>
      <c r="D135" s="93" t="s">
        <v>2582</v>
      </c>
      <c r="E135" s="93">
        <v>1245</v>
      </c>
      <c r="F135" s="93">
        <v>1166</v>
      </c>
      <c r="G135" s="93">
        <v>1750</v>
      </c>
      <c r="H135" s="94">
        <v>12</v>
      </c>
      <c r="I135" s="95">
        <f t="shared" si="0"/>
        <v>13992</v>
      </c>
      <c r="J135" s="96"/>
      <c r="K135" s="97">
        <f t="shared" si="1"/>
        <v>0</v>
      </c>
      <c r="L135" s="107">
        <f t="shared" si="2"/>
        <v>0</v>
      </c>
      <c r="M135" s="1"/>
      <c r="N135" s="2">
        <f t="shared" si="3"/>
        <v>0</v>
      </c>
      <c r="O135" s="1"/>
      <c r="P135" s="1"/>
      <c r="Q135" s="1"/>
      <c r="R135" s="1"/>
      <c r="S135" s="1"/>
    </row>
    <row r="136" spans="1:19" ht="15.75" customHeight="1" x14ac:dyDescent="0.2">
      <c r="A136" s="228">
        <v>396</v>
      </c>
      <c r="B136" s="106" t="s">
        <v>749</v>
      </c>
      <c r="C136" s="93" t="s">
        <v>173</v>
      </c>
      <c r="D136" s="93" t="s">
        <v>2583</v>
      </c>
      <c r="E136" s="93">
        <v>1230</v>
      </c>
      <c r="F136" s="93">
        <v>1151</v>
      </c>
      <c r="G136" s="93">
        <v>1750</v>
      </c>
      <c r="H136" s="94">
        <v>12</v>
      </c>
      <c r="I136" s="95">
        <f t="shared" si="0"/>
        <v>13812</v>
      </c>
      <c r="J136" s="96"/>
      <c r="K136" s="97">
        <f t="shared" si="1"/>
        <v>0</v>
      </c>
      <c r="L136" s="107">
        <f t="shared" si="2"/>
        <v>0</v>
      </c>
      <c r="M136" s="1"/>
      <c r="N136" s="2">
        <f t="shared" si="3"/>
        <v>0</v>
      </c>
      <c r="O136" s="1"/>
      <c r="P136" s="1"/>
      <c r="Q136" s="1"/>
      <c r="R136" s="1"/>
      <c r="S136" s="1"/>
    </row>
    <row r="137" spans="1:19" ht="15.75" customHeight="1" x14ac:dyDescent="0.2">
      <c r="A137" s="228">
        <v>372</v>
      </c>
      <c r="B137" s="106" t="s">
        <v>749</v>
      </c>
      <c r="C137" s="93" t="s">
        <v>171</v>
      </c>
      <c r="D137" s="93" t="s">
        <v>2584</v>
      </c>
      <c r="E137" s="93">
        <v>4130</v>
      </c>
      <c r="F137" s="93">
        <v>3858</v>
      </c>
      <c r="G137" s="93">
        <v>5500</v>
      </c>
      <c r="H137" s="94">
        <v>12</v>
      </c>
      <c r="I137" s="95">
        <f t="shared" si="0"/>
        <v>46296</v>
      </c>
      <c r="J137" s="96"/>
      <c r="K137" s="97">
        <f t="shared" si="1"/>
        <v>0</v>
      </c>
      <c r="L137" s="107">
        <f t="shared" si="2"/>
        <v>0</v>
      </c>
      <c r="M137" s="1"/>
      <c r="N137" s="2">
        <f t="shared" si="3"/>
        <v>0</v>
      </c>
      <c r="O137" s="1"/>
      <c r="P137" s="1"/>
      <c r="Q137" s="1"/>
      <c r="R137" s="1"/>
      <c r="S137" s="1"/>
    </row>
    <row r="138" spans="1:19" ht="15.75" customHeight="1" x14ac:dyDescent="0.2">
      <c r="A138" s="228">
        <v>404</v>
      </c>
      <c r="B138" s="106" t="s">
        <v>749</v>
      </c>
      <c r="C138" s="93" t="s">
        <v>70</v>
      </c>
      <c r="D138" s="93" t="s">
        <v>2585</v>
      </c>
      <c r="E138" s="93">
        <v>2220</v>
      </c>
      <c r="F138" s="93">
        <v>2079</v>
      </c>
      <c r="G138" s="93">
        <v>3150</v>
      </c>
      <c r="H138" s="94">
        <v>12</v>
      </c>
      <c r="I138" s="95">
        <f t="shared" si="0"/>
        <v>24948</v>
      </c>
      <c r="J138" s="96"/>
      <c r="K138" s="97">
        <f t="shared" si="1"/>
        <v>0</v>
      </c>
      <c r="L138" s="107">
        <f t="shared" si="2"/>
        <v>0</v>
      </c>
      <c r="M138" s="1"/>
      <c r="N138" s="2">
        <f t="shared" si="3"/>
        <v>0</v>
      </c>
      <c r="O138" s="1"/>
      <c r="P138" s="1"/>
      <c r="Q138" s="1"/>
      <c r="R138" s="1"/>
      <c r="S138" s="1"/>
    </row>
    <row r="139" spans="1:19" ht="15.75" customHeight="1" x14ac:dyDescent="0.2">
      <c r="A139" s="228">
        <v>400</v>
      </c>
      <c r="B139" s="106" t="s">
        <v>749</v>
      </c>
      <c r="C139" s="93" t="s">
        <v>43</v>
      </c>
      <c r="D139" s="93" t="s">
        <v>2586</v>
      </c>
      <c r="E139" s="93">
        <v>2015</v>
      </c>
      <c r="F139" s="93">
        <v>1882</v>
      </c>
      <c r="G139" s="93">
        <v>2850</v>
      </c>
      <c r="H139" s="94">
        <v>12</v>
      </c>
      <c r="I139" s="95">
        <f t="shared" si="0"/>
        <v>22584</v>
      </c>
      <c r="J139" s="96"/>
      <c r="K139" s="97">
        <f t="shared" si="1"/>
        <v>0</v>
      </c>
      <c r="L139" s="107">
        <f t="shared" si="2"/>
        <v>0</v>
      </c>
      <c r="M139" s="1"/>
      <c r="N139" s="2">
        <f t="shared" si="3"/>
        <v>0</v>
      </c>
      <c r="O139" s="1"/>
      <c r="P139" s="1"/>
      <c r="Q139" s="1"/>
      <c r="R139" s="1"/>
      <c r="S139" s="1"/>
    </row>
    <row r="140" spans="1:19" ht="15.75" customHeight="1" x14ac:dyDescent="0.2">
      <c r="A140" s="228">
        <v>3830</v>
      </c>
      <c r="B140" s="106" t="s">
        <v>749</v>
      </c>
      <c r="C140" s="93" t="s">
        <v>43</v>
      </c>
      <c r="D140" s="93" t="s">
        <v>2587</v>
      </c>
      <c r="E140" s="93">
        <v>2015</v>
      </c>
      <c r="F140" s="93">
        <v>1882</v>
      </c>
      <c r="G140" s="93">
        <v>2850</v>
      </c>
      <c r="H140" s="94">
        <v>12</v>
      </c>
      <c r="I140" s="95">
        <f t="shared" si="0"/>
        <v>22584</v>
      </c>
      <c r="J140" s="96"/>
      <c r="K140" s="97">
        <f t="shared" si="1"/>
        <v>0</v>
      </c>
      <c r="L140" s="107">
        <f t="shared" si="2"/>
        <v>0</v>
      </c>
      <c r="M140" s="1"/>
      <c r="N140" s="2">
        <f t="shared" si="3"/>
        <v>0</v>
      </c>
      <c r="O140" s="1"/>
      <c r="P140" s="1"/>
      <c r="Q140" s="1"/>
      <c r="R140" s="1"/>
      <c r="S140" s="1"/>
    </row>
    <row r="141" spans="1:19" ht="15.75" customHeight="1" x14ac:dyDescent="0.2">
      <c r="A141" s="228">
        <v>3831</v>
      </c>
      <c r="B141" s="106" t="s">
        <v>749</v>
      </c>
      <c r="C141" s="93" t="s">
        <v>43</v>
      </c>
      <c r="D141" s="93" t="s">
        <v>2588</v>
      </c>
      <c r="E141" s="93">
        <v>2015</v>
      </c>
      <c r="F141" s="93">
        <v>1882</v>
      </c>
      <c r="G141" s="93">
        <v>2850</v>
      </c>
      <c r="H141" s="94">
        <v>12</v>
      </c>
      <c r="I141" s="95">
        <f t="shared" si="0"/>
        <v>22584</v>
      </c>
      <c r="J141" s="96"/>
      <c r="K141" s="97">
        <f t="shared" si="1"/>
        <v>0</v>
      </c>
      <c r="L141" s="107">
        <f t="shared" si="2"/>
        <v>0</v>
      </c>
      <c r="M141" s="1"/>
      <c r="N141" s="2">
        <f t="shared" si="3"/>
        <v>0</v>
      </c>
      <c r="O141" s="1"/>
      <c r="P141" s="1"/>
      <c r="Q141" s="1"/>
      <c r="R141" s="1"/>
      <c r="S141" s="1"/>
    </row>
    <row r="142" spans="1:19" ht="15.75" customHeight="1" x14ac:dyDescent="0.2">
      <c r="A142" s="228">
        <v>3832</v>
      </c>
      <c r="B142" s="106" t="s">
        <v>749</v>
      </c>
      <c r="C142" s="93" t="s">
        <v>43</v>
      </c>
      <c r="D142" s="93" t="s">
        <v>2589</v>
      </c>
      <c r="E142" s="93">
        <v>2015</v>
      </c>
      <c r="F142" s="93">
        <v>1882</v>
      </c>
      <c r="G142" s="93">
        <v>2850</v>
      </c>
      <c r="H142" s="94">
        <v>12</v>
      </c>
      <c r="I142" s="95">
        <f t="shared" si="0"/>
        <v>22584</v>
      </c>
      <c r="J142" s="96"/>
      <c r="K142" s="97">
        <f t="shared" si="1"/>
        <v>0</v>
      </c>
      <c r="L142" s="107">
        <f t="shared" si="2"/>
        <v>0</v>
      </c>
      <c r="M142" s="1"/>
      <c r="N142" s="2">
        <f t="shared" si="3"/>
        <v>0</v>
      </c>
      <c r="O142" s="1"/>
      <c r="P142" s="1"/>
      <c r="Q142" s="1"/>
      <c r="R142" s="1"/>
      <c r="S142" s="1"/>
    </row>
    <row r="143" spans="1:19" ht="15.75" customHeight="1" x14ac:dyDescent="0.2">
      <c r="A143" s="228">
        <v>3833</v>
      </c>
      <c r="B143" s="106" t="s">
        <v>749</v>
      </c>
      <c r="C143" s="93" t="s">
        <v>43</v>
      </c>
      <c r="D143" s="93" t="s">
        <v>2590</v>
      </c>
      <c r="E143" s="93">
        <v>2015</v>
      </c>
      <c r="F143" s="93">
        <v>1882</v>
      </c>
      <c r="G143" s="93">
        <v>2850</v>
      </c>
      <c r="H143" s="94">
        <v>12</v>
      </c>
      <c r="I143" s="95">
        <f t="shared" si="0"/>
        <v>22584</v>
      </c>
      <c r="J143" s="96"/>
      <c r="K143" s="97">
        <f t="shared" si="1"/>
        <v>0</v>
      </c>
      <c r="L143" s="107">
        <f t="shared" si="2"/>
        <v>0</v>
      </c>
      <c r="M143" s="1"/>
      <c r="N143" s="2">
        <f t="shared" si="3"/>
        <v>0</v>
      </c>
      <c r="O143" s="1"/>
      <c r="P143" s="1"/>
      <c r="Q143" s="1"/>
      <c r="R143" s="1"/>
      <c r="S143" s="1"/>
    </row>
    <row r="144" spans="1:19" ht="15.75" customHeight="1" x14ac:dyDescent="0.2">
      <c r="A144" s="228">
        <v>3835</v>
      </c>
      <c r="B144" s="106" t="s">
        <v>749</v>
      </c>
      <c r="C144" s="93" t="s">
        <v>43</v>
      </c>
      <c r="D144" s="93" t="s">
        <v>2591</v>
      </c>
      <c r="E144" s="93">
        <v>2015</v>
      </c>
      <c r="F144" s="93">
        <v>1882</v>
      </c>
      <c r="G144" s="93">
        <v>2850</v>
      </c>
      <c r="H144" s="94">
        <v>12</v>
      </c>
      <c r="I144" s="95">
        <f t="shared" si="0"/>
        <v>22584</v>
      </c>
      <c r="J144" s="96"/>
      <c r="K144" s="97">
        <f t="shared" si="1"/>
        <v>0</v>
      </c>
      <c r="L144" s="107">
        <f t="shared" si="2"/>
        <v>0</v>
      </c>
      <c r="M144" s="1"/>
      <c r="N144" s="2">
        <f t="shared" si="3"/>
        <v>0</v>
      </c>
      <c r="O144" s="1"/>
      <c r="P144" s="1"/>
      <c r="Q144" s="1"/>
      <c r="R144" s="1"/>
      <c r="S144" s="1"/>
    </row>
    <row r="145" spans="1:19" ht="15.75" customHeight="1" x14ac:dyDescent="0.2">
      <c r="A145" s="228">
        <v>7000</v>
      </c>
      <c r="B145" s="106" t="s">
        <v>749</v>
      </c>
      <c r="C145" s="93" t="s">
        <v>43</v>
      </c>
      <c r="D145" s="93" t="s">
        <v>2592</v>
      </c>
      <c r="E145" s="93">
        <v>0</v>
      </c>
      <c r="F145" s="93">
        <v>0</v>
      </c>
      <c r="G145" s="93">
        <v>4900</v>
      </c>
      <c r="H145" s="94">
        <v>12</v>
      </c>
      <c r="I145" s="95">
        <f t="shared" si="0"/>
        <v>0</v>
      </c>
      <c r="J145" s="96"/>
      <c r="K145" s="97">
        <f t="shared" si="1"/>
        <v>0</v>
      </c>
      <c r="L145" s="107">
        <f t="shared" si="2"/>
        <v>0</v>
      </c>
      <c r="M145" s="1"/>
      <c r="N145" s="2">
        <f t="shared" si="3"/>
        <v>0</v>
      </c>
      <c r="O145" s="1"/>
      <c r="P145" s="1"/>
      <c r="Q145" s="1"/>
      <c r="R145" s="1"/>
      <c r="S145" s="1"/>
    </row>
    <row r="146" spans="1:19" ht="15.75" customHeight="1" x14ac:dyDescent="0.2">
      <c r="A146" s="228">
        <v>7001</v>
      </c>
      <c r="B146" s="106" t="s">
        <v>749</v>
      </c>
      <c r="C146" s="93" t="s">
        <v>43</v>
      </c>
      <c r="D146" s="93" t="s">
        <v>2593</v>
      </c>
      <c r="E146" s="93">
        <v>0</v>
      </c>
      <c r="F146" s="93">
        <v>0</v>
      </c>
      <c r="G146" s="93">
        <v>4900</v>
      </c>
      <c r="H146" s="94">
        <v>12</v>
      </c>
      <c r="I146" s="95">
        <f t="shared" si="0"/>
        <v>0</v>
      </c>
      <c r="J146" s="96"/>
      <c r="K146" s="97">
        <f t="shared" si="1"/>
        <v>0</v>
      </c>
      <c r="L146" s="107">
        <f t="shared" si="2"/>
        <v>0</v>
      </c>
      <c r="M146" s="1"/>
      <c r="N146" s="2">
        <f t="shared" si="3"/>
        <v>0</v>
      </c>
      <c r="O146" s="1"/>
      <c r="P146" s="1"/>
      <c r="Q146" s="1"/>
      <c r="R146" s="1"/>
      <c r="S146" s="1"/>
    </row>
    <row r="147" spans="1:19" ht="15.75" customHeight="1" x14ac:dyDescent="0.2">
      <c r="A147" s="228">
        <v>7002</v>
      </c>
      <c r="B147" s="106" t="s">
        <v>749</v>
      </c>
      <c r="C147" s="93" t="s">
        <v>43</v>
      </c>
      <c r="D147" s="93" t="s">
        <v>2594</v>
      </c>
      <c r="E147" s="93">
        <v>0</v>
      </c>
      <c r="F147" s="93">
        <v>0</v>
      </c>
      <c r="G147" s="93">
        <v>4900</v>
      </c>
      <c r="H147" s="94">
        <v>12</v>
      </c>
      <c r="I147" s="95">
        <f t="shared" si="0"/>
        <v>0</v>
      </c>
      <c r="J147" s="96"/>
      <c r="K147" s="97">
        <f t="shared" si="1"/>
        <v>0</v>
      </c>
      <c r="L147" s="107">
        <f t="shared" si="2"/>
        <v>0</v>
      </c>
      <c r="M147" s="1"/>
      <c r="N147" s="2">
        <f t="shared" si="3"/>
        <v>0</v>
      </c>
      <c r="O147" s="1"/>
      <c r="P147" s="1"/>
      <c r="Q147" s="1"/>
      <c r="R147" s="1"/>
      <c r="S147" s="1"/>
    </row>
    <row r="148" spans="1:19" ht="15.75" customHeight="1" x14ac:dyDescent="0.2">
      <c r="A148" s="228">
        <v>7003</v>
      </c>
      <c r="B148" s="106" t="s">
        <v>749</v>
      </c>
      <c r="C148" s="93" t="s">
        <v>43</v>
      </c>
      <c r="D148" s="93" t="s">
        <v>2595</v>
      </c>
      <c r="E148" s="93">
        <v>0</v>
      </c>
      <c r="F148" s="93">
        <v>0</v>
      </c>
      <c r="G148" s="93">
        <v>4900</v>
      </c>
      <c r="H148" s="94">
        <v>12</v>
      </c>
      <c r="I148" s="95">
        <f t="shared" si="0"/>
        <v>0</v>
      </c>
      <c r="J148" s="96"/>
      <c r="K148" s="97">
        <f t="shared" si="1"/>
        <v>0</v>
      </c>
      <c r="L148" s="107">
        <f t="shared" si="2"/>
        <v>0</v>
      </c>
      <c r="M148" s="1"/>
      <c r="N148" s="2">
        <f t="shared" si="3"/>
        <v>0</v>
      </c>
      <c r="O148" s="1"/>
      <c r="P148" s="1"/>
      <c r="Q148" s="1"/>
      <c r="R148" s="1"/>
      <c r="S148" s="1"/>
    </row>
    <row r="149" spans="1:19" ht="15.75" customHeight="1" x14ac:dyDescent="0.2">
      <c r="A149" s="228">
        <v>7004</v>
      </c>
      <c r="B149" s="106" t="s">
        <v>749</v>
      </c>
      <c r="C149" s="93" t="s">
        <v>43</v>
      </c>
      <c r="D149" s="93" t="s">
        <v>2596</v>
      </c>
      <c r="E149" s="93">
        <v>0</v>
      </c>
      <c r="F149" s="93">
        <v>0</v>
      </c>
      <c r="G149" s="93">
        <v>4900</v>
      </c>
      <c r="H149" s="94">
        <v>12</v>
      </c>
      <c r="I149" s="95">
        <f t="shared" si="0"/>
        <v>0</v>
      </c>
      <c r="J149" s="96"/>
      <c r="K149" s="97">
        <f t="shared" si="1"/>
        <v>0</v>
      </c>
      <c r="L149" s="107">
        <f t="shared" si="2"/>
        <v>0</v>
      </c>
      <c r="M149" s="1"/>
      <c r="N149" s="2">
        <f t="shared" si="3"/>
        <v>0</v>
      </c>
      <c r="O149" s="1"/>
      <c r="P149" s="1"/>
      <c r="Q149" s="1"/>
      <c r="R149" s="1"/>
      <c r="S149" s="1"/>
    </row>
    <row r="150" spans="1:19" ht="15.75" customHeight="1" x14ac:dyDescent="0.2">
      <c r="A150" s="228">
        <v>7005</v>
      </c>
      <c r="B150" s="106" t="s">
        <v>749</v>
      </c>
      <c r="C150" s="93" t="s">
        <v>43</v>
      </c>
      <c r="D150" s="93" t="s">
        <v>2597</v>
      </c>
      <c r="E150" s="93">
        <v>0</v>
      </c>
      <c r="F150" s="93">
        <v>0</v>
      </c>
      <c r="G150" s="93">
        <v>4900</v>
      </c>
      <c r="H150" s="94">
        <v>12</v>
      </c>
      <c r="I150" s="95">
        <f t="shared" si="0"/>
        <v>0</v>
      </c>
      <c r="J150" s="96"/>
      <c r="K150" s="97">
        <f t="shared" si="1"/>
        <v>0</v>
      </c>
      <c r="L150" s="107">
        <f t="shared" si="2"/>
        <v>0</v>
      </c>
      <c r="M150" s="1"/>
      <c r="N150" s="2">
        <f t="shared" si="3"/>
        <v>0</v>
      </c>
      <c r="O150" s="1"/>
      <c r="P150" s="1"/>
      <c r="Q150" s="1"/>
      <c r="R150" s="1"/>
      <c r="S150" s="1"/>
    </row>
    <row r="151" spans="1:19" ht="15.75" customHeight="1" x14ac:dyDescent="0.2">
      <c r="A151" s="228">
        <v>3827</v>
      </c>
      <c r="B151" s="106" t="s">
        <v>749</v>
      </c>
      <c r="C151" s="93" t="s">
        <v>50</v>
      </c>
      <c r="D151" s="93" t="s">
        <v>2598</v>
      </c>
      <c r="E151" s="93">
        <v>2850</v>
      </c>
      <c r="F151" s="93">
        <v>2668</v>
      </c>
      <c r="G151" s="93">
        <v>3800</v>
      </c>
      <c r="H151" s="94">
        <v>8</v>
      </c>
      <c r="I151" s="95">
        <f t="shared" si="0"/>
        <v>21344</v>
      </c>
      <c r="J151" s="96"/>
      <c r="K151" s="97">
        <f t="shared" si="1"/>
        <v>0</v>
      </c>
      <c r="L151" s="107">
        <f t="shared" si="2"/>
        <v>0</v>
      </c>
      <c r="M151" s="1"/>
      <c r="N151" s="2">
        <f t="shared" si="3"/>
        <v>0</v>
      </c>
      <c r="O151" s="1"/>
      <c r="P151" s="1"/>
      <c r="Q151" s="1"/>
      <c r="R151" s="1"/>
      <c r="S151" s="1"/>
    </row>
    <row r="152" spans="1:19" ht="15.75" customHeight="1" x14ac:dyDescent="0.2">
      <c r="A152" s="228">
        <v>3825</v>
      </c>
      <c r="B152" s="106" t="s">
        <v>749</v>
      </c>
      <c r="C152" s="93" t="s">
        <v>50</v>
      </c>
      <c r="D152" s="93" t="s">
        <v>2599</v>
      </c>
      <c r="E152" s="93">
        <v>2850</v>
      </c>
      <c r="F152" s="93">
        <v>2668</v>
      </c>
      <c r="G152" s="93">
        <v>3800</v>
      </c>
      <c r="H152" s="94">
        <v>8</v>
      </c>
      <c r="I152" s="95">
        <f t="shared" si="0"/>
        <v>21344</v>
      </c>
      <c r="J152" s="96"/>
      <c r="K152" s="97">
        <f t="shared" si="1"/>
        <v>0</v>
      </c>
      <c r="L152" s="107">
        <f t="shared" si="2"/>
        <v>0</v>
      </c>
      <c r="M152" s="1"/>
      <c r="N152" s="2">
        <f t="shared" si="3"/>
        <v>0</v>
      </c>
      <c r="O152" s="1"/>
      <c r="P152" s="1"/>
      <c r="Q152" s="1"/>
      <c r="R152" s="1"/>
      <c r="S152" s="1"/>
    </row>
    <row r="153" spans="1:19" ht="15.75" customHeight="1" x14ac:dyDescent="0.2">
      <c r="A153" s="228">
        <v>3826</v>
      </c>
      <c r="B153" s="106" t="s">
        <v>749</v>
      </c>
      <c r="C153" s="93" t="s">
        <v>50</v>
      </c>
      <c r="D153" s="93" t="s">
        <v>2600</v>
      </c>
      <c r="E153" s="93">
        <v>2850</v>
      </c>
      <c r="F153" s="93">
        <v>2668</v>
      </c>
      <c r="G153" s="93">
        <v>3800</v>
      </c>
      <c r="H153" s="94">
        <v>8</v>
      </c>
      <c r="I153" s="95">
        <f t="shared" ref="I153:I155" si="4">+F153*H153</f>
        <v>21344</v>
      </c>
      <c r="J153" s="96"/>
      <c r="K153" s="97">
        <f t="shared" ref="K153:K155" si="5">+J153*I153</f>
        <v>0</v>
      </c>
      <c r="L153" s="107">
        <f t="shared" ref="L153:L155" si="6">+(E153-F153)*J153*H153</f>
        <v>0</v>
      </c>
      <c r="M153" s="1"/>
      <c r="N153" s="2">
        <f t="shared" ref="N153:N155" si="7">+J153*H153*E153</f>
        <v>0</v>
      </c>
      <c r="O153" s="1"/>
      <c r="P153" s="1"/>
      <c r="Q153" s="1"/>
      <c r="R153" s="1"/>
      <c r="S153" s="1"/>
    </row>
    <row r="154" spans="1:19" ht="15.75" customHeight="1" x14ac:dyDescent="0.2">
      <c r="A154" s="228">
        <v>3823</v>
      </c>
      <c r="B154" s="106" t="s">
        <v>749</v>
      </c>
      <c r="C154" s="93" t="s">
        <v>50</v>
      </c>
      <c r="D154" s="93" t="s">
        <v>2601</v>
      </c>
      <c r="E154" s="93">
        <v>2850</v>
      </c>
      <c r="F154" s="93">
        <v>2668</v>
      </c>
      <c r="G154" s="93">
        <v>3800</v>
      </c>
      <c r="H154" s="94">
        <v>8</v>
      </c>
      <c r="I154" s="95">
        <f t="shared" si="4"/>
        <v>21344</v>
      </c>
      <c r="J154" s="96"/>
      <c r="K154" s="97">
        <f t="shared" si="5"/>
        <v>0</v>
      </c>
      <c r="L154" s="107">
        <f t="shared" si="6"/>
        <v>0</v>
      </c>
      <c r="M154" s="1"/>
      <c r="N154" s="2">
        <f t="shared" si="7"/>
        <v>0</v>
      </c>
      <c r="O154" s="1"/>
      <c r="P154" s="1"/>
      <c r="Q154" s="1"/>
      <c r="R154" s="1"/>
      <c r="S154" s="1"/>
    </row>
    <row r="155" spans="1:19" ht="15.75" customHeight="1" x14ac:dyDescent="0.2">
      <c r="A155" s="228">
        <v>391</v>
      </c>
      <c r="B155" s="106" t="s">
        <v>749</v>
      </c>
      <c r="C155" s="93" t="s">
        <v>50</v>
      </c>
      <c r="D155" s="93" t="s">
        <v>2602</v>
      </c>
      <c r="E155" s="93">
        <v>2850</v>
      </c>
      <c r="F155" s="93">
        <v>2668</v>
      </c>
      <c r="G155" s="93">
        <v>3800</v>
      </c>
      <c r="H155" s="94">
        <v>8</v>
      </c>
      <c r="I155" s="95">
        <f t="shared" si="4"/>
        <v>21344</v>
      </c>
      <c r="J155" s="96"/>
      <c r="K155" s="97">
        <f t="shared" si="5"/>
        <v>0</v>
      </c>
      <c r="L155" s="107">
        <f t="shared" si="6"/>
        <v>0</v>
      </c>
      <c r="M155" s="1"/>
      <c r="N155" s="2">
        <f t="shared" si="7"/>
        <v>0</v>
      </c>
      <c r="O155" s="1"/>
      <c r="P155" s="1"/>
      <c r="Q155" s="1"/>
      <c r="R155" s="1"/>
      <c r="S155" s="1"/>
    </row>
    <row r="156" spans="1:19" ht="15.75" customHeight="1" x14ac:dyDescent="0.2">
      <c r="A156" s="228">
        <v>3631</v>
      </c>
      <c r="B156" s="106" t="s">
        <v>749</v>
      </c>
      <c r="C156" s="93" t="s">
        <v>50</v>
      </c>
      <c r="D156" s="93" t="s">
        <v>2603</v>
      </c>
      <c r="E156" s="93">
        <v>7555</v>
      </c>
      <c r="F156" s="93">
        <v>7063</v>
      </c>
      <c r="G156" s="93">
        <v>10050</v>
      </c>
      <c r="H156" s="94">
        <v>3</v>
      </c>
      <c r="I156" s="95">
        <f t="shared" si="0"/>
        <v>21189</v>
      </c>
      <c r="J156" s="96"/>
      <c r="K156" s="97">
        <f t="shared" si="1"/>
        <v>0</v>
      </c>
      <c r="L156" s="107">
        <f t="shared" si="2"/>
        <v>0</v>
      </c>
      <c r="M156" s="1"/>
      <c r="N156" s="2">
        <f t="shared" si="3"/>
        <v>0</v>
      </c>
      <c r="O156" s="1"/>
      <c r="P156" s="1"/>
      <c r="Q156" s="1"/>
      <c r="R156" s="1"/>
      <c r="S156" s="1"/>
    </row>
    <row r="157" spans="1:19" ht="15.75" customHeight="1" x14ac:dyDescent="0.2">
      <c r="A157" s="228">
        <v>3633</v>
      </c>
      <c r="B157" s="106" t="s">
        <v>749</v>
      </c>
      <c r="C157" s="93" t="s">
        <v>50</v>
      </c>
      <c r="D157" s="93" t="s">
        <v>2604</v>
      </c>
      <c r="E157" s="93">
        <v>7555</v>
      </c>
      <c r="F157" s="93">
        <v>7063</v>
      </c>
      <c r="G157" s="93">
        <v>10050</v>
      </c>
      <c r="H157" s="94">
        <v>3</v>
      </c>
      <c r="I157" s="95">
        <f t="shared" si="0"/>
        <v>21189</v>
      </c>
      <c r="J157" s="96"/>
      <c r="K157" s="97">
        <f t="shared" si="1"/>
        <v>0</v>
      </c>
      <c r="L157" s="107">
        <f t="shared" si="2"/>
        <v>0</v>
      </c>
      <c r="M157" s="1"/>
      <c r="N157" s="2">
        <f t="shared" si="3"/>
        <v>0</v>
      </c>
      <c r="O157" s="1"/>
      <c r="P157" s="1"/>
      <c r="Q157" s="1"/>
      <c r="R157" s="1"/>
      <c r="S157" s="1"/>
    </row>
    <row r="158" spans="1:19" ht="15.75" customHeight="1" x14ac:dyDescent="0.2">
      <c r="A158" s="228">
        <v>3634</v>
      </c>
      <c r="B158" s="106" t="s">
        <v>749</v>
      </c>
      <c r="C158" s="93" t="s">
        <v>50</v>
      </c>
      <c r="D158" s="93" t="s">
        <v>2605</v>
      </c>
      <c r="E158" s="93">
        <v>7555</v>
      </c>
      <c r="F158" s="93">
        <v>7063</v>
      </c>
      <c r="G158" s="93">
        <v>10050</v>
      </c>
      <c r="H158" s="94">
        <v>3</v>
      </c>
      <c r="I158" s="95">
        <f t="shared" si="0"/>
        <v>21189</v>
      </c>
      <c r="J158" s="96"/>
      <c r="K158" s="97">
        <f t="shared" si="1"/>
        <v>0</v>
      </c>
      <c r="L158" s="107">
        <f t="shared" si="2"/>
        <v>0</v>
      </c>
      <c r="M158" s="1"/>
      <c r="N158" s="2">
        <f t="shared" si="3"/>
        <v>0</v>
      </c>
      <c r="O158" s="1"/>
      <c r="P158" s="1"/>
      <c r="Q158" s="1"/>
      <c r="R158" s="1"/>
      <c r="S158" s="1"/>
    </row>
    <row r="159" spans="1:19" ht="15.75" customHeight="1" x14ac:dyDescent="0.2">
      <c r="A159" s="228">
        <v>3636</v>
      </c>
      <c r="B159" s="106" t="s">
        <v>749</v>
      </c>
      <c r="C159" s="93" t="s">
        <v>50</v>
      </c>
      <c r="D159" s="93" t="s">
        <v>2606</v>
      </c>
      <c r="E159" s="93">
        <v>7555</v>
      </c>
      <c r="F159" s="93">
        <v>7063</v>
      </c>
      <c r="G159" s="93">
        <v>10050</v>
      </c>
      <c r="H159" s="94">
        <v>3</v>
      </c>
      <c r="I159" s="95">
        <f t="shared" ref="I159" si="8">+F159*H159</f>
        <v>21189</v>
      </c>
      <c r="J159" s="96"/>
      <c r="K159" s="97">
        <f t="shared" ref="K159" si="9">+J159*I159</f>
        <v>0</v>
      </c>
      <c r="L159" s="107">
        <f t="shared" ref="L159" si="10">+(E159-F159)*J159*H159</f>
        <v>0</v>
      </c>
      <c r="M159" s="1"/>
      <c r="N159" s="2">
        <f t="shared" ref="N159" si="11">+J159*H159*E159</f>
        <v>0</v>
      </c>
      <c r="O159" s="1"/>
      <c r="P159" s="1"/>
      <c r="Q159" s="1"/>
      <c r="R159" s="1"/>
      <c r="S159" s="1"/>
    </row>
    <row r="160" spans="1:19" ht="15.75" customHeight="1" x14ac:dyDescent="0.2">
      <c r="A160" s="228">
        <v>392</v>
      </c>
      <c r="B160" s="106" t="s">
        <v>749</v>
      </c>
      <c r="C160" s="93" t="s">
        <v>50</v>
      </c>
      <c r="D160" s="93" t="s">
        <v>2607</v>
      </c>
      <c r="E160" s="93">
        <v>7555</v>
      </c>
      <c r="F160" s="93">
        <v>7063</v>
      </c>
      <c r="G160" s="93">
        <v>10050</v>
      </c>
      <c r="H160" s="94">
        <v>3</v>
      </c>
      <c r="I160" s="95">
        <f t="shared" si="0"/>
        <v>21189</v>
      </c>
      <c r="J160" s="96"/>
      <c r="K160" s="97">
        <f t="shared" si="1"/>
        <v>0</v>
      </c>
      <c r="L160" s="107">
        <f t="shared" si="2"/>
        <v>0</v>
      </c>
      <c r="M160" s="1"/>
      <c r="N160" s="2">
        <f t="shared" si="3"/>
        <v>0</v>
      </c>
      <c r="O160" s="1"/>
      <c r="P160" s="1"/>
      <c r="Q160" s="1"/>
      <c r="R160" s="1"/>
      <c r="S160" s="1"/>
    </row>
    <row r="161" spans="1:19" ht="15.75" customHeight="1" x14ac:dyDescent="0.2">
      <c r="A161" s="228">
        <v>376</v>
      </c>
      <c r="B161" s="106" t="s">
        <v>749</v>
      </c>
      <c r="C161" s="93" t="s">
        <v>79</v>
      </c>
      <c r="D161" s="93" t="s">
        <v>2608</v>
      </c>
      <c r="E161" s="93">
        <v>2305</v>
      </c>
      <c r="F161" s="93">
        <v>2153</v>
      </c>
      <c r="G161" s="93">
        <v>3050</v>
      </c>
      <c r="H161" s="94">
        <v>12</v>
      </c>
      <c r="I161" s="95">
        <f t="shared" si="0"/>
        <v>25836</v>
      </c>
      <c r="J161" s="96"/>
      <c r="K161" s="97">
        <f t="shared" si="1"/>
        <v>0</v>
      </c>
      <c r="L161" s="107">
        <f t="shared" si="2"/>
        <v>0</v>
      </c>
      <c r="M161" s="1"/>
      <c r="N161" s="2">
        <f t="shared" si="3"/>
        <v>0</v>
      </c>
      <c r="O161" s="1"/>
      <c r="P161" s="1"/>
      <c r="Q161" s="1"/>
      <c r="R161" s="1"/>
      <c r="S161" s="1"/>
    </row>
    <row r="162" spans="1:19" ht="15.75" customHeight="1" x14ac:dyDescent="0.2">
      <c r="A162" s="228">
        <v>384</v>
      </c>
      <c r="B162" s="106" t="s">
        <v>749</v>
      </c>
      <c r="C162" s="93" t="s">
        <v>32</v>
      </c>
      <c r="D162" s="93" t="s">
        <v>2609</v>
      </c>
      <c r="E162" s="93">
        <v>3940</v>
      </c>
      <c r="F162" s="93">
        <v>3681</v>
      </c>
      <c r="G162" s="93">
        <v>5250</v>
      </c>
      <c r="H162" s="94">
        <v>6</v>
      </c>
      <c r="I162" s="95">
        <f t="shared" si="0"/>
        <v>22086</v>
      </c>
      <c r="J162" s="96"/>
      <c r="K162" s="97">
        <f t="shared" si="1"/>
        <v>0</v>
      </c>
      <c r="L162" s="107">
        <f t="shared" si="2"/>
        <v>0</v>
      </c>
      <c r="M162" s="1"/>
      <c r="N162" s="2">
        <f t="shared" si="3"/>
        <v>0</v>
      </c>
      <c r="O162" s="1"/>
      <c r="P162" s="1"/>
      <c r="Q162" s="1"/>
      <c r="R162" s="1"/>
      <c r="S162" s="1"/>
    </row>
    <row r="163" spans="1:19" ht="15.75" customHeight="1" x14ac:dyDescent="0.2">
      <c r="A163" s="228">
        <v>3626</v>
      </c>
      <c r="B163" s="106" t="s">
        <v>749</v>
      </c>
      <c r="C163" s="93" t="s">
        <v>32</v>
      </c>
      <c r="D163" s="93" t="s">
        <v>2610</v>
      </c>
      <c r="E163" s="93">
        <v>3940</v>
      </c>
      <c r="F163" s="93">
        <v>3681</v>
      </c>
      <c r="G163" s="93">
        <v>5250</v>
      </c>
      <c r="H163" s="94">
        <v>6</v>
      </c>
      <c r="I163" s="95">
        <f t="shared" si="0"/>
        <v>22086</v>
      </c>
      <c r="J163" s="96"/>
      <c r="K163" s="97">
        <f t="shared" si="1"/>
        <v>0</v>
      </c>
      <c r="L163" s="107">
        <f t="shared" si="2"/>
        <v>0</v>
      </c>
      <c r="M163" s="1"/>
      <c r="N163" s="2">
        <f t="shared" si="3"/>
        <v>0</v>
      </c>
      <c r="O163" s="1"/>
      <c r="P163" s="1"/>
      <c r="Q163" s="1"/>
      <c r="R163" s="1"/>
      <c r="S163" s="1"/>
    </row>
    <row r="164" spans="1:19" ht="15.75" customHeight="1" x14ac:dyDescent="0.2">
      <c r="A164" s="228">
        <v>3589</v>
      </c>
      <c r="B164" s="106" t="s">
        <v>749</v>
      </c>
      <c r="C164" s="93" t="s">
        <v>32</v>
      </c>
      <c r="D164" s="93" t="s">
        <v>2611</v>
      </c>
      <c r="E164" s="93">
        <v>4525</v>
      </c>
      <c r="F164" s="93">
        <v>4229</v>
      </c>
      <c r="G164" s="93">
        <v>6050</v>
      </c>
      <c r="H164" s="94">
        <v>6</v>
      </c>
      <c r="I164" s="95">
        <f t="shared" si="0"/>
        <v>25374</v>
      </c>
      <c r="J164" s="96"/>
      <c r="K164" s="97">
        <f t="shared" si="1"/>
        <v>0</v>
      </c>
      <c r="L164" s="107">
        <f t="shared" si="2"/>
        <v>0</v>
      </c>
      <c r="M164" s="1"/>
      <c r="N164" s="2">
        <f t="shared" si="3"/>
        <v>0</v>
      </c>
      <c r="O164" s="1"/>
      <c r="P164" s="1"/>
      <c r="Q164" s="1"/>
      <c r="R164" s="1"/>
      <c r="S164" s="1"/>
    </row>
    <row r="165" spans="1:19" ht="15.75" customHeight="1" x14ac:dyDescent="0.2">
      <c r="A165" s="228">
        <v>3590</v>
      </c>
      <c r="B165" s="106" t="s">
        <v>749</v>
      </c>
      <c r="C165" s="93" t="s">
        <v>32</v>
      </c>
      <c r="D165" s="93" t="s">
        <v>2612</v>
      </c>
      <c r="E165" s="93">
        <v>4525</v>
      </c>
      <c r="F165" s="93">
        <v>4229</v>
      </c>
      <c r="G165" s="93">
        <v>6050</v>
      </c>
      <c r="H165" s="94">
        <v>6</v>
      </c>
      <c r="I165" s="95">
        <f t="shared" si="0"/>
        <v>25374</v>
      </c>
      <c r="J165" s="96"/>
      <c r="K165" s="97">
        <f t="shared" si="1"/>
        <v>0</v>
      </c>
      <c r="L165" s="107">
        <f t="shared" si="2"/>
        <v>0</v>
      </c>
      <c r="M165" s="1"/>
      <c r="N165" s="2">
        <f t="shared" si="3"/>
        <v>0</v>
      </c>
      <c r="O165" s="1"/>
      <c r="P165" s="1"/>
      <c r="Q165" s="1"/>
      <c r="R165" s="1"/>
      <c r="S165" s="1"/>
    </row>
    <row r="166" spans="1:19" ht="15.75" customHeight="1" x14ac:dyDescent="0.2">
      <c r="A166" s="228">
        <v>383</v>
      </c>
      <c r="B166" s="106" t="s">
        <v>749</v>
      </c>
      <c r="C166" s="93" t="s">
        <v>32</v>
      </c>
      <c r="D166" s="93" t="s">
        <v>2613</v>
      </c>
      <c r="E166" s="93">
        <v>4525</v>
      </c>
      <c r="F166" s="93">
        <v>4229</v>
      </c>
      <c r="G166" s="93">
        <v>6050</v>
      </c>
      <c r="H166" s="94">
        <v>6</v>
      </c>
      <c r="I166" s="95">
        <f t="shared" si="0"/>
        <v>25374</v>
      </c>
      <c r="J166" s="96"/>
      <c r="K166" s="97">
        <f t="shared" si="1"/>
        <v>0</v>
      </c>
      <c r="L166" s="107">
        <f t="shared" si="2"/>
        <v>0</v>
      </c>
      <c r="M166" s="1"/>
      <c r="N166" s="2">
        <f t="shared" si="3"/>
        <v>0</v>
      </c>
      <c r="O166" s="1"/>
      <c r="P166" s="1"/>
      <c r="Q166" s="1"/>
      <c r="R166" s="1"/>
      <c r="S166" s="1"/>
    </row>
    <row r="167" spans="1:19" ht="15.75" customHeight="1" x14ac:dyDescent="0.2">
      <c r="A167" s="228" t="s">
        <v>2233</v>
      </c>
      <c r="B167" s="106" t="s">
        <v>749</v>
      </c>
      <c r="C167" s="93" t="s">
        <v>26</v>
      </c>
      <c r="D167" s="93" t="s">
        <v>2614</v>
      </c>
      <c r="E167" s="93">
        <v>2755</v>
      </c>
      <c r="F167" s="93">
        <v>2575</v>
      </c>
      <c r="G167" s="93">
        <v>3650</v>
      </c>
      <c r="H167" s="94">
        <v>12</v>
      </c>
      <c r="I167" s="95">
        <f t="shared" si="0"/>
        <v>30900</v>
      </c>
      <c r="J167" s="96"/>
      <c r="K167" s="97">
        <f t="shared" si="1"/>
        <v>0</v>
      </c>
      <c r="L167" s="107">
        <f t="shared" si="2"/>
        <v>0</v>
      </c>
      <c r="M167" s="1"/>
      <c r="N167" s="2">
        <f t="shared" si="3"/>
        <v>0</v>
      </c>
      <c r="O167" s="1"/>
      <c r="P167" s="1"/>
      <c r="Q167" s="1"/>
      <c r="R167" s="1"/>
      <c r="S167" s="1"/>
    </row>
    <row r="168" spans="1:19" ht="15.75" customHeight="1" x14ac:dyDescent="0.2">
      <c r="A168" s="228">
        <v>3810</v>
      </c>
      <c r="B168" s="106" t="s">
        <v>749</v>
      </c>
      <c r="C168" s="93" t="s">
        <v>32</v>
      </c>
      <c r="D168" s="93" t="s">
        <v>2615</v>
      </c>
      <c r="E168" s="93">
        <v>6660</v>
      </c>
      <c r="F168" s="93">
        <v>6230</v>
      </c>
      <c r="G168" s="93">
        <v>8900</v>
      </c>
      <c r="H168" s="94">
        <v>6</v>
      </c>
      <c r="I168" s="95">
        <f t="shared" si="0"/>
        <v>37380</v>
      </c>
      <c r="J168" s="96"/>
      <c r="K168" s="97">
        <f t="shared" si="1"/>
        <v>0</v>
      </c>
      <c r="L168" s="107">
        <f t="shared" si="2"/>
        <v>0</v>
      </c>
      <c r="M168" s="1"/>
      <c r="N168" s="2">
        <f t="shared" si="3"/>
        <v>0</v>
      </c>
      <c r="O168" s="1"/>
      <c r="P168" s="1"/>
      <c r="Q168" s="1"/>
      <c r="R168" s="1"/>
      <c r="S168" s="1"/>
    </row>
    <row r="169" spans="1:19" ht="15.75" customHeight="1" x14ac:dyDescent="0.2">
      <c r="A169" s="228">
        <v>3808</v>
      </c>
      <c r="B169" s="106" t="s">
        <v>749</v>
      </c>
      <c r="C169" s="93" t="s">
        <v>32</v>
      </c>
      <c r="D169" s="93" t="s">
        <v>2616</v>
      </c>
      <c r="E169" s="93">
        <v>6660</v>
      </c>
      <c r="F169" s="93">
        <v>6230</v>
      </c>
      <c r="G169" s="93">
        <v>8900</v>
      </c>
      <c r="H169" s="94">
        <v>6</v>
      </c>
      <c r="I169" s="95">
        <f t="shared" si="0"/>
        <v>37380</v>
      </c>
      <c r="J169" s="96"/>
      <c r="K169" s="97">
        <f t="shared" si="1"/>
        <v>0</v>
      </c>
      <c r="L169" s="107">
        <f t="shared" si="2"/>
        <v>0</v>
      </c>
      <c r="M169" s="1"/>
      <c r="N169" s="2">
        <f t="shared" si="3"/>
        <v>0</v>
      </c>
      <c r="O169" s="1"/>
      <c r="P169" s="1"/>
      <c r="Q169" s="1"/>
      <c r="R169" s="1"/>
      <c r="S169" s="1"/>
    </row>
    <row r="170" spans="1:19" ht="15.75" customHeight="1" x14ac:dyDescent="0.2">
      <c r="A170" s="228">
        <v>3812</v>
      </c>
      <c r="B170" s="106" t="s">
        <v>749</v>
      </c>
      <c r="C170" s="93" t="s">
        <v>32</v>
      </c>
      <c r="D170" s="93" t="s">
        <v>2617</v>
      </c>
      <c r="E170" s="93">
        <v>6660</v>
      </c>
      <c r="F170" s="93">
        <v>6230</v>
      </c>
      <c r="G170" s="93">
        <v>8900</v>
      </c>
      <c r="H170" s="94">
        <v>6</v>
      </c>
      <c r="I170" s="95">
        <f t="shared" si="0"/>
        <v>37380</v>
      </c>
      <c r="J170" s="96"/>
      <c r="K170" s="97">
        <f t="shared" si="1"/>
        <v>0</v>
      </c>
      <c r="L170" s="107">
        <f t="shared" si="2"/>
        <v>0</v>
      </c>
      <c r="M170" s="1"/>
      <c r="N170" s="2">
        <f t="shared" si="3"/>
        <v>0</v>
      </c>
      <c r="O170" s="1"/>
      <c r="P170" s="1"/>
      <c r="Q170" s="1"/>
      <c r="R170" s="1"/>
      <c r="S170" s="1"/>
    </row>
    <row r="171" spans="1:19" ht="15.75" customHeight="1" x14ac:dyDescent="0.2">
      <c r="A171" s="228">
        <v>380</v>
      </c>
      <c r="B171" s="106" t="s">
        <v>749</v>
      </c>
      <c r="C171" s="93" t="s">
        <v>32</v>
      </c>
      <c r="D171" s="93" t="s">
        <v>2618</v>
      </c>
      <c r="E171" s="93">
        <v>6660</v>
      </c>
      <c r="F171" s="93">
        <v>6230</v>
      </c>
      <c r="G171" s="93">
        <v>8900</v>
      </c>
      <c r="H171" s="94">
        <v>6</v>
      </c>
      <c r="I171" s="95">
        <f t="shared" si="0"/>
        <v>37380</v>
      </c>
      <c r="J171" s="96"/>
      <c r="K171" s="97">
        <f t="shared" si="1"/>
        <v>0</v>
      </c>
      <c r="L171" s="107">
        <f t="shared" si="2"/>
        <v>0</v>
      </c>
      <c r="M171" s="1"/>
      <c r="N171" s="2">
        <f t="shared" si="3"/>
        <v>0</v>
      </c>
      <c r="O171" s="1"/>
      <c r="P171" s="1"/>
      <c r="Q171" s="1"/>
      <c r="R171" s="1"/>
      <c r="S171" s="1"/>
    </row>
    <row r="172" spans="1:19" ht="15.75" customHeight="1" x14ac:dyDescent="0.2">
      <c r="A172" s="228">
        <v>3820</v>
      </c>
      <c r="B172" s="106" t="s">
        <v>749</v>
      </c>
      <c r="C172" s="93" t="s">
        <v>32</v>
      </c>
      <c r="D172" s="93" t="s">
        <v>2619</v>
      </c>
      <c r="E172" s="93">
        <v>3640</v>
      </c>
      <c r="F172" s="93">
        <v>3405</v>
      </c>
      <c r="G172" s="93">
        <v>4850</v>
      </c>
      <c r="H172" s="94">
        <v>6</v>
      </c>
      <c r="I172" s="95">
        <f t="shared" si="0"/>
        <v>20430</v>
      </c>
      <c r="J172" s="96"/>
      <c r="K172" s="97">
        <f t="shared" si="1"/>
        <v>0</v>
      </c>
      <c r="L172" s="107">
        <f t="shared" si="2"/>
        <v>0</v>
      </c>
      <c r="M172" s="1"/>
      <c r="N172" s="2">
        <f t="shared" si="3"/>
        <v>0</v>
      </c>
      <c r="O172" s="1"/>
      <c r="P172" s="1"/>
      <c r="Q172" s="1"/>
      <c r="R172" s="1"/>
      <c r="S172" s="1"/>
    </row>
    <row r="173" spans="1:19" ht="15.75" customHeight="1" x14ac:dyDescent="0.2">
      <c r="A173" s="228">
        <v>3819</v>
      </c>
      <c r="B173" s="106" t="s">
        <v>749</v>
      </c>
      <c r="C173" s="93" t="s">
        <v>32</v>
      </c>
      <c r="D173" s="93" t="s">
        <v>2620</v>
      </c>
      <c r="E173" s="93">
        <v>3640</v>
      </c>
      <c r="F173" s="93">
        <v>3405</v>
      </c>
      <c r="G173" s="93">
        <v>4850</v>
      </c>
      <c r="H173" s="94">
        <v>6</v>
      </c>
      <c r="I173" s="95">
        <f t="shared" si="0"/>
        <v>20430</v>
      </c>
      <c r="J173" s="96"/>
      <c r="K173" s="97">
        <f t="shared" si="1"/>
        <v>0</v>
      </c>
      <c r="L173" s="107">
        <f t="shared" si="2"/>
        <v>0</v>
      </c>
      <c r="M173" s="1"/>
      <c r="N173" s="2">
        <f t="shared" si="3"/>
        <v>0</v>
      </c>
      <c r="O173" s="1"/>
      <c r="P173" s="1"/>
      <c r="Q173" s="1"/>
      <c r="R173" s="1"/>
      <c r="S173" s="1"/>
    </row>
    <row r="174" spans="1:19" ht="15.75" customHeight="1" x14ac:dyDescent="0.2">
      <c r="A174" s="228">
        <v>3821</v>
      </c>
      <c r="B174" s="106" t="s">
        <v>749</v>
      </c>
      <c r="C174" s="93" t="s">
        <v>32</v>
      </c>
      <c r="D174" s="93" t="s">
        <v>2621</v>
      </c>
      <c r="E174" s="93">
        <v>3640</v>
      </c>
      <c r="F174" s="93">
        <v>3405</v>
      </c>
      <c r="G174" s="93">
        <v>4850</v>
      </c>
      <c r="H174" s="94">
        <v>6</v>
      </c>
      <c r="I174" s="95">
        <f t="shared" si="0"/>
        <v>20430</v>
      </c>
      <c r="J174" s="96"/>
      <c r="K174" s="97">
        <f t="shared" si="1"/>
        <v>0</v>
      </c>
      <c r="L174" s="107">
        <f t="shared" si="2"/>
        <v>0</v>
      </c>
      <c r="M174" s="1"/>
      <c r="N174" s="2">
        <f t="shared" si="3"/>
        <v>0</v>
      </c>
      <c r="O174" s="1"/>
      <c r="P174" s="1"/>
      <c r="Q174" s="1"/>
      <c r="R174" s="1"/>
      <c r="S174" s="1"/>
    </row>
    <row r="175" spans="1:19" ht="15.75" customHeight="1" x14ac:dyDescent="0.2">
      <c r="A175" s="228">
        <v>3818</v>
      </c>
      <c r="B175" s="106" t="s">
        <v>749</v>
      </c>
      <c r="C175" s="93" t="s">
        <v>32</v>
      </c>
      <c r="D175" s="93" t="s">
        <v>2622</v>
      </c>
      <c r="E175" s="93">
        <v>3640</v>
      </c>
      <c r="F175" s="93">
        <v>3405</v>
      </c>
      <c r="G175" s="93">
        <v>4850</v>
      </c>
      <c r="H175" s="94">
        <v>6</v>
      </c>
      <c r="I175" s="95">
        <f t="shared" si="0"/>
        <v>20430</v>
      </c>
      <c r="J175" s="96"/>
      <c r="K175" s="97">
        <f t="shared" si="1"/>
        <v>0</v>
      </c>
      <c r="L175" s="107">
        <f t="shared" si="2"/>
        <v>0</v>
      </c>
      <c r="M175" s="1"/>
      <c r="N175" s="2">
        <f t="shared" si="3"/>
        <v>0</v>
      </c>
      <c r="O175" s="1"/>
      <c r="P175" s="1"/>
      <c r="Q175" s="1"/>
      <c r="R175" s="1"/>
      <c r="S175" s="1"/>
    </row>
    <row r="176" spans="1:19" ht="15.75" customHeight="1" x14ac:dyDescent="0.2">
      <c r="A176" s="228">
        <v>388</v>
      </c>
      <c r="B176" s="106" t="s">
        <v>749</v>
      </c>
      <c r="C176" s="93" t="s">
        <v>32</v>
      </c>
      <c r="D176" s="93" t="s">
        <v>2623</v>
      </c>
      <c r="E176" s="93">
        <v>3640</v>
      </c>
      <c r="F176" s="93">
        <v>3405</v>
      </c>
      <c r="G176" s="93">
        <v>4850</v>
      </c>
      <c r="H176" s="94">
        <v>6</v>
      </c>
      <c r="I176" s="95">
        <f t="shared" si="0"/>
        <v>20430</v>
      </c>
      <c r="J176" s="96"/>
      <c r="K176" s="97">
        <f t="shared" si="1"/>
        <v>0</v>
      </c>
      <c r="L176" s="107">
        <f t="shared" si="2"/>
        <v>0</v>
      </c>
      <c r="M176" s="1"/>
      <c r="N176" s="2">
        <f t="shared" si="3"/>
        <v>0</v>
      </c>
      <c r="O176" s="1"/>
      <c r="P176" s="1"/>
      <c r="Q176" s="1"/>
      <c r="R176" s="1"/>
      <c r="S176" s="1"/>
    </row>
    <row r="177" spans="1:19" ht="15.75" customHeight="1" x14ac:dyDescent="0.2">
      <c r="A177" s="228">
        <v>3628</v>
      </c>
      <c r="B177" s="106" t="s">
        <v>749</v>
      </c>
      <c r="C177" s="93" t="s">
        <v>32</v>
      </c>
      <c r="D177" s="93" t="s">
        <v>2624</v>
      </c>
      <c r="E177" s="93">
        <v>10690</v>
      </c>
      <c r="F177" s="93">
        <v>9999</v>
      </c>
      <c r="G177" s="93">
        <v>14250</v>
      </c>
      <c r="H177" s="94">
        <v>4</v>
      </c>
      <c r="I177" s="95">
        <f t="shared" si="0"/>
        <v>39996</v>
      </c>
      <c r="J177" s="96"/>
      <c r="K177" s="97">
        <f t="shared" si="1"/>
        <v>0</v>
      </c>
      <c r="L177" s="107">
        <f t="shared" si="2"/>
        <v>0</v>
      </c>
      <c r="M177" s="1"/>
      <c r="N177" s="2">
        <f t="shared" si="3"/>
        <v>0</v>
      </c>
      <c r="O177" s="1"/>
      <c r="P177" s="1"/>
      <c r="Q177" s="1"/>
      <c r="R177" s="1"/>
      <c r="S177" s="1"/>
    </row>
    <row r="178" spans="1:19" ht="15.75" customHeight="1" x14ac:dyDescent="0.2">
      <c r="A178" s="228">
        <v>3629</v>
      </c>
      <c r="B178" s="106" t="s">
        <v>749</v>
      </c>
      <c r="C178" s="93" t="s">
        <v>32</v>
      </c>
      <c r="D178" s="93" t="s">
        <v>2625</v>
      </c>
      <c r="E178" s="93">
        <v>10690</v>
      </c>
      <c r="F178" s="93">
        <v>9999</v>
      </c>
      <c r="G178" s="93">
        <v>14250</v>
      </c>
      <c r="H178" s="94">
        <v>4</v>
      </c>
      <c r="I178" s="95">
        <f t="shared" si="0"/>
        <v>39996</v>
      </c>
      <c r="J178" s="96"/>
      <c r="K178" s="97">
        <f t="shared" si="1"/>
        <v>0</v>
      </c>
      <c r="L178" s="107">
        <f t="shared" si="2"/>
        <v>0</v>
      </c>
      <c r="M178" s="1"/>
      <c r="N178" s="2">
        <f t="shared" si="3"/>
        <v>0</v>
      </c>
      <c r="O178" s="1"/>
      <c r="P178" s="1"/>
      <c r="Q178" s="1"/>
      <c r="R178" s="1"/>
      <c r="S178" s="1"/>
    </row>
    <row r="179" spans="1:19" ht="15.75" customHeight="1" x14ac:dyDescent="0.2">
      <c r="A179" s="228">
        <v>3630</v>
      </c>
      <c r="B179" s="106" t="s">
        <v>749</v>
      </c>
      <c r="C179" s="93" t="s">
        <v>32</v>
      </c>
      <c r="D179" s="93" t="s">
        <v>2626</v>
      </c>
      <c r="E179" s="93">
        <v>10690</v>
      </c>
      <c r="F179" s="93">
        <v>9999</v>
      </c>
      <c r="G179" s="93">
        <v>14250</v>
      </c>
      <c r="H179" s="94">
        <v>4</v>
      </c>
      <c r="I179" s="95">
        <f t="shared" si="0"/>
        <v>39996</v>
      </c>
      <c r="J179" s="96"/>
      <c r="K179" s="97">
        <f t="shared" si="1"/>
        <v>0</v>
      </c>
      <c r="L179" s="107">
        <f t="shared" si="2"/>
        <v>0</v>
      </c>
      <c r="M179" s="1"/>
      <c r="N179" s="2">
        <f t="shared" si="3"/>
        <v>0</v>
      </c>
      <c r="O179" s="1"/>
      <c r="P179" s="1"/>
      <c r="Q179" s="1"/>
      <c r="R179" s="1"/>
      <c r="S179" s="1"/>
    </row>
    <row r="180" spans="1:19" ht="15.75" customHeight="1" x14ac:dyDescent="0.2">
      <c r="A180" s="228">
        <v>3632</v>
      </c>
      <c r="B180" s="106" t="s">
        <v>749</v>
      </c>
      <c r="C180" s="93" t="s">
        <v>32</v>
      </c>
      <c r="D180" s="93" t="s">
        <v>2627</v>
      </c>
      <c r="E180" s="93">
        <v>10690</v>
      </c>
      <c r="F180" s="93">
        <v>9999</v>
      </c>
      <c r="G180" s="93">
        <v>14250</v>
      </c>
      <c r="H180" s="94">
        <v>4</v>
      </c>
      <c r="I180" s="95">
        <f t="shared" si="0"/>
        <v>39996</v>
      </c>
      <c r="J180" s="96"/>
      <c r="K180" s="97">
        <f t="shared" si="1"/>
        <v>0</v>
      </c>
      <c r="L180" s="107">
        <f t="shared" si="2"/>
        <v>0</v>
      </c>
      <c r="M180" s="1"/>
      <c r="N180" s="2">
        <f t="shared" si="3"/>
        <v>0</v>
      </c>
      <c r="O180" s="1"/>
      <c r="P180" s="1"/>
      <c r="Q180" s="1"/>
      <c r="R180" s="1"/>
      <c r="S180" s="1"/>
    </row>
    <row r="181" spans="1:19" ht="15.75" customHeight="1" x14ac:dyDescent="0.2">
      <c r="A181" s="228">
        <v>389</v>
      </c>
      <c r="B181" s="106" t="s">
        <v>749</v>
      </c>
      <c r="C181" s="93" t="s">
        <v>32</v>
      </c>
      <c r="D181" s="93" t="s">
        <v>2628</v>
      </c>
      <c r="E181" s="93">
        <v>10690</v>
      </c>
      <c r="F181" s="93">
        <v>9999</v>
      </c>
      <c r="G181" s="93">
        <v>14250</v>
      </c>
      <c r="H181" s="94">
        <v>4</v>
      </c>
      <c r="I181" s="95">
        <f t="shared" si="0"/>
        <v>39996</v>
      </c>
      <c r="J181" s="96"/>
      <c r="K181" s="97">
        <f t="shared" si="1"/>
        <v>0</v>
      </c>
      <c r="L181" s="107">
        <f t="shared" si="2"/>
        <v>0</v>
      </c>
      <c r="M181" s="1"/>
      <c r="N181" s="2">
        <f t="shared" si="3"/>
        <v>0</v>
      </c>
      <c r="O181" s="1"/>
      <c r="P181" s="1"/>
      <c r="Q181" s="1"/>
      <c r="R181" s="1"/>
      <c r="S181" s="1"/>
    </row>
    <row r="182" spans="1:19" ht="15.75" customHeight="1" x14ac:dyDescent="0.2">
      <c r="A182" s="228">
        <v>378</v>
      </c>
      <c r="B182" s="106" t="s">
        <v>749</v>
      </c>
      <c r="C182" s="93" t="s">
        <v>60</v>
      </c>
      <c r="D182" s="93" t="s">
        <v>2629</v>
      </c>
      <c r="E182" s="93">
        <v>2815</v>
      </c>
      <c r="F182" s="93">
        <v>2634</v>
      </c>
      <c r="G182" s="93">
        <v>3750</v>
      </c>
      <c r="H182" s="94">
        <v>12</v>
      </c>
      <c r="I182" s="95">
        <f t="shared" si="0"/>
        <v>31608</v>
      </c>
      <c r="J182" s="96"/>
      <c r="K182" s="97">
        <f t="shared" si="1"/>
        <v>0</v>
      </c>
      <c r="L182" s="107">
        <f t="shared" si="2"/>
        <v>0</v>
      </c>
      <c r="M182" s="1"/>
      <c r="N182" s="2">
        <f t="shared" si="3"/>
        <v>0</v>
      </c>
      <c r="O182" s="1"/>
      <c r="P182" s="1"/>
      <c r="Q182" s="1"/>
      <c r="R182" s="1"/>
      <c r="S182" s="1"/>
    </row>
    <row r="183" spans="1:19" ht="15.75" customHeight="1" x14ac:dyDescent="0.2">
      <c r="A183" s="228">
        <v>3623</v>
      </c>
      <c r="B183" s="106" t="s">
        <v>749</v>
      </c>
      <c r="C183" s="93" t="s">
        <v>60</v>
      </c>
      <c r="D183" s="93" t="s">
        <v>2630</v>
      </c>
      <c r="E183" s="93">
        <v>2815</v>
      </c>
      <c r="F183" s="93">
        <v>2634</v>
      </c>
      <c r="G183" s="93">
        <v>3750</v>
      </c>
      <c r="H183" s="94">
        <v>12</v>
      </c>
      <c r="I183" s="95">
        <f t="shared" si="0"/>
        <v>31608</v>
      </c>
      <c r="J183" s="96"/>
      <c r="K183" s="97">
        <f t="shared" si="1"/>
        <v>0</v>
      </c>
      <c r="L183" s="107">
        <f t="shared" si="2"/>
        <v>0</v>
      </c>
      <c r="M183" s="1"/>
      <c r="N183" s="2">
        <f t="shared" si="3"/>
        <v>0</v>
      </c>
      <c r="O183" s="1"/>
      <c r="P183" s="1"/>
      <c r="Q183" s="1"/>
      <c r="R183" s="1"/>
      <c r="S183" s="1"/>
    </row>
    <row r="184" spans="1:19" ht="15.75" customHeight="1" x14ac:dyDescent="0.2">
      <c r="A184" s="228">
        <v>377</v>
      </c>
      <c r="B184" s="106" t="s">
        <v>749</v>
      </c>
      <c r="C184" s="93" t="s">
        <v>60</v>
      </c>
      <c r="D184" s="93" t="s">
        <v>2631</v>
      </c>
      <c r="E184" s="93">
        <v>2420</v>
      </c>
      <c r="F184" s="93">
        <v>2262</v>
      </c>
      <c r="G184" s="93">
        <v>3200</v>
      </c>
      <c r="H184" s="94">
        <v>12</v>
      </c>
      <c r="I184" s="95">
        <f t="shared" si="0"/>
        <v>27144</v>
      </c>
      <c r="J184" s="96"/>
      <c r="K184" s="97">
        <f t="shared" si="1"/>
        <v>0</v>
      </c>
      <c r="L184" s="107">
        <f t="shared" si="2"/>
        <v>0</v>
      </c>
      <c r="M184" s="1"/>
      <c r="N184" s="2">
        <f t="shared" si="3"/>
        <v>0</v>
      </c>
      <c r="O184" s="1"/>
      <c r="P184" s="1"/>
      <c r="Q184" s="1"/>
      <c r="R184" s="1"/>
      <c r="S184" s="1"/>
    </row>
    <row r="185" spans="1:19" ht="15.75" customHeight="1" x14ac:dyDescent="0.2">
      <c r="A185" s="228">
        <v>4090</v>
      </c>
      <c r="B185" s="106" t="s">
        <v>749</v>
      </c>
      <c r="C185" s="93" t="s">
        <v>60</v>
      </c>
      <c r="D185" s="93" t="s">
        <v>2632</v>
      </c>
      <c r="E185" s="93">
        <v>2420</v>
      </c>
      <c r="F185" s="93">
        <v>2262</v>
      </c>
      <c r="G185" s="93">
        <v>3200</v>
      </c>
      <c r="H185" s="94">
        <v>12</v>
      </c>
      <c r="I185" s="95">
        <f t="shared" si="0"/>
        <v>27144</v>
      </c>
      <c r="J185" s="96"/>
      <c r="K185" s="97">
        <f t="shared" si="1"/>
        <v>0</v>
      </c>
      <c r="L185" s="107">
        <f t="shared" si="2"/>
        <v>0</v>
      </c>
      <c r="M185" s="1"/>
      <c r="N185" s="2">
        <f t="shared" si="3"/>
        <v>0</v>
      </c>
      <c r="O185" s="1"/>
      <c r="P185" s="1"/>
      <c r="Q185" s="1"/>
      <c r="R185" s="1"/>
      <c r="S185" s="1"/>
    </row>
    <row r="186" spans="1:19" ht="15.75" customHeight="1" x14ac:dyDescent="0.2">
      <c r="A186" s="228">
        <v>3624</v>
      </c>
      <c r="B186" s="106" t="s">
        <v>749</v>
      </c>
      <c r="C186" s="93" t="s">
        <v>60</v>
      </c>
      <c r="D186" s="93" t="s">
        <v>2633</v>
      </c>
      <c r="E186" s="93">
        <v>2420</v>
      </c>
      <c r="F186" s="93">
        <v>2262</v>
      </c>
      <c r="G186" s="93">
        <v>3200</v>
      </c>
      <c r="H186" s="94">
        <v>12</v>
      </c>
      <c r="I186" s="95">
        <f t="shared" si="0"/>
        <v>27144</v>
      </c>
      <c r="J186" s="96"/>
      <c r="K186" s="97">
        <f t="shared" si="1"/>
        <v>0</v>
      </c>
      <c r="L186" s="107">
        <f t="shared" si="2"/>
        <v>0</v>
      </c>
      <c r="M186" s="1"/>
      <c r="N186" s="2">
        <f t="shared" si="3"/>
        <v>0</v>
      </c>
      <c r="O186" s="1"/>
      <c r="P186" s="1"/>
      <c r="Q186" s="1"/>
      <c r="R186" s="1"/>
      <c r="S186" s="1"/>
    </row>
    <row r="187" spans="1:19" ht="15.75" customHeight="1" x14ac:dyDescent="0.2">
      <c r="A187" s="228">
        <v>3625</v>
      </c>
      <c r="B187" s="106" t="s">
        <v>749</v>
      </c>
      <c r="C187" s="93" t="s">
        <v>60</v>
      </c>
      <c r="D187" s="93" t="s">
        <v>2634</v>
      </c>
      <c r="E187" s="93">
        <v>2420</v>
      </c>
      <c r="F187" s="93">
        <v>2262</v>
      </c>
      <c r="G187" s="93">
        <v>3200</v>
      </c>
      <c r="H187" s="94">
        <v>12</v>
      </c>
      <c r="I187" s="95">
        <f t="shared" ref="I187:I194" si="12">+F187*H187</f>
        <v>27144</v>
      </c>
      <c r="J187" s="96"/>
      <c r="K187" s="97">
        <f t="shared" ref="K187:K194" si="13">+J187*I187</f>
        <v>0</v>
      </c>
      <c r="L187" s="107">
        <f t="shared" ref="L187:L194" si="14">+(E187-F187)*J187*H187</f>
        <v>0</v>
      </c>
      <c r="M187" s="1"/>
      <c r="N187" s="2">
        <f t="shared" ref="N187:N194" si="15">+J187*H187*E187</f>
        <v>0</v>
      </c>
      <c r="O187" s="1"/>
      <c r="P187" s="1"/>
      <c r="Q187" s="1"/>
      <c r="R187" s="1"/>
      <c r="S187" s="1"/>
    </row>
    <row r="188" spans="1:19" ht="15.75" customHeight="1" x14ac:dyDescent="0.2">
      <c r="A188" s="228">
        <v>373</v>
      </c>
      <c r="B188" s="106" t="s">
        <v>749</v>
      </c>
      <c r="C188" s="93" t="s">
        <v>26</v>
      </c>
      <c r="D188" s="93" t="s">
        <v>2635</v>
      </c>
      <c r="E188" s="93">
        <v>1355</v>
      </c>
      <c r="F188" s="93">
        <v>1267</v>
      </c>
      <c r="G188" s="93">
        <v>1800</v>
      </c>
      <c r="H188" s="94">
        <v>12</v>
      </c>
      <c r="I188" s="95">
        <f t="shared" si="12"/>
        <v>15204</v>
      </c>
      <c r="J188" s="96"/>
      <c r="K188" s="97">
        <f t="shared" si="13"/>
        <v>0</v>
      </c>
      <c r="L188" s="107">
        <f t="shared" si="14"/>
        <v>0</v>
      </c>
      <c r="M188" s="1"/>
      <c r="N188" s="2">
        <f t="shared" si="15"/>
        <v>0</v>
      </c>
      <c r="O188" s="1"/>
      <c r="P188" s="1"/>
      <c r="Q188" s="1"/>
      <c r="R188" s="1"/>
      <c r="S188" s="1"/>
    </row>
    <row r="189" spans="1:19" ht="15.75" customHeight="1" x14ac:dyDescent="0.2">
      <c r="A189" s="228">
        <v>393</v>
      </c>
      <c r="B189" s="106" t="s">
        <v>749</v>
      </c>
      <c r="C189" s="93" t="s">
        <v>50</v>
      </c>
      <c r="D189" s="93" t="s">
        <v>2636</v>
      </c>
      <c r="E189" s="93">
        <v>3180</v>
      </c>
      <c r="F189" s="93">
        <v>2972</v>
      </c>
      <c r="G189" s="93">
        <v>4250</v>
      </c>
      <c r="H189" s="94">
        <v>6</v>
      </c>
      <c r="I189" s="95">
        <f t="shared" si="12"/>
        <v>17832</v>
      </c>
      <c r="J189" s="96"/>
      <c r="K189" s="97">
        <f t="shared" si="13"/>
        <v>0</v>
      </c>
      <c r="L189" s="107">
        <f t="shared" si="14"/>
        <v>0</v>
      </c>
      <c r="M189" s="1"/>
      <c r="N189" s="2">
        <f t="shared" si="15"/>
        <v>0</v>
      </c>
      <c r="O189" s="1"/>
      <c r="P189" s="1"/>
      <c r="Q189" s="1"/>
      <c r="R189" s="1"/>
      <c r="S189" s="1"/>
    </row>
    <row r="190" spans="1:19" ht="15.75" customHeight="1" x14ac:dyDescent="0.2">
      <c r="A190" s="228">
        <v>3635</v>
      </c>
      <c r="B190" s="106" t="s">
        <v>749</v>
      </c>
      <c r="C190" s="93" t="s">
        <v>50</v>
      </c>
      <c r="D190" s="93" t="s">
        <v>2637</v>
      </c>
      <c r="E190" s="93">
        <v>3180</v>
      </c>
      <c r="F190" s="93">
        <v>2972</v>
      </c>
      <c r="G190" s="93">
        <v>4250</v>
      </c>
      <c r="H190" s="94">
        <v>6</v>
      </c>
      <c r="I190" s="95">
        <f t="shared" si="12"/>
        <v>17832</v>
      </c>
      <c r="J190" s="96"/>
      <c r="K190" s="97">
        <f t="shared" si="13"/>
        <v>0</v>
      </c>
      <c r="L190" s="107">
        <f t="shared" si="14"/>
        <v>0</v>
      </c>
      <c r="M190" s="1"/>
      <c r="N190" s="2">
        <f t="shared" si="15"/>
        <v>0</v>
      </c>
      <c r="O190" s="1"/>
      <c r="P190" s="1"/>
      <c r="Q190" s="1"/>
      <c r="R190" s="1"/>
      <c r="S190" s="1"/>
    </row>
    <row r="191" spans="1:19" ht="15.75" customHeight="1" x14ac:dyDescent="0.2">
      <c r="A191" s="228">
        <v>3637</v>
      </c>
      <c r="B191" s="106" t="s">
        <v>749</v>
      </c>
      <c r="C191" s="93" t="s">
        <v>50</v>
      </c>
      <c r="D191" s="93" t="s">
        <v>2638</v>
      </c>
      <c r="E191" s="93">
        <v>3180</v>
      </c>
      <c r="F191" s="93">
        <v>2972</v>
      </c>
      <c r="G191" s="93">
        <v>4250</v>
      </c>
      <c r="H191" s="94">
        <v>6</v>
      </c>
      <c r="I191" s="95">
        <f t="shared" si="12"/>
        <v>17832</v>
      </c>
      <c r="J191" s="96"/>
      <c r="K191" s="97">
        <f t="shared" si="13"/>
        <v>0</v>
      </c>
      <c r="L191" s="107">
        <f t="shared" si="14"/>
        <v>0</v>
      </c>
      <c r="M191" s="1"/>
      <c r="N191" s="2">
        <f t="shared" si="15"/>
        <v>0</v>
      </c>
      <c r="O191" s="1"/>
      <c r="P191" s="1"/>
      <c r="Q191" s="1"/>
      <c r="R191" s="1"/>
      <c r="S191" s="1"/>
    </row>
    <row r="192" spans="1:19" ht="15.75" customHeight="1" x14ac:dyDescent="0.2">
      <c r="A192" s="228">
        <v>409</v>
      </c>
      <c r="B192" s="106" t="s">
        <v>749</v>
      </c>
      <c r="C192" s="93" t="s">
        <v>157</v>
      </c>
      <c r="D192" s="93" t="s">
        <v>2639</v>
      </c>
      <c r="E192" s="93">
        <v>880</v>
      </c>
      <c r="F192" s="93">
        <v>823</v>
      </c>
      <c r="G192" s="93">
        <v>1200</v>
      </c>
      <c r="H192" s="94">
        <v>12</v>
      </c>
      <c r="I192" s="95">
        <f t="shared" si="12"/>
        <v>9876</v>
      </c>
      <c r="J192" s="96"/>
      <c r="K192" s="97">
        <f t="shared" si="13"/>
        <v>0</v>
      </c>
      <c r="L192" s="107">
        <f t="shared" si="14"/>
        <v>0</v>
      </c>
      <c r="M192" s="1"/>
      <c r="N192" s="2">
        <f t="shared" si="15"/>
        <v>0</v>
      </c>
      <c r="O192" s="1"/>
      <c r="P192" s="1"/>
      <c r="Q192" s="1"/>
      <c r="R192" s="1"/>
      <c r="S192" s="1"/>
    </row>
    <row r="193" spans="1:19" ht="15.75" customHeight="1" x14ac:dyDescent="0.2">
      <c r="A193" s="228">
        <v>408</v>
      </c>
      <c r="B193" s="106" t="s">
        <v>749</v>
      </c>
      <c r="C193" s="93" t="s">
        <v>157</v>
      </c>
      <c r="D193" s="93" t="s">
        <v>2640</v>
      </c>
      <c r="E193" s="93">
        <v>880</v>
      </c>
      <c r="F193" s="93">
        <v>823</v>
      </c>
      <c r="G193" s="93">
        <v>1200</v>
      </c>
      <c r="H193" s="94">
        <v>24</v>
      </c>
      <c r="I193" s="95">
        <f t="shared" si="12"/>
        <v>19752</v>
      </c>
      <c r="J193" s="96"/>
      <c r="K193" s="97">
        <f t="shared" si="13"/>
        <v>0</v>
      </c>
      <c r="L193" s="107">
        <f t="shared" si="14"/>
        <v>0</v>
      </c>
      <c r="M193" s="1"/>
      <c r="N193" s="2">
        <f t="shared" si="15"/>
        <v>0</v>
      </c>
      <c r="O193" s="1"/>
      <c r="P193" s="1"/>
      <c r="Q193" s="1"/>
      <c r="R193" s="1"/>
      <c r="S193" s="1"/>
    </row>
    <row r="194" spans="1:19" ht="15.75" customHeight="1" x14ac:dyDescent="0.2">
      <c r="A194" s="228">
        <v>3822</v>
      </c>
      <c r="B194" s="106" t="s">
        <v>749</v>
      </c>
      <c r="C194" s="93" t="s">
        <v>24</v>
      </c>
      <c r="D194" s="93" t="s">
        <v>2641</v>
      </c>
      <c r="E194" s="93">
        <v>200</v>
      </c>
      <c r="F194" s="93">
        <v>187</v>
      </c>
      <c r="G194" s="93">
        <v>260</v>
      </c>
      <c r="H194" s="94">
        <v>12</v>
      </c>
      <c r="I194" s="95">
        <f t="shared" si="12"/>
        <v>2244</v>
      </c>
      <c r="J194" s="96"/>
      <c r="K194" s="97">
        <f t="shared" si="13"/>
        <v>0</v>
      </c>
      <c r="L194" s="107">
        <f t="shared" si="14"/>
        <v>0</v>
      </c>
      <c r="M194" s="1"/>
      <c r="N194" s="2">
        <f t="shared" si="15"/>
        <v>0</v>
      </c>
      <c r="O194" s="1"/>
      <c r="P194" s="1"/>
      <c r="Q194" s="1"/>
      <c r="R194" s="1"/>
      <c r="S194" s="1"/>
    </row>
    <row r="195" spans="1:19" ht="15.75" customHeight="1" x14ac:dyDescent="0.2">
      <c r="A195" s="228" t="s">
        <v>2234</v>
      </c>
      <c r="B195" s="106" t="s">
        <v>749</v>
      </c>
      <c r="C195" s="93" t="s">
        <v>24</v>
      </c>
      <c r="D195" s="93" t="s">
        <v>2642</v>
      </c>
      <c r="E195" s="93">
        <v>2260</v>
      </c>
      <c r="F195" s="93">
        <v>2115</v>
      </c>
      <c r="G195" s="93">
        <v>3150</v>
      </c>
      <c r="H195" s="94">
        <v>9</v>
      </c>
      <c r="I195" s="95">
        <f t="shared" si="0"/>
        <v>19035</v>
      </c>
      <c r="J195" s="96"/>
      <c r="K195" s="97">
        <f t="shared" si="1"/>
        <v>0</v>
      </c>
      <c r="L195" s="107">
        <f t="shared" si="2"/>
        <v>0</v>
      </c>
      <c r="M195" s="1"/>
      <c r="N195" s="2">
        <f t="shared" si="3"/>
        <v>0</v>
      </c>
      <c r="O195" s="1"/>
      <c r="P195" s="1"/>
      <c r="Q195" s="1"/>
      <c r="R195" s="1"/>
      <c r="S195" s="1"/>
    </row>
    <row r="196" spans="1:19" ht="15.75" customHeight="1" x14ac:dyDescent="0.2">
      <c r="A196" s="228">
        <v>3824</v>
      </c>
      <c r="B196" s="106" t="s">
        <v>749</v>
      </c>
      <c r="C196" s="93" t="s">
        <v>24</v>
      </c>
      <c r="D196" s="93" t="s">
        <v>2643</v>
      </c>
      <c r="E196" s="93">
        <v>200</v>
      </c>
      <c r="F196" s="93">
        <v>187</v>
      </c>
      <c r="G196" s="93">
        <v>260</v>
      </c>
      <c r="H196" s="94">
        <v>12</v>
      </c>
      <c r="I196" s="95">
        <f t="shared" si="0"/>
        <v>2244</v>
      </c>
      <c r="J196" s="93"/>
      <c r="K196" s="97">
        <f t="shared" si="1"/>
        <v>0</v>
      </c>
      <c r="L196" s="107">
        <f t="shared" si="2"/>
        <v>0</v>
      </c>
      <c r="M196" s="11"/>
      <c r="N196" s="2">
        <f t="shared" si="3"/>
        <v>0</v>
      </c>
      <c r="O196" s="1"/>
      <c r="P196" s="1"/>
      <c r="Q196" s="1"/>
      <c r="R196" s="1"/>
      <c r="S196" s="1"/>
    </row>
    <row r="197" spans="1:19" ht="15.75" customHeight="1" x14ac:dyDescent="0.2">
      <c r="A197" s="228" t="s">
        <v>2235</v>
      </c>
      <c r="B197" s="106" t="s">
        <v>749</v>
      </c>
      <c r="C197" s="93" t="s">
        <v>24</v>
      </c>
      <c r="D197" s="93" t="s">
        <v>2644</v>
      </c>
      <c r="E197" s="93">
        <v>2260</v>
      </c>
      <c r="F197" s="93">
        <v>2115</v>
      </c>
      <c r="G197" s="93">
        <v>3150</v>
      </c>
      <c r="H197" s="94">
        <v>9</v>
      </c>
      <c r="I197" s="95">
        <f t="shared" ref="I197:I203" si="16">+F197*H197</f>
        <v>19035</v>
      </c>
      <c r="J197" s="93"/>
      <c r="K197" s="97">
        <f t="shared" ref="K197:K203" si="17">+J197*I197</f>
        <v>0</v>
      </c>
      <c r="L197" s="107">
        <f t="shared" ref="L197:L203" si="18">+(E197-F197)*J197*H197</f>
        <v>0</v>
      </c>
      <c r="M197" s="11"/>
      <c r="N197" s="2">
        <f t="shared" ref="N197:N256" si="19">+J197*H197*E197</f>
        <v>0</v>
      </c>
      <c r="O197" s="1"/>
      <c r="P197" s="1"/>
      <c r="Q197" s="1"/>
      <c r="R197" s="1"/>
      <c r="S197" s="1"/>
    </row>
    <row r="198" spans="1:19" ht="15.75" customHeight="1" x14ac:dyDescent="0.2">
      <c r="A198" s="228">
        <v>390</v>
      </c>
      <c r="B198" s="106" t="s">
        <v>749</v>
      </c>
      <c r="C198" s="93" t="s">
        <v>24</v>
      </c>
      <c r="D198" s="93" t="s">
        <v>2645</v>
      </c>
      <c r="E198" s="93">
        <v>200</v>
      </c>
      <c r="F198" s="93">
        <v>187</v>
      </c>
      <c r="G198" s="93">
        <v>260</v>
      </c>
      <c r="H198" s="94">
        <v>12</v>
      </c>
      <c r="I198" s="95">
        <f t="shared" si="16"/>
        <v>2244</v>
      </c>
      <c r="J198" s="93"/>
      <c r="K198" s="97">
        <f t="shared" si="17"/>
        <v>0</v>
      </c>
      <c r="L198" s="107">
        <f t="shared" si="18"/>
        <v>0</v>
      </c>
      <c r="M198" s="11"/>
      <c r="N198" s="2">
        <f t="shared" si="19"/>
        <v>0</v>
      </c>
      <c r="O198" s="1"/>
      <c r="P198" s="1"/>
      <c r="Q198" s="1"/>
      <c r="R198" s="1"/>
      <c r="S198" s="1"/>
    </row>
    <row r="199" spans="1:19" ht="15.75" customHeight="1" x14ac:dyDescent="0.2">
      <c r="A199" s="228" t="s">
        <v>2236</v>
      </c>
      <c r="B199" s="106" t="s">
        <v>749</v>
      </c>
      <c r="C199" s="93" t="s">
        <v>24</v>
      </c>
      <c r="D199" s="93" t="s">
        <v>2646</v>
      </c>
      <c r="E199" s="93">
        <v>2260</v>
      </c>
      <c r="F199" s="93">
        <v>2115</v>
      </c>
      <c r="G199" s="93">
        <v>3150</v>
      </c>
      <c r="H199" s="94">
        <v>9</v>
      </c>
      <c r="I199" s="95">
        <f t="shared" si="16"/>
        <v>19035</v>
      </c>
      <c r="J199" s="93"/>
      <c r="K199" s="97">
        <f t="shared" si="17"/>
        <v>0</v>
      </c>
      <c r="L199" s="107">
        <f t="shared" si="18"/>
        <v>0</v>
      </c>
      <c r="M199" s="11"/>
      <c r="N199" s="2">
        <f t="shared" si="19"/>
        <v>0</v>
      </c>
      <c r="O199" s="1"/>
      <c r="P199" s="1"/>
      <c r="Q199" s="1"/>
      <c r="R199" s="1"/>
      <c r="S199" s="1"/>
    </row>
    <row r="200" spans="1:19" ht="15.75" customHeight="1" x14ac:dyDescent="0.2">
      <c r="A200" s="228">
        <v>395</v>
      </c>
      <c r="B200" s="106" t="s">
        <v>749</v>
      </c>
      <c r="C200" s="93" t="s">
        <v>173</v>
      </c>
      <c r="D200" s="93" t="s">
        <v>2647</v>
      </c>
      <c r="E200" s="93">
        <v>1430</v>
      </c>
      <c r="F200" s="93">
        <v>1340</v>
      </c>
      <c r="G200" s="93">
        <v>2000</v>
      </c>
      <c r="H200" s="94">
        <v>12</v>
      </c>
      <c r="I200" s="95">
        <f t="shared" si="16"/>
        <v>16080</v>
      </c>
      <c r="J200" s="93"/>
      <c r="K200" s="97">
        <f t="shared" si="17"/>
        <v>0</v>
      </c>
      <c r="L200" s="107">
        <f t="shared" si="18"/>
        <v>0</v>
      </c>
      <c r="M200" s="11"/>
      <c r="N200" s="2">
        <f t="shared" si="19"/>
        <v>0</v>
      </c>
      <c r="O200" s="1"/>
      <c r="P200" s="1"/>
      <c r="Q200" s="1"/>
      <c r="R200" s="1"/>
      <c r="S200" s="1"/>
    </row>
    <row r="201" spans="1:19" ht="15.75" customHeight="1" x14ac:dyDescent="0.2">
      <c r="A201" s="228">
        <v>375</v>
      </c>
      <c r="B201" s="106" t="s">
        <v>749</v>
      </c>
      <c r="C201" s="93" t="s">
        <v>79</v>
      </c>
      <c r="D201" s="93" t="s">
        <v>2648</v>
      </c>
      <c r="E201" s="93">
        <v>3110</v>
      </c>
      <c r="F201" s="93">
        <v>2906</v>
      </c>
      <c r="G201" s="93">
        <v>4100</v>
      </c>
      <c r="H201" s="94">
        <v>12</v>
      </c>
      <c r="I201" s="95">
        <f t="shared" si="16"/>
        <v>34872</v>
      </c>
      <c r="J201" s="93"/>
      <c r="K201" s="97">
        <f t="shared" si="17"/>
        <v>0</v>
      </c>
      <c r="L201" s="107">
        <f t="shared" si="18"/>
        <v>0</v>
      </c>
      <c r="M201" s="11"/>
      <c r="N201" s="2">
        <f t="shared" si="19"/>
        <v>0</v>
      </c>
      <c r="O201" s="1"/>
      <c r="P201" s="1"/>
      <c r="Q201" s="1"/>
      <c r="R201" s="1"/>
      <c r="S201" s="1"/>
    </row>
    <row r="202" spans="1:19" ht="15.75" customHeight="1" x14ac:dyDescent="0.2">
      <c r="A202" s="228">
        <v>394</v>
      </c>
      <c r="B202" s="106" t="s">
        <v>749</v>
      </c>
      <c r="C202" s="93" t="s">
        <v>173</v>
      </c>
      <c r="D202" s="93" t="s">
        <v>2649</v>
      </c>
      <c r="E202" s="93">
        <v>1670</v>
      </c>
      <c r="F202" s="93">
        <v>1561</v>
      </c>
      <c r="G202" s="93">
        <v>2350</v>
      </c>
      <c r="H202" s="94">
        <v>12</v>
      </c>
      <c r="I202" s="95">
        <f t="shared" si="16"/>
        <v>18732</v>
      </c>
      <c r="J202" s="93"/>
      <c r="K202" s="97">
        <f t="shared" si="17"/>
        <v>0</v>
      </c>
      <c r="L202" s="107">
        <f t="shared" si="18"/>
        <v>0</v>
      </c>
      <c r="M202" s="11"/>
      <c r="N202" s="2">
        <f t="shared" si="19"/>
        <v>0</v>
      </c>
      <c r="O202" s="1"/>
      <c r="P202" s="1"/>
      <c r="Q202" s="1"/>
      <c r="R202" s="1"/>
      <c r="S202" s="1"/>
    </row>
    <row r="203" spans="1:19" ht="15.75" customHeight="1" x14ac:dyDescent="0.2">
      <c r="A203" s="229">
        <v>374</v>
      </c>
      <c r="B203" s="93" t="s">
        <v>749</v>
      </c>
      <c r="C203" s="93" t="s">
        <v>60</v>
      </c>
      <c r="D203" s="138" t="s">
        <v>2650</v>
      </c>
      <c r="E203" s="93">
        <v>1915</v>
      </c>
      <c r="F203" s="93">
        <v>1789</v>
      </c>
      <c r="G203" s="93">
        <v>2550</v>
      </c>
      <c r="H203" s="94">
        <v>12</v>
      </c>
      <c r="I203" s="95">
        <f t="shared" si="16"/>
        <v>21468</v>
      </c>
      <c r="J203" s="93"/>
      <c r="K203" s="97">
        <f t="shared" si="17"/>
        <v>0</v>
      </c>
      <c r="L203" s="107">
        <f t="shared" si="18"/>
        <v>0</v>
      </c>
      <c r="M203" s="11"/>
      <c r="N203" s="2">
        <f t="shared" si="19"/>
        <v>0</v>
      </c>
      <c r="O203" s="1"/>
      <c r="P203" s="1"/>
      <c r="Q203" s="1"/>
      <c r="R203" s="1"/>
      <c r="S203" s="1"/>
    </row>
    <row r="204" spans="1:19" ht="15.75" customHeight="1" x14ac:dyDescent="0.2">
      <c r="A204" s="229">
        <v>3807</v>
      </c>
      <c r="B204" s="93" t="s">
        <v>749</v>
      </c>
      <c r="C204" s="93" t="s">
        <v>60</v>
      </c>
      <c r="D204" s="138" t="s">
        <v>2651</v>
      </c>
      <c r="E204" s="93">
        <v>1915</v>
      </c>
      <c r="F204" s="93">
        <v>1789</v>
      </c>
      <c r="G204" s="93">
        <v>2550</v>
      </c>
      <c r="H204" s="94">
        <v>12</v>
      </c>
      <c r="I204" s="95">
        <f t="shared" ref="I204:I211" si="20">+F204*H204</f>
        <v>21468</v>
      </c>
      <c r="J204" s="93"/>
      <c r="K204" s="97">
        <f t="shared" ref="K204:K211" si="21">+J204*I204</f>
        <v>0</v>
      </c>
      <c r="L204" s="107">
        <f t="shared" ref="L204:L211" si="22">+(E204-F204)*J204*H204</f>
        <v>0</v>
      </c>
      <c r="M204" s="11"/>
      <c r="N204" s="2">
        <f t="shared" si="19"/>
        <v>0</v>
      </c>
      <c r="O204" s="1"/>
      <c r="P204" s="1"/>
      <c r="Q204" s="1"/>
      <c r="R204" s="1"/>
      <c r="S204" s="1"/>
    </row>
    <row r="205" spans="1:19" ht="15.75" customHeight="1" x14ac:dyDescent="0.2">
      <c r="A205" s="229">
        <v>3809</v>
      </c>
      <c r="B205" s="93" t="s">
        <v>749</v>
      </c>
      <c r="C205" s="93" t="s">
        <v>60</v>
      </c>
      <c r="D205" s="138" t="s">
        <v>2652</v>
      </c>
      <c r="E205" s="93">
        <v>1915</v>
      </c>
      <c r="F205" s="93">
        <v>1789</v>
      </c>
      <c r="G205" s="93">
        <v>2550</v>
      </c>
      <c r="H205" s="94">
        <v>12</v>
      </c>
      <c r="I205" s="95">
        <f t="shared" si="20"/>
        <v>21468</v>
      </c>
      <c r="J205" s="93"/>
      <c r="K205" s="97">
        <f t="shared" si="21"/>
        <v>0</v>
      </c>
      <c r="L205" s="107">
        <f t="shared" si="22"/>
        <v>0</v>
      </c>
      <c r="M205" s="11"/>
      <c r="N205" s="2">
        <f t="shared" si="19"/>
        <v>0</v>
      </c>
      <c r="O205" s="1"/>
      <c r="P205" s="1"/>
      <c r="Q205" s="1"/>
      <c r="R205" s="1"/>
      <c r="S205" s="1"/>
    </row>
    <row r="206" spans="1:19" ht="15.75" customHeight="1" x14ac:dyDescent="0.2">
      <c r="A206" s="229">
        <v>3811</v>
      </c>
      <c r="B206" s="93" t="s">
        <v>749</v>
      </c>
      <c r="C206" s="93" t="s">
        <v>60</v>
      </c>
      <c r="D206" s="138" t="s">
        <v>2653</v>
      </c>
      <c r="E206" s="93">
        <v>1915</v>
      </c>
      <c r="F206" s="93">
        <v>1789</v>
      </c>
      <c r="G206" s="93">
        <v>2550</v>
      </c>
      <c r="H206" s="94">
        <v>12</v>
      </c>
      <c r="I206" s="95">
        <f t="shared" si="20"/>
        <v>21468</v>
      </c>
      <c r="J206" s="93"/>
      <c r="K206" s="97">
        <f t="shared" si="21"/>
        <v>0</v>
      </c>
      <c r="L206" s="107">
        <f t="shared" si="22"/>
        <v>0</v>
      </c>
      <c r="M206" s="11"/>
      <c r="N206" s="2">
        <f t="shared" si="19"/>
        <v>0</v>
      </c>
      <c r="O206" s="1"/>
      <c r="P206" s="1"/>
      <c r="Q206" s="1"/>
      <c r="R206" s="1"/>
      <c r="S206" s="1"/>
    </row>
    <row r="207" spans="1:19" ht="15.75" customHeight="1" x14ac:dyDescent="0.2">
      <c r="A207" s="229">
        <v>3814</v>
      </c>
      <c r="B207" s="93" t="s">
        <v>749</v>
      </c>
      <c r="C207" s="93" t="s">
        <v>32</v>
      </c>
      <c r="D207" s="138" t="s">
        <v>2654</v>
      </c>
      <c r="E207" s="93">
        <v>4585</v>
      </c>
      <c r="F207" s="93">
        <v>4287</v>
      </c>
      <c r="G207" s="93">
        <v>6050</v>
      </c>
      <c r="H207" s="94">
        <v>6</v>
      </c>
      <c r="I207" s="95">
        <f t="shared" si="20"/>
        <v>25722</v>
      </c>
      <c r="J207" s="93"/>
      <c r="K207" s="97">
        <f t="shared" si="21"/>
        <v>0</v>
      </c>
      <c r="L207" s="107">
        <f t="shared" si="22"/>
        <v>0</v>
      </c>
      <c r="M207" s="11"/>
      <c r="N207" s="2">
        <f t="shared" si="19"/>
        <v>0</v>
      </c>
      <c r="O207" s="1"/>
      <c r="P207" s="1"/>
      <c r="Q207" s="1"/>
      <c r="R207" s="1"/>
      <c r="S207" s="1"/>
    </row>
    <row r="208" spans="1:19" ht="15.75" customHeight="1" x14ac:dyDescent="0.2">
      <c r="A208" s="229">
        <v>382</v>
      </c>
      <c r="B208" s="93" t="s">
        <v>749</v>
      </c>
      <c r="C208" s="93" t="s">
        <v>32</v>
      </c>
      <c r="D208" s="138" t="s">
        <v>2655</v>
      </c>
      <c r="E208" s="93">
        <v>4585</v>
      </c>
      <c r="F208" s="93">
        <v>4287</v>
      </c>
      <c r="G208" s="93">
        <v>6050</v>
      </c>
      <c r="H208" s="94">
        <v>6</v>
      </c>
      <c r="I208" s="95">
        <f t="shared" si="20"/>
        <v>25722</v>
      </c>
      <c r="J208" s="93"/>
      <c r="K208" s="97">
        <f t="shared" si="21"/>
        <v>0</v>
      </c>
      <c r="L208" s="107">
        <f t="shared" si="22"/>
        <v>0</v>
      </c>
      <c r="M208" s="11"/>
      <c r="N208" s="2">
        <f t="shared" si="19"/>
        <v>0</v>
      </c>
      <c r="O208" s="1"/>
      <c r="P208" s="1"/>
      <c r="Q208" s="1"/>
      <c r="R208" s="1"/>
      <c r="S208" s="1"/>
    </row>
    <row r="209" spans="1:19" ht="15.75" customHeight="1" x14ac:dyDescent="0.2">
      <c r="A209" s="229">
        <v>3817</v>
      </c>
      <c r="B209" s="93" t="s">
        <v>749</v>
      </c>
      <c r="C209" s="93" t="s">
        <v>32</v>
      </c>
      <c r="D209" s="138" t="s">
        <v>2656</v>
      </c>
      <c r="E209" s="93">
        <v>3410</v>
      </c>
      <c r="F209" s="93">
        <v>3190</v>
      </c>
      <c r="G209" s="93">
        <v>4500</v>
      </c>
      <c r="H209" s="94">
        <v>10</v>
      </c>
      <c r="I209" s="95">
        <f t="shared" si="20"/>
        <v>31900</v>
      </c>
      <c r="J209" s="93"/>
      <c r="K209" s="97">
        <f t="shared" si="21"/>
        <v>0</v>
      </c>
      <c r="L209" s="107">
        <f t="shared" si="22"/>
        <v>0</v>
      </c>
      <c r="M209" s="11"/>
      <c r="N209" s="2">
        <f t="shared" si="19"/>
        <v>0</v>
      </c>
      <c r="O209" s="1"/>
      <c r="P209" s="1"/>
      <c r="Q209" s="1"/>
      <c r="R209" s="1"/>
      <c r="S209" s="1"/>
    </row>
    <row r="210" spans="1:19" ht="15.75" customHeight="1" x14ac:dyDescent="0.2">
      <c r="A210" s="229">
        <v>387</v>
      </c>
      <c r="B210" s="93" t="s">
        <v>749</v>
      </c>
      <c r="C210" s="93" t="s">
        <v>32</v>
      </c>
      <c r="D210" s="138" t="s">
        <v>2657</v>
      </c>
      <c r="E210" s="93">
        <v>3410</v>
      </c>
      <c r="F210" s="93">
        <v>3190</v>
      </c>
      <c r="G210" s="93">
        <v>4500</v>
      </c>
      <c r="H210" s="94">
        <v>10</v>
      </c>
      <c r="I210" s="95">
        <f t="shared" si="20"/>
        <v>31900</v>
      </c>
      <c r="J210" s="93"/>
      <c r="K210" s="97">
        <f t="shared" si="21"/>
        <v>0</v>
      </c>
      <c r="L210" s="107">
        <f t="shared" si="22"/>
        <v>0</v>
      </c>
      <c r="M210" s="11"/>
      <c r="N210" s="2">
        <f t="shared" si="19"/>
        <v>0</v>
      </c>
      <c r="O210" s="1"/>
      <c r="P210" s="1"/>
      <c r="Q210" s="1"/>
      <c r="R210" s="1"/>
      <c r="S210" s="1"/>
    </row>
    <row r="211" spans="1:19" ht="15.75" customHeight="1" x14ac:dyDescent="0.2">
      <c r="A211" s="229">
        <v>398</v>
      </c>
      <c r="B211" s="93" t="s">
        <v>749</v>
      </c>
      <c r="C211" s="93" t="s">
        <v>184</v>
      </c>
      <c r="D211" s="138" t="s">
        <v>2658</v>
      </c>
      <c r="E211" s="93">
        <v>1660</v>
      </c>
      <c r="F211" s="93">
        <v>1554</v>
      </c>
      <c r="G211" s="93">
        <v>2350</v>
      </c>
      <c r="H211" s="94">
        <v>12</v>
      </c>
      <c r="I211" s="95">
        <f t="shared" si="20"/>
        <v>18648</v>
      </c>
      <c r="J211" s="93"/>
      <c r="K211" s="97">
        <f t="shared" si="21"/>
        <v>0</v>
      </c>
      <c r="L211" s="107">
        <f t="shared" si="22"/>
        <v>0</v>
      </c>
      <c r="M211" s="11"/>
      <c r="N211" s="2">
        <f t="shared" si="19"/>
        <v>0</v>
      </c>
      <c r="O211" s="1"/>
      <c r="P211" s="1"/>
      <c r="Q211" s="1"/>
      <c r="R211" s="1"/>
      <c r="S211" s="1"/>
    </row>
    <row r="212" spans="1:19" ht="15.75" customHeight="1" x14ac:dyDescent="0.2">
      <c r="A212" s="230">
        <v>3848</v>
      </c>
      <c r="B212" s="138" t="s">
        <v>912</v>
      </c>
      <c r="C212" s="138" t="s">
        <v>32</v>
      </c>
      <c r="D212" s="138" t="s">
        <v>2659</v>
      </c>
      <c r="E212" s="138">
        <v>4060</v>
      </c>
      <c r="F212" s="138">
        <v>3853</v>
      </c>
      <c r="G212" s="138">
        <v>5100</v>
      </c>
      <c r="H212" s="138">
        <v>6</v>
      </c>
      <c r="I212" s="95">
        <f>+F212*H212</f>
        <v>23118</v>
      </c>
      <c r="J212" s="138"/>
      <c r="K212" s="97">
        <f>+J212*I212</f>
        <v>0</v>
      </c>
      <c r="L212" s="107">
        <f>+(E212-F212)*J212*H212</f>
        <v>0</v>
      </c>
      <c r="M212" s="11"/>
      <c r="N212" s="2">
        <f t="shared" si="19"/>
        <v>0</v>
      </c>
      <c r="O212" s="1"/>
      <c r="P212" s="1"/>
      <c r="Q212" s="1"/>
      <c r="R212" s="1"/>
      <c r="S212" s="1"/>
    </row>
    <row r="213" spans="1:19" ht="15.75" customHeight="1" x14ac:dyDescent="0.2">
      <c r="A213" s="230">
        <v>447</v>
      </c>
      <c r="B213" s="138" t="s">
        <v>912</v>
      </c>
      <c r="C213" s="138" t="s">
        <v>32</v>
      </c>
      <c r="D213" s="138" t="s">
        <v>2660</v>
      </c>
      <c r="E213" s="138">
        <v>4060</v>
      </c>
      <c r="F213" s="138">
        <v>3853</v>
      </c>
      <c r="G213" s="138">
        <v>5100</v>
      </c>
      <c r="H213" s="138">
        <v>6</v>
      </c>
      <c r="I213" s="95">
        <f>+F213*H213</f>
        <v>23118</v>
      </c>
      <c r="J213" s="138"/>
      <c r="K213" s="97">
        <f>+J213*I213</f>
        <v>0</v>
      </c>
      <c r="L213" s="107">
        <f>+(E213-F213)*J213*H213</f>
        <v>0</v>
      </c>
      <c r="M213" s="11"/>
      <c r="N213" s="2">
        <f t="shared" si="19"/>
        <v>0</v>
      </c>
      <c r="O213" s="1"/>
      <c r="P213" s="1"/>
      <c r="Q213" s="1"/>
      <c r="R213" s="1"/>
      <c r="S213" s="1"/>
    </row>
    <row r="214" spans="1:19" ht="15.75" customHeight="1" x14ac:dyDescent="0.2">
      <c r="A214" s="230">
        <v>3846</v>
      </c>
      <c r="B214" s="138" t="s">
        <v>912</v>
      </c>
      <c r="C214" s="138" t="s">
        <v>32</v>
      </c>
      <c r="D214" s="138" t="s">
        <v>2661</v>
      </c>
      <c r="E214" s="138">
        <v>4060</v>
      </c>
      <c r="F214" s="138">
        <v>3853</v>
      </c>
      <c r="G214" s="138">
        <v>5100</v>
      </c>
      <c r="H214" s="138">
        <v>6</v>
      </c>
      <c r="I214" s="95">
        <f>+F214*H214</f>
        <v>23118</v>
      </c>
      <c r="J214" s="138"/>
      <c r="K214" s="97">
        <f>+J214*I214</f>
        <v>0</v>
      </c>
      <c r="L214" s="107">
        <f>+(E214-F214)*J214*H214</f>
        <v>0</v>
      </c>
      <c r="M214" s="11"/>
      <c r="N214" s="2">
        <f t="shared" si="19"/>
        <v>0</v>
      </c>
      <c r="O214" s="1"/>
      <c r="P214" s="1"/>
      <c r="Q214" s="1"/>
      <c r="R214" s="1"/>
      <c r="S214" s="1"/>
    </row>
    <row r="215" spans="1:19" ht="15.75" customHeight="1" x14ac:dyDescent="0.2">
      <c r="A215" s="230">
        <v>3845</v>
      </c>
      <c r="B215" s="138" t="s">
        <v>912</v>
      </c>
      <c r="C215" s="138" t="s">
        <v>32</v>
      </c>
      <c r="D215" s="138" t="s">
        <v>2662</v>
      </c>
      <c r="E215" s="138">
        <v>4060</v>
      </c>
      <c r="F215" s="138">
        <v>3853</v>
      </c>
      <c r="G215" s="138">
        <v>5100</v>
      </c>
      <c r="H215" s="138">
        <v>6</v>
      </c>
      <c r="I215" s="95">
        <f>+F215*H215</f>
        <v>23118</v>
      </c>
      <c r="J215" s="138"/>
      <c r="K215" s="97">
        <f>+J215*I215</f>
        <v>0</v>
      </c>
      <c r="L215" s="107">
        <f>+(E215-F215)*J215*H215</f>
        <v>0</v>
      </c>
      <c r="M215" s="11"/>
      <c r="N215" s="2">
        <f t="shared" si="19"/>
        <v>0</v>
      </c>
      <c r="O215" s="1"/>
      <c r="P215" s="1"/>
      <c r="Q215" s="1"/>
      <c r="R215" s="1"/>
      <c r="S215" s="1"/>
    </row>
    <row r="216" spans="1:19" ht="15.75" customHeight="1" x14ac:dyDescent="0.2">
      <c r="A216" s="230">
        <v>3847</v>
      </c>
      <c r="B216" s="138" t="s">
        <v>912</v>
      </c>
      <c r="C216" s="138" t="s">
        <v>32</v>
      </c>
      <c r="D216" s="138" t="s">
        <v>2663</v>
      </c>
      <c r="E216" s="138">
        <v>4060</v>
      </c>
      <c r="F216" s="138">
        <v>3853</v>
      </c>
      <c r="G216" s="138">
        <v>5100</v>
      </c>
      <c r="H216" s="138">
        <v>6</v>
      </c>
      <c r="I216" s="95">
        <f>+F216*H216</f>
        <v>23118</v>
      </c>
      <c r="J216" s="138"/>
      <c r="K216" s="97">
        <f>+J216*I216</f>
        <v>0</v>
      </c>
      <c r="L216" s="107">
        <f>+(E216-F216)*J216*H216</f>
        <v>0</v>
      </c>
      <c r="M216" s="11"/>
      <c r="N216" s="2">
        <f t="shared" si="19"/>
        <v>0</v>
      </c>
      <c r="O216" s="1"/>
      <c r="P216" s="1"/>
      <c r="Q216" s="1"/>
      <c r="R216" s="1"/>
      <c r="S216" s="1"/>
    </row>
    <row r="217" spans="1:19" ht="15.75" customHeight="1" x14ac:dyDescent="0.2">
      <c r="A217" s="230">
        <v>454</v>
      </c>
      <c r="B217" s="138" t="s">
        <v>912</v>
      </c>
      <c r="C217" s="138" t="s">
        <v>43</v>
      </c>
      <c r="D217" s="138" t="s">
        <v>2664</v>
      </c>
      <c r="E217" s="138">
        <v>1510</v>
      </c>
      <c r="F217" s="138">
        <v>1430</v>
      </c>
      <c r="G217" s="138">
        <v>2050</v>
      </c>
      <c r="H217" s="138">
        <v>12</v>
      </c>
      <c r="I217" s="95">
        <f>+F217*H217</f>
        <v>17160</v>
      </c>
      <c r="J217" s="138"/>
      <c r="K217" s="97">
        <f>+J217*I217</f>
        <v>0</v>
      </c>
      <c r="L217" s="107">
        <f>+(E217-F217)*J217*H217</f>
        <v>0</v>
      </c>
      <c r="M217" s="11"/>
      <c r="N217" s="2">
        <f t="shared" si="19"/>
        <v>0</v>
      </c>
      <c r="O217" s="1"/>
      <c r="P217" s="1"/>
      <c r="Q217" s="1"/>
      <c r="R217" s="1"/>
      <c r="S217" s="1"/>
    </row>
    <row r="218" spans="1:19" ht="15.75" customHeight="1" x14ac:dyDescent="0.2">
      <c r="A218" s="230">
        <v>3523</v>
      </c>
      <c r="B218" s="138" t="s">
        <v>912</v>
      </c>
      <c r="C218" s="138" t="s">
        <v>32</v>
      </c>
      <c r="D218" s="138" t="s">
        <v>2665</v>
      </c>
      <c r="E218" s="138">
        <v>3390</v>
      </c>
      <c r="F218" s="138">
        <v>3216</v>
      </c>
      <c r="G218" s="138">
        <v>4250</v>
      </c>
      <c r="H218" s="138">
        <v>6</v>
      </c>
      <c r="I218" s="95">
        <f>+F218*H218</f>
        <v>19296</v>
      </c>
      <c r="J218" s="138"/>
      <c r="K218" s="97">
        <f>+J218*I218</f>
        <v>0</v>
      </c>
      <c r="L218" s="107">
        <f>+(E218-F218)*J218*H218</f>
        <v>0</v>
      </c>
      <c r="M218" s="11"/>
      <c r="N218" s="2">
        <f t="shared" si="19"/>
        <v>0</v>
      </c>
      <c r="O218" s="1"/>
      <c r="P218" s="1"/>
      <c r="Q218" s="1"/>
      <c r="R218" s="1"/>
      <c r="S218" s="1"/>
    </row>
    <row r="219" spans="1:19" ht="15.75" customHeight="1" x14ac:dyDescent="0.2">
      <c r="A219" s="230">
        <v>448</v>
      </c>
      <c r="B219" s="138" t="s">
        <v>912</v>
      </c>
      <c r="C219" s="138" t="s">
        <v>32</v>
      </c>
      <c r="D219" s="138" t="s">
        <v>2666</v>
      </c>
      <c r="E219" s="138">
        <v>3390</v>
      </c>
      <c r="F219" s="138">
        <v>3216</v>
      </c>
      <c r="G219" s="138">
        <v>4250</v>
      </c>
      <c r="H219" s="138">
        <v>6</v>
      </c>
      <c r="I219" s="95">
        <f>+F219*H219</f>
        <v>19296</v>
      </c>
      <c r="J219" s="138"/>
      <c r="K219" s="97">
        <f>+J219*I219</f>
        <v>0</v>
      </c>
      <c r="L219" s="107">
        <f>+(E219-F219)*J219*H219</f>
        <v>0</v>
      </c>
      <c r="M219" s="11"/>
      <c r="N219" s="2">
        <f t="shared" si="19"/>
        <v>0</v>
      </c>
      <c r="O219" s="1"/>
      <c r="P219" s="1"/>
      <c r="Q219" s="1"/>
      <c r="R219" s="1"/>
      <c r="S219" s="1"/>
    </row>
    <row r="220" spans="1:19" ht="15.75" customHeight="1" x14ac:dyDescent="0.2">
      <c r="A220" s="230">
        <v>3653</v>
      </c>
      <c r="B220" s="138" t="s">
        <v>912</v>
      </c>
      <c r="C220" s="138" t="s">
        <v>32</v>
      </c>
      <c r="D220" s="138" t="s">
        <v>2667</v>
      </c>
      <c r="E220" s="138">
        <v>3390</v>
      </c>
      <c r="F220" s="138">
        <v>3216</v>
      </c>
      <c r="G220" s="138">
        <v>4250</v>
      </c>
      <c r="H220" s="138">
        <v>6</v>
      </c>
      <c r="I220" s="95">
        <f>+F220*H220</f>
        <v>19296</v>
      </c>
      <c r="J220" s="138"/>
      <c r="K220" s="97">
        <f>+J220*I220</f>
        <v>0</v>
      </c>
      <c r="L220" s="107">
        <f>+(E220-F220)*J220*H220</f>
        <v>0</v>
      </c>
      <c r="M220" s="11"/>
      <c r="N220" s="2">
        <f t="shared" si="19"/>
        <v>0</v>
      </c>
      <c r="O220" s="1"/>
      <c r="P220" s="1"/>
      <c r="Q220" s="1"/>
      <c r="R220" s="1"/>
      <c r="S220" s="1"/>
    </row>
    <row r="221" spans="1:19" ht="15.75" customHeight="1" x14ac:dyDescent="0.2">
      <c r="A221" s="230">
        <v>3849</v>
      </c>
      <c r="B221" s="138" t="s">
        <v>912</v>
      </c>
      <c r="C221" s="138" t="s">
        <v>32</v>
      </c>
      <c r="D221" s="138" t="s">
        <v>2668</v>
      </c>
      <c r="E221" s="138">
        <v>3390</v>
      </c>
      <c r="F221" s="138">
        <v>3216</v>
      </c>
      <c r="G221" s="138">
        <v>4250</v>
      </c>
      <c r="H221" s="138">
        <v>6</v>
      </c>
      <c r="I221" s="95">
        <f>+F221*H221</f>
        <v>19296</v>
      </c>
      <c r="J221" s="138"/>
      <c r="K221" s="97">
        <f>+J221*I221</f>
        <v>0</v>
      </c>
      <c r="L221" s="107">
        <f>+(E221-F221)*J221*H221</f>
        <v>0</v>
      </c>
      <c r="M221" s="11"/>
      <c r="N221" s="2">
        <f t="shared" si="19"/>
        <v>0</v>
      </c>
      <c r="O221" s="1"/>
      <c r="P221" s="1"/>
      <c r="Q221" s="1"/>
      <c r="R221" s="1"/>
      <c r="S221" s="1"/>
    </row>
    <row r="222" spans="1:19" ht="15.75" customHeight="1" x14ac:dyDescent="0.2">
      <c r="A222" s="230">
        <v>3850</v>
      </c>
      <c r="B222" s="138" t="s">
        <v>912</v>
      </c>
      <c r="C222" s="138" t="s">
        <v>32</v>
      </c>
      <c r="D222" s="138" t="s">
        <v>2669</v>
      </c>
      <c r="E222" s="138">
        <v>3390</v>
      </c>
      <c r="F222" s="138">
        <v>3216</v>
      </c>
      <c r="G222" s="138">
        <v>4250</v>
      </c>
      <c r="H222" s="138">
        <v>6</v>
      </c>
      <c r="I222" s="95">
        <f>+F222*H222</f>
        <v>19296</v>
      </c>
      <c r="J222" s="138"/>
      <c r="K222" s="97">
        <f>+J222*I222</f>
        <v>0</v>
      </c>
      <c r="L222" s="107">
        <f>+(E222-F222)*J222*H222</f>
        <v>0</v>
      </c>
      <c r="M222" s="11"/>
      <c r="N222" s="2">
        <f t="shared" si="19"/>
        <v>0</v>
      </c>
      <c r="O222" s="1"/>
      <c r="P222" s="1"/>
      <c r="Q222" s="1"/>
      <c r="R222" s="1"/>
      <c r="S222" s="1"/>
    </row>
    <row r="223" spans="1:19" ht="15.75" customHeight="1" x14ac:dyDescent="0.2">
      <c r="A223" s="230">
        <v>449</v>
      </c>
      <c r="B223" s="138" t="s">
        <v>912</v>
      </c>
      <c r="C223" s="138" t="s">
        <v>32</v>
      </c>
      <c r="D223" s="138" t="s">
        <v>2670</v>
      </c>
      <c r="E223" s="138">
        <v>10140</v>
      </c>
      <c r="F223" s="138">
        <v>9617</v>
      </c>
      <c r="G223" s="138">
        <v>12700</v>
      </c>
      <c r="H223" s="138">
        <v>4</v>
      </c>
      <c r="I223" s="95">
        <f>+F223*H223</f>
        <v>38468</v>
      </c>
      <c r="J223" s="138"/>
      <c r="K223" s="97">
        <f>+J223*I223</f>
        <v>0</v>
      </c>
      <c r="L223" s="107">
        <f>+(E223-F223)*J223*H223</f>
        <v>0</v>
      </c>
      <c r="M223" s="11"/>
      <c r="N223" s="2">
        <f t="shared" si="19"/>
        <v>0</v>
      </c>
      <c r="O223" s="1"/>
      <c r="P223" s="1"/>
      <c r="Q223" s="1"/>
      <c r="R223" s="1"/>
      <c r="S223" s="1"/>
    </row>
    <row r="224" spans="1:19" ht="15.75" customHeight="1" x14ac:dyDescent="0.2">
      <c r="A224" s="230">
        <v>3654</v>
      </c>
      <c r="B224" s="138" t="s">
        <v>912</v>
      </c>
      <c r="C224" s="138" t="s">
        <v>32</v>
      </c>
      <c r="D224" s="138" t="s">
        <v>2671</v>
      </c>
      <c r="E224" s="138">
        <v>10140</v>
      </c>
      <c r="F224" s="138">
        <v>9617</v>
      </c>
      <c r="G224" s="138">
        <v>12700</v>
      </c>
      <c r="H224" s="138">
        <v>4</v>
      </c>
      <c r="I224" s="95">
        <f>+F224*H224</f>
        <v>38468</v>
      </c>
      <c r="J224" s="138"/>
      <c r="K224" s="97">
        <f>+J224*I224</f>
        <v>0</v>
      </c>
      <c r="L224" s="107">
        <f>+(E224-F224)*J224*H224</f>
        <v>0</v>
      </c>
      <c r="M224" s="11"/>
      <c r="N224" s="2">
        <f t="shared" si="19"/>
        <v>0</v>
      </c>
      <c r="O224" s="1"/>
      <c r="P224" s="1"/>
      <c r="Q224" s="1"/>
      <c r="R224" s="1"/>
      <c r="S224" s="1"/>
    </row>
    <row r="225" spans="1:19" ht="15.75" customHeight="1" x14ac:dyDescent="0.2">
      <c r="A225" s="230">
        <v>3655</v>
      </c>
      <c r="B225" s="138" t="s">
        <v>912</v>
      </c>
      <c r="C225" s="138" t="s">
        <v>32</v>
      </c>
      <c r="D225" s="138" t="s">
        <v>2672</v>
      </c>
      <c r="E225" s="138">
        <v>10140</v>
      </c>
      <c r="F225" s="138">
        <v>9617</v>
      </c>
      <c r="G225" s="138">
        <v>12700</v>
      </c>
      <c r="H225" s="138">
        <v>4</v>
      </c>
      <c r="I225" s="95">
        <f>+F225*H225</f>
        <v>38468</v>
      </c>
      <c r="J225" s="138"/>
      <c r="K225" s="97">
        <f>+J225*I225</f>
        <v>0</v>
      </c>
      <c r="L225" s="107">
        <f>+(E225-F225)*J225*H225</f>
        <v>0</v>
      </c>
      <c r="M225" s="11"/>
      <c r="N225" s="2">
        <f t="shared" si="19"/>
        <v>0</v>
      </c>
      <c r="O225" s="1"/>
      <c r="P225" s="1"/>
      <c r="Q225" s="1"/>
      <c r="R225" s="1"/>
      <c r="S225" s="1"/>
    </row>
    <row r="226" spans="1:19" ht="15.75" customHeight="1" x14ac:dyDescent="0.2">
      <c r="A226" s="230">
        <v>458</v>
      </c>
      <c r="B226" s="138" t="s">
        <v>912</v>
      </c>
      <c r="C226" s="138" t="s">
        <v>169</v>
      </c>
      <c r="D226" s="138" t="s">
        <v>2673</v>
      </c>
      <c r="E226" s="138">
        <v>1985</v>
      </c>
      <c r="F226" s="138">
        <v>1884</v>
      </c>
      <c r="G226" s="138">
        <v>2500</v>
      </c>
      <c r="H226" s="138">
        <v>12</v>
      </c>
      <c r="I226" s="95">
        <f>+F226*H226</f>
        <v>22608</v>
      </c>
      <c r="J226" s="138"/>
      <c r="K226" s="97">
        <f>+J226*I226</f>
        <v>0</v>
      </c>
      <c r="L226" s="107">
        <f>+(E226-F226)*J226*H226</f>
        <v>0</v>
      </c>
      <c r="M226" s="11"/>
      <c r="N226" s="2">
        <f t="shared" si="19"/>
        <v>0</v>
      </c>
      <c r="O226" s="1"/>
      <c r="P226" s="1"/>
      <c r="Q226" s="1"/>
      <c r="R226" s="1"/>
      <c r="S226" s="1"/>
    </row>
    <row r="227" spans="1:19" ht="15.75" customHeight="1" x14ac:dyDescent="0.2">
      <c r="A227" s="230">
        <v>456</v>
      </c>
      <c r="B227" s="138" t="s">
        <v>912</v>
      </c>
      <c r="C227" s="138" t="s">
        <v>55</v>
      </c>
      <c r="D227" s="138" t="s">
        <v>2674</v>
      </c>
      <c r="E227" s="138">
        <v>4770</v>
      </c>
      <c r="F227" s="138">
        <v>4521</v>
      </c>
      <c r="G227" s="138">
        <v>6200</v>
      </c>
      <c r="H227" s="138">
        <v>12</v>
      </c>
      <c r="I227" s="95">
        <f>+F227*H227</f>
        <v>54252</v>
      </c>
      <c r="J227" s="138"/>
      <c r="K227" s="97">
        <f>+J227*I227</f>
        <v>0</v>
      </c>
      <c r="L227" s="107">
        <f>+(E227-F227)*J227*H227</f>
        <v>0</v>
      </c>
      <c r="M227" s="11"/>
      <c r="N227" s="2">
        <f t="shared" si="19"/>
        <v>0</v>
      </c>
      <c r="O227" s="1"/>
      <c r="P227" s="1"/>
      <c r="Q227" s="1"/>
      <c r="R227" s="1"/>
      <c r="S227" s="1"/>
    </row>
    <row r="228" spans="1:19" ht="15.75" customHeight="1" x14ac:dyDescent="0.2">
      <c r="A228" s="230">
        <v>459</v>
      </c>
      <c r="B228" s="138" t="s">
        <v>912</v>
      </c>
      <c r="C228" s="138" t="s">
        <v>173</v>
      </c>
      <c r="D228" s="138" t="s">
        <v>2675</v>
      </c>
      <c r="E228" s="138">
        <v>1590</v>
      </c>
      <c r="F228" s="138">
        <v>1507</v>
      </c>
      <c r="G228" s="138">
        <v>2000</v>
      </c>
      <c r="H228" s="138">
        <v>12</v>
      </c>
      <c r="I228" s="95">
        <f>+F228*H228</f>
        <v>18084</v>
      </c>
      <c r="J228" s="138"/>
      <c r="K228" s="97">
        <f>+J228*I228</f>
        <v>0</v>
      </c>
      <c r="L228" s="107">
        <f>+(E228-F228)*J228*H228</f>
        <v>0</v>
      </c>
      <c r="M228" s="11"/>
      <c r="N228" s="2">
        <f t="shared" si="19"/>
        <v>0</v>
      </c>
      <c r="O228" s="1"/>
      <c r="P228" s="1"/>
      <c r="Q228" s="1"/>
      <c r="R228" s="1"/>
      <c r="S228" s="1"/>
    </row>
    <row r="229" spans="1:19" ht="15.75" customHeight="1" x14ac:dyDescent="0.2">
      <c r="A229" s="230">
        <v>455</v>
      </c>
      <c r="B229" s="138" t="s">
        <v>912</v>
      </c>
      <c r="C229" s="138" t="s">
        <v>70</v>
      </c>
      <c r="D229" s="138" t="s">
        <v>2676</v>
      </c>
      <c r="E229" s="138">
        <v>2160</v>
      </c>
      <c r="F229" s="138">
        <v>2046</v>
      </c>
      <c r="G229" s="138">
        <v>2700</v>
      </c>
      <c r="H229" s="138">
        <v>12</v>
      </c>
      <c r="I229" s="95">
        <f>+F229*H229</f>
        <v>24552</v>
      </c>
      <c r="J229" s="138"/>
      <c r="K229" s="97">
        <f>+J229*I229</f>
        <v>0</v>
      </c>
      <c r="L229" s="107">
        <f>+(E229-F229)*J229*H229</f>
        <v>0</v>
      </c>
      <c r="M229" s="11"/>
      <c r="N229" s="2">
        <f t="shared" si="19"/>
        <v>0</v>
      </c>
      <c r="O229" s="1"/>
      <c r="P229" s="1"/>
      <c r="Q229" s="1"/>
      <c r="R229" s="1"/>
      <c r="S229" s="1"/>
    </row>
    <row r="230" spans="1:19" ht="15.75" customHeight="1" x14ac:dyDescent="0.2">
      <c r="A230" s="230">
        <v>3854</v>
      </c>
      <c r="B230" s="138" t="s">
        <v>912</v>
      </c>
      <c r="C230" s="138" t="s">
        <v>43</v>
      </c>
      <c r="D230" s="138" t="s">
        <v>2677</v>
      </c>
      <c r="E230" s="138">
        <v>2710</v>
      </c>
      <c r="F230" s="138">
        <v>2567</v>
      </c>
      <c r="G230" s="138">
        <v>3400</v>
      </c>
      <c r="H230" s="138">
        <v>12</v>
      </c>
      <c r="I230" s="95">
        <f>+F230*H230</f>
        <v>30804</v>
      </c>
      <c r="J230" s="138"/>
      <c r="K230" s="97">
        <f>+J230*I230</f>
        <v>0</v>
      </c>
      <c r="L230" s="107">
        <f>+(E230-F230)*J230*H230</f>
        <v>0</v>
      </c>
      <c r="M230" s="11"/>
      <c r="N230" s="2">
        <f t="shared" si="19"/>
        <v>0</v>
      </c>
      <c r="O230" s="1"/>
      <c r="P230" s="1"/>
      <c r="Q230" s="1"/>
      <c r="R230" s="1"/>
      <c r="S230" s="1"/>
    </row>
    <row r="231" spans="1:19" ht="15.75" customHeight="1" x14ac:dyDescent="0.2">
      <c r="A231" s="230">
        <v>452</v>
      </c>
      <c r="B231" s="138" t="s">
        <v>912</v>
      </c>
      <c r="C231" s="138" t="s">
        <v>43</v>
      </c>
      <c r="D231" s="138" t="s">
        <v>2678</v>
      </c>
      <c r="E231" s="138">
        <v>2710</v>
      </c>
      <c r="F231" s="138">
        <v>2567</v>
      </c>
      <c r="G231" s="138">
        <v>3400</v>
      </c>
      <c r="H231" s="138">
        <v>12</v>
      </c>
      <c r="I231" s="95">
        <f>+F231*H231</f>
        <v>30804</v>
      </c>
      <c r="J231" s="138"/>
      <c r="K231" s="97">
        <f>+J231*I231</f>
        <v>0</v>
      </c>
      <c r="L231" s="107">
        <f>+(E231-F231)*J231*H231</f>
        <v>0</v>
      </c>
      <c r="M231" s="11"/>
      <c r="N231" s="2">
        <f t="shared" si="19"/>
        <v>0</v>
      </c>
      <c r="O231" s="1"/>
      <c r="P231" s="1"/>
      <c r="Q231" s="1"/>
      <c r="R231" s="1"/>
      <c r="S231" s="1"/>
    </row>
    <row r="232" spans="1:19" ht="15.75" customHeight="1" x14ac:dyDescent="0.2">
      <c r="A232" s="230">
        <v>460</v>
      </c>
      <c r="B232" s="138" t="s">
        <v>912</v>
      </c>
      <c r="C232" s="138" t="s">
        <v>173</v>
      </c>
      <c r="D232" s="138" t="s">
        <v>2679</v>
      </c>
      <c r="E232" s="138">
        <v>1690</v>
      </c>
      <c r="F232" s="138">
        <v>1608</v>
      </c>
      <c r="G232" s="138">
        <v>2100</v>
      </c>
      <c r="H232" s="138">
        <v>12</v>
      </c>
      <c r="I232" s="95">
        <f>+F232*H232</f>
        <v>19296</v>
      </c>
      <c r="J232" s="138"/>
      <c r="K232" s="97">
        <f>+J232*I232</f>
        <v>0</v>
      </c>
      <c r="L232" s="107">
        <f>+(E232-F232)*J232*H232</f>
        <v>0</v>
      </c>
      <c r="M232" s="11"/>
      <c r="N232" s="2">
        <f t="shared" si="19"/>
        <v>0</v>
      </c>
      <c r="O232" s="1"/>
      <c r="P232" s="1"/>
      <c r="Q232" s="1"/>
      <c r="R232" s="1"/>
      <c r="S232" s="1"/>
    </row>
    <row r="233" spans="1:19" ht="15.75" customHeight="1" x14ac:dyDescent="0.2">
      <c r="A233" s="230">
        <v>450</v>
      </c>
      <c r="B233" s="138" t="s">
        <v>912</v>
      </c>
      <c r="C233" s="138" t="s">
        <v>50</v>
      </c>
      <c r="D233" s="138" t="s">
        <v>2680</v>
      </c>
      <c r="E233" s="138">
        <v>2785</v>
      </c>
      <c r="F233" s="138">
        <v>2640</v>
      </c>
      <c r="G233" s="138">
        <v>3500</v>
      </c>
      <c r="H233" s="138">
        <v>6</v>
      </c>
      <c r="I233" s="95">
        <f>+F233*H233</f>
        <v>15840</v>
      </c>
      <c r="J233" s="138"/>
      <c r="K233" s="97">
        <f>+J233*I233</f>
        <v>0</v>
      </c>
      <c r="L233" s="107">
        <f>+(E233-F233)*J233*H233</f>
        <v>0</v>
      </c>
      <c r="M233" s="11"/>
      <c r="N233" s="2">
        <f t="shared" si="19"/>
        <v>0</v>
      </c>
      <c r="O233" s="1"/>
      <c r="P233" s="1"/>
      <c r="Q233" s="1"/>
      <c r="R233" s="1"/>
      <c r="S233" s="1"/>
    </row>
    <row r="234" spans="1:19" ht="15.75" customHeight="1" x14ac:dyDescent="0.2">
      <c r="A234" s="230">
        <v>3851</v>
      </c>
      <c r="B234" s="138" t="s">
        <v>912</v>
      </c>
      <c r="C234" s="138" t="s">
        <v>50</v>
      </c>
      <c r="D234" s="138" t="s">
        <v>2681</v>
      </c>
      <c r="E234" s="138">
        <v>2785</v>
      </c>
      <c r="F234" s="138">
        <v>2640</v>
      </c>
      <c r="G234" s="138">
        <v>3500</v>
      </c>
      <c r="H234" s="138">
        <v>6</v>
      </c>
      <c r="I234" s="95">
        <f>+F234*H234</f>
        <v>15840</v>
      </c>
      <c r="J234" s="138"/>
      <c r="K234" s="97">
        <f>+J234*I234</f>
        <v>0</v>
      </c>
      <c r="L234" s="107">
        <f>+(E234-F234)*J234*H234</f>
        <v>0</v>
      </c>
      <c r="M234" s="11"/>
      <c r="N234" s="2">
        <f t="shared" si="19"/>
        <v>0</v>
      </c>
      <c r="O234" s="1"/>
      <c r="P234" s="1"/>
      <c r="Q234" s="1"/>
      <c r="R234" s="1"/>
      <c r="S234" s="1"/>
    </row>
    <row r="235" spans="1:19" ht="15.75" customHeight="1" x14ac:dyDescent="0.2">
      <c r="A235" s="230">
        <v>3852</v>
      </c>
      <c r="B235" s="138" t="s">
        <v>912</v>
      </c>
      <c r="C235" s="138" t="s">
        <v>50</v>
      </c>
      <c r="D235" s="138" t="s">
        <v>2682</v>
      </c>
      <c r="E235" s="138">
        <v>2785</v>
      </c>
      <c r="F235" s="138">
        <v>2640</v>
      </c>
      <c r="G235" s="138">
        <v>3500</v>
      </c>
      <c r="H235" s="138">
        <v>6</v>
      </c>
      <c r="I235" s="95">
        <f>+F235*H235</f>
        <v>15840</v>
      </c>
      <c r="J235" s="138"/>
      <c r="K235" s="97">
        <f>+J235*I235</f>
        <v>0</v>
      </c>
      <c r="L235" s="107">
        <f>+(E235-F235)*J235*H235</f>
        <v>0</v>
      </c>
      <c r="M235" s="11"/>
      <c r="N235" s="2">
        <f t="shared" si="19"/>
        <v>0</v>
      </c>
      <c r="O235" s="1"/>
      <c r="P235" s="1"/>
      <c r="Q235" s="1"/>
      <c r="R235" s="1"/>
      <c r="S235" s="1"/>
    </row>
    <row r="236" spans="1:19" ht="15.75" customHeight="1" x14ac:dyDescent="0.2">
      <c r="A236" s="230">
        <v>3855</v>
      </c>
      <c r="B236" s="138" t="s">
        <v>912</v>
      </c>
      <c r="C236" s="138" t="s">
        <v>50</v>
      </c>
      <c r="D236" s="138" t="s">
        <v>2683</v>
      </c>
      <c r="E236" s="138">
        <v>2785</v>
      </c>
      <c r="F236" s="138">
        <v>2640</v>
      </c>
      <c r="G236" s="138">
        <v>3500</v>
      </c>
      <c r="H236" s="138">
        <v>6</v>
      </c>
      <c r="I236" s="95">
        <f>+F236*H236</f>
        <v>15840</v>
      </c>
      <c r="J236" s="138"/>
      <c r="K236" s="97">
        <f>+J236*I236</f>
        <v>0</v>
      </c>
      <c r="L236" s="107">
        <f>+(E236-F236)*J236*H236</f>
        <v>0</v>
      </c>
      <c r="M236" s="11"/>
      <c r="N236" s="2">
        <f t="shared" si="19"/>
        <v>0</v>
      </c>
      <c r="O236" s="1"/>
      <c r="P236" s="1"/>
      <c r="Q236" s="1"/>
      <c r="R236" s="1"/>
      <c r="S236" s="1"/>
    </row>
    <row r="237" spans="1:19" ht="15.75" customHeight="1" x14ac:dyDescent="0.2">
      <c r="A237" s="230">
        <v>451</v>
      </c>
      <c r="B237" s="138" t="s">
        <v>912</v>
      </c>
      <c r="C237" s="138" t="s">
        <v>50</v>
      </c>
      <c r="D237" s="138" t="s">
        <v>2684</v>
      </c>
      <c r="E237" s="138">
        <v>7230</v>
      </c>
      <c r="F237" s="138">
        <v>6858</v>
      </c>
      <c r="G237" s="138">
        <v>9750</v>
      </c>
      <c r="H237" s="138">
        <v>3</v>
      </c>
      <c r="I237" s="95">
        <f>+F237*H237</f>
        <v>20574</v>
      </c>
      <c r="J237" s="138"/>
      <c r="K237" s="97">
        <f>+J237*I237</f>
        <v>0</v>
      </c>
      <c r="L237" s="107">
        <f>+(E237-F237)*J237*H237</f>
        <v>0</v>
      </c>
      <c r="M237" s="11"/>
      <c r="N237" s="2">
        <f t="shared" si="19"/>
        <v>0</v>
      </c>
      <c r="O237" s="1"/>
      <c r="P237" s="1"/>
      <c r="Q237" s="1"/>
      <c r="R237" s="1"/>
      <c r="S237" s="1"/>
    </row>
    <row r="238" spans="1:19" ht="15.75" customHeight="1" x14ac:dyDescent="0.2">
      <c r="A238" s="230">
        <v>3853</v>
      </c>
      <c r="B238" s="138" t="s">
        <v>912</v>
      </c>
      <c r="C238" s="138" t="s">
        <v>50</v>
      </c>
      <c r="D238" s="138" t="s">
        <v>2685</v>
      </c>
      <c r="E238" s="138">
        <v>7230</v>
      </c>
      <c r="F238" s="138">
        <v>6858</v>
      </c>
      <c r="G238" s="138">
        <v>9750</v>
      </c>
      <c r="H238" s="138">
        <v>3</v>
      </c>
      <c r="I238" s="95">
        <f>+F238*H238</f>
        <v>20574</v>
      </c>
      <c r="J238" s="138"/>
      <c r="K238" s="97">
        <f>+J238*I238</f>
        <v>0</v>
      </c>
      <c r="L238" s="107">
        <f>+(E238-F238)*J238*H238</f>
        <v>0</v>
      </c>
      <c r="M238" s="11"/>
      <c r="N238" s="2">
        <f t="shared" si="19"/>
        <v>0</v>
      </c>
      <c r="O238" s="1"/>
      <c r="P238" s="1"/>
      <c r="Q238" s="1"/>
      <c r="R238" s="1"/>
      <c r="S238" s="1"/>
    </row>
    <row r="239" spans="1:19" ht="15.75" customHeight="1" x14ac:dyDescent="0.2">
      <c r="A239" s="230">
        <v>453</v>
      </c>
      <c r="B239" s="138" t="s">
        <v>912</v>
      </c>
      <c r="C239" s="138" t="s">
        <v>79</v>
      </c>
      <c r="D239" s="138" t="s">
        <v>2686</v>
      </c>
      <c r="E239" s="138">
        <v>1775</v>
      </c>
      <c r="F239" s="138">
        <v>1681</v>
      </c>
      <c r="G239" s="138">
        <v>2200</v>
      </c>
      <c r="H239" s="138">
        <v>12</v>
      </c>
      <c r="I239" s="95">
        <f>+F239*H239</f>
        <v>20172</v>
      </c>
      <c r="J239" s="138"/>
      <c r="K239" s="97">
        <f>+J239*I239</f>
        <v>0</v>
      </c>
      <c r="L239" s="107">
        <f>+(E239-F239)*J239*H239</f>
        <v>0</v>
      </c>
      <c r="M239" s="11"/>
      <c r="N239" s="2">
        <f t="shared" si="19"/>
        <v>0</v>
      </c>
      <c r="O239" s="1"/>
      <c r="P239" s="1"/>
      <c r="Q239" s="1"/>
      <c r="R239" s="1"/>
      <c r="S239" s="1"/>
    </row>
    <row r="240" spans="1:19" ht="15.75" customHeight="1" x14ac:dyDescent="0.2">
      <c r="A240" s="230">
        <v>461</v>
      </c>
      <c r="B240" s="138" t="s">
        <v>912</v>
      </c>
      <c r="C240" s="138" t="s">
        <v>157</v>
      </c>
      <c r="D240" s="138" t="s">
        <v>2687</v>
      </c>
      <c r="E240" s="138">
        <v>470</v>
      </c>
      <c r="F240" s="138">
        <v>449</v>
      </c>
      <c r="G240" s="138">
        <v>740</v>
      </c>
      <c r="H240" s="138">
        <v>40</v>
      </c>
      <c r="I240" s="95">
        <f>+F240*H240</f>
        <v>17960</v>
      </c>
      <c r="J240" s="138"/>
      <c r="K240" s="97">
        <f>+J240*I240</f>
        <v>0</v>
      </c>
      <c r="L240" s="107">
        <f>+(E240-F240)*J240*H240</f>
        <v>0</v>
      </c>
      <c r="M240" s="11"/>
      <c r="N240" s="2">
        <f t="shared" si="19"/>
        <v>0</v>
      </c>
      <c r="O240" s="1"/>
      <c r="P240" s="1"/>
      <c r="Q240" s="1"/>
      <c r="R240" s="1"/>
      <c r="S240" s="1"/>
    </row>
    <row r="241" spans="1:19" ht="15.75" customHeight="1" x14ac:dyDescent="0.2">
      <c r="A241" s="230">
        <v>3856</v>
      </c>
      <c r="B241" s="138" t="s">
        <v>912</v>
      </c>
      <c r="C241" s="138" t="s">
        <v>157</v>
      </c>
      <c r="D241" s="138" t="s">
        <v>2688</v>
      </c>
      <c r="E241" s="138">
        <v>470</v>
      </c>
      <c r="F241" s="138">
        <v>449</v>
      </c>
      <c r="G241" s="138">
        <v>740</v>
      </c>
      <c r="H241" s="138">
        <v>40</v>
      </c>
      <c r="I241" s="95">
        <f>+F241*H241</f>
        <v>17960</v>
      </c>
      <c r="J241" s="138"/>
      <c r="K241" s="97">
        <f>+J241*I241</f>
        <v>0</v>
      </c>
      <c r="L241" s="107">
        <f>+(E241-F241)*J241*H241</f>
        <v>0</v>
      </c>
      <c r="M241" s="11"/>
      <c r="N241" s="2">
        <f t="shared" si="19"/>
        <v>0</v>
      </c>
      <c r="O241" s="1"/>
      <c r="P241" s="1"/>
      <c r="Q241" s="1"/>
      <c r="R241" s="1"/>
      <c r="S241" s="1"/>
    </row>
    <row r="242" spans="1:19" ht="15.75" customHeight="1" x14ac:dyDescent="0.2">
      <c r="A242" s="230" t="s">
        <v>2450</v>
      </c>
      <c r="B242" s="138" t="s">
        <v>912</v>
      </c>
      <c r="C242" s="138" t="s">
        <v>157</v>
      </c>
      <c r="D242" s="138" t="s">
        <v>2689</v>
      </c>
      <c r="E242" s="138">
        <v>1780</v>
      </c>
      <c r="F242" s="138">
        <v>1685</v>
      </c>
      <c r="G242" s="138">
        <v>2350</v>
      </c>
      <c r="H242" s="138">
        <v>40</v>
      </c>
      <c r="I242" s="95">
        <f>+F242*H242</f>
        <v>67400</v>
      </c>
      <c r="J242" s="138"/>
      <c r="K242" s="97">
        <f>+J242*I242</f>
        <v>0</v>
      </c>
      <c r="L242" s="107">
        <f>+(E242-F242)*J242*H242</f>
        <v>0</v>
      </c>
      <c r="M242" s="11"/>
      <c r="N242" s="2">
        <f t="shared" si="19"/>
        <v>0</v>
      </c>
      <c r="O242" s="1"/>
      <c r="P242" s="1"/>
      <c r="Q242" s="1"/>
      <c r="R242" s="1"/>
      <c r="S242" s="1"/>
    </row>
    <row r="243" spans="1:19" ht="15.75" customHeight="1" x14ac:dyDescent="0.2">
      <c r="A243" s="231"/>
      <c r="B243" s="11"/>
      <c r="C243" s="11"/>
      <c r="D243" s="11"/>
      <c r="E243" s="11"/>
      <c r="F243" s="11"/>
      <c r="G243" s="11"/>
      <c r="H243" s="12"/>
      <c r="I243" s="11"/>
      <c r="J243" s="12"/>
      <c r="K243" s="11"/>
      <c r="L243" s="11"/>
      <c r="M243" s="11"/>
      <c r="N243" s="2">
        <f t="shared" si="19"/>
        <v>0</v>
      </c>
      <c r="O243" s="1"/>
      <c r="P243" s="1"/>
      <c r="Q243" s="1"/>
      <c r="R243" s="1"/>
      <c r="S243" s="1"/>
    </row>
    <row r="244" spans="1:19" ht="15.75" customHeight="1" x14ac:dyDescent="0.2">
      <c r="A244" s="231"/>
      <c r="B244" s="11"/>
      <c r="C244" s="11"/>
      <c r="D244" s="11"/>
      <c r="E244" s="11"/>
      <c r="F244" s="11"/>
      <c r="G244" s="11"/>
      <c r="H244" s="12"/>
      <c r="I244" s="11"/>
      <c r="J244" s="12"/>
      <c r="K244" s="11"/>
      <c r="L244" s="11"/>
      <c r="M244" s="11"/>
      <c r="N244" s="2">
        <f t="shared" si="19"/>
        <v>0</v>
      </c>
      <c r="O244" s="1"/>
      <c r="P244" s="1"/>
      <c r="Q244" s="1"/>
      <c r="R244" s="1"/>
      <c r="S244" s="1"/>
    </row>
    <row r="245" spans="1:19" ht="15.75" customHeight="1" x14ac:dyDescent="0.2">
      <c r="A245" s="231"/>
      <c r="B245" s="11"/>
      <c r="C245" s="11"/>
      <c r="D245" s="11"/>
      <c r="E245" s="11"/>
      <c r="F245" s="11"/>
      <c r="G245" s="11"/>
      <c r="H245" s="12"/>
      <c r="I245" s="11"/>
      <c r="J245" s="12"/>
      <c r="K245" s="11"/>
      <c r="L245" s="11"/>
      <c r="M245" s="11"/>
      <c r="N245" s="2">
        <f t="shared" si="19"/>
        <v>0</v>
      </c>
      <c r="O245" s="1"/>
      <c r="P245" s="1"/>
      <c r="Q245" s="1"/>
      <c r="R245" s="1"/>
      <c r="S245" s="1"/>
    </row>
    <row r="246" spans="1:19" ht="15.75" customHeight="1" x14ac:dyDescent="0.2">
      <c r="A246" s="231"/>
      <c r="B246" s="11"/>
      <c r="C246" s="11"/>
      <c r="D246" s="11"/>
      <c r="E246" s="11"/>
      <c r="F246" s="11"/>
      <c r="G246" s="11"/>
      <c r="H246" s="12"/>
      <c r="I246" s="11"/>
      <c r="J246" s="12"/>
      <c r="K246" s="11"/>
      <c r="L246" s="11"/>
      <c r="M246" s="11"/>
      <c r="N246" s="2">
        <f t="shared" si="19"/>
        <v>0</v>
      </c>
      <c r="O246" s="1"/>
      <c r="P246" s="1"/>
      <c r="Q246" s="1"/>
      <c r="R246" s="1"/>
      <c r="S246" s="1"/>
    </row>
    <row r="247" spans="1:19" ht="15.75" customHeight="1" x14ac:dyDescent="0.2">
      <c r="A247" s="231"/>
      <c r="B247" s="11"/>
      <c r="C247" s="11"/>
      <c r="D247" s="11"/>
      <c r="E247" s="11"/>
      <c r="F247" s="11"/>
      <c r="G247" s="11"/>
      <c r="H247" s="12"/>
      <c r="I247" s="11"/>
      <c r="J247" s="12"/>
      <c r="K247" s="11"/>
      <c r="L247" s="11"/>
      <c r="M247" s="11"/>
      <c r="N247" s="2">
        <f t="shared" si="19"/>
        <v>0</v>
      </c>
      <c r="O247" s="1"/>
      <c r="P247" s="1"/>
      <c r="Q247" s="1"/>
      <c r="R247" s="1"/>
      <c r="S247" s="1"/>
    </row>
    <row r="248" spans="1:19" ht="15.75" customHeight="1" x14ac:dyDescent="0.2">
      <c r="A248" s="231"/>
      <c r="B248" s="11"/>
      <c r="C248" s="11"/>
      <c r="D248" s="11"/>
      <c r="E248" s="11"/>
      <c r="F248" s="11"/>
      <c r="G248" s="11"/>
      <c r="H248" s="12"/>
      <c r="I248" s="11"/>
      <c r="J248" s="12"/>
      <c r="K248" s="11"/>
      <c r="L248" s="11"/>
      <c r="M248" s="11"/>
      <c r="N248" s="2">
        <f t="shared" si="19"/>
        <v>0</v>
      </c>
      <c r="O248" s="1"/>
      <c r="P248" s="1"/>
      <c r="Q248" s="1"/>
      <c r="R248" s="1"/>
      <c r="S248" s="1"/>
    </row>
    <row r="249" spans="1:19" ht="15.75" customHeight="1" x14ac:dyDescent="0.2">
      <c r="A249" s="231"/>
      <c r="B249" s="11"/>
      <c r="C249" s="11"/>
      <c r="D249" s="11"/>
      <c r="E249" s="11"/>
      <c r="F249" s="11"/>
      <c r="G249" s="11"/>
      <c r="H249" s="12"/>
      <c r="I249" s="11"/>
      <c r="J249" s="12"/>
      <c r="K249" s="11"/>
      <c r="L249" s="11"/>
      <c r="M249" s="11"/>
      <c r="N249" s="2">
        <f t="shared" si="19"/>
        <v>0</v>
      </c>
      <c r="O249" s="1"/>
      <c r="P249" s="1"/>
      <c r="Q249" s="1"/>
      <c r="R249" s="1"/>
      <c r="S249" s="1"/>
    </row>
    <row r="250" spans="1:19" ht="15.75" customHeight="1" x14ac:dyDescent="0.2">
      <c r="A250" s="231"/>
      <c r="B250" s="11"/>
      <c r="C250" s="11"/>
      <c r="D250" s="11"/>
      <c r="E250" s="11"/>
      <c r="F250" s="11"/>
      <c r="G250" s="11"/>
      <c r="H250" s="12"/>
      <c r="I250" s="11"/>
      <c r="J250" s="12"/>
      <c r="K250" s="11"/>
      <c r="L250" s="11"/>
      <c r="M250" s="11"/>
      <c r="N250" s="2">
        <f t="shared" si="19"/>
        <v>0</v>
      </c>
      <c r="O250" s="1"/>
      <c r="P250" s="1"/>
      <c r="Q250" s="1"/>
      <c r="R250" s="1"/>
      <c r="S250" s="1"/>
    </row>
    <row r="251" spans="1:19" ht="15.75" customHeight="1" x14ac:dyDescent="0.2">
      <c r="A251" s="231"/>
      <c r="B251" s="11"/>
      <c r="C251" s="11"/>
      <c r="D251" s="11"/>
      <c r="E251" s="11"/>
      <c r="F251" s="11"/>
      <c r="G251" s="11"/>
      <c r="H251" s="12"/>
      <c r="I251" s="11"/>
      <c r="J251" s="12"/>
      <c r="K251" s="11"/>
      <c r="L251" s="11"/>
      <c r="M251" s="11"/>
      <c r="N251" s="2">
        <f t="shared" si="19"/>
        <v>0</v>
      </c>
      <c r="O251" s="1"/>
      <c r="P251" s="1"/>
      <c r="Q251" s="1"/>
      <c r="R251" s="1"/>
      <c r="S251" s="1"/>
    </row>
    <row r="252" spans="1:19" ht="15.75" customHeight="1" x14ac:dyDescent="0.2">
      <c r="A252" s="231"/>
      <c r="B252" s="11"/>
      <c r="C252" s="11"/>
      <c r="D252" s="11"/>
      <c r="E252" s="11"/>
      <c r="F252" s="11"/>
      <c r="G252" s="11"/>
      <c r="H252" s="12"/>
      <c r="I252" s="11"/>
      <c r="J252" s="12"/>
      <c r="K252" s="11"/>
      <c r="L252" s="11"/>
      <c r="M252" s="11"/>
      <c r="N252" s="2">
        <f t="shared" si="19"/>
        <v>0</v>
      </c>
      <c r="O252" s="1"/>
      <c r="P252" s="1"/>
      <c r="Q252" s="1"/>
      <c r="R252" s="1"/>
      <c r="S252" s="1"/>
    </row>
    <row r="253" spans="1:19" ht="15.75" customHeight="1" x14ac:dyDescent="0.2">
      <c r="A253" s="231"/>
      <c r="B253" s="11"/>
      <c r="C253" s="11"/>
      <c r="D253" s="11"/>
      <c r="E253" s="11"/>
      <c r="F253" s="11"/>
      <c r="G253" s="11"/>
      <c r="H253" s="12"/>
      <c r="I253" s="11"/>
      <c r="J253" s="12"/>
      <c r="K253" s="11"/>
      <c r="L253" s="11"/>
      <c r="M253" s="11"/>
      <c r="N253" s="2">
        <f t="shared" si="19"/>
        <v>0</v>
      </c>
      <c r="O253" s="1"/>
      <c r="P253" s="1"/>
      <c r="Q253" s="1"/>
      <c r="R253" s="1"/>
      <c r="S253" s="1"/>
    </row>
    <row r="254" spans="1:19" ht="15.75" customHeight="1" x14ac:dyDescent="0.2">
      <c r="A254" s="231"/>
      <c r="B254" s="11"/>
      <c r="C254" s="11"/>
      <c r="D254" s="11"/>
      <c r="E254" s="11"/>
      <c r="F254" s="11"/>
      <c r="G254" s="11"/>
      <c r="H254" s="12"/>
      <c r="I254" s="11"/>
      <c r="J254" s="12"/>
      <c r="K254" s="11"/>
      <c r="L254" s="11"/>
      <c r="M254" s="11"/>
      <c r="N254" s="2">
        <f t="shared" si="19"/>
        <v>0</v>
      </c>
      <c r="O254" s="1"/>
      <c r="P254" s="1"/>
      <c r="Q254" s="1"/>
      <c r="R254" s="1"/>
      <c r="S254" s="1"/>
    </row>
    <row r="255" spans="1:19" ht="15.75" customHeight="1" x14ac:dyDescent="0.2">
      <c r="A255" s="231"/>
      <c r="B255" s="11"/>
      <c r="C255" s="11"/>
      <c r="D255" s="11"/>
      <c r="E255" s="11"/>
      <c r="F255" s="11"/>
      <c r="G255" s="11"/>
      <c r="H255" s="12"/>
      <c r="I255" s="11"/>
      <c r="J255" s="12"/>
      <c r="K255" s="11"/>
      <c r="L255" s="11"/>
      <c r="M255" s="11"/>
      <c r="N255" s="2">
        <f t="shared" si="19"/>
        <v>0</v>
      </c>
      <c r="O255" s="1"/>
      <c r="P255" s="1"/>
      <c r="Q255" s="1"/>
      <c r="R255" s="1"/>
      <c r="S255" s="1"/>
    </row>
    <row r="256" spans="1:19" ht="15.75" customHeight="1" x14ac:dyDescent="0.2">
      <c r="A256" s="231"/>
      <c r="B256" s="11"/>
      <c r="C256" s="11"/>
      <c r="D256" s="11"/>
      <c r="E256" s="11"/>
      <c r="F256" s="11"/>
      <c r="G256" s="11"/>
      <c r="H256" s="12"/>
      <c r="I256" s="11"/>
      <c r="J256" s="12"/>
      <c r="K256" s="11"/>
      <c r="L256" s="11"/>
      <c r="M256" s="11"/>
      <c r="N256" s="2">
        <f t="shared" si="19"/>
        <v>0</v>
      </c>
      <c r="O256" s="1"/>
      <c r="P256" s="1"/>
      <c r="Q256" s="1"/>
      <c r="R256" s="1"/>
      <c r="S256" s="1"/>
    </row>
    <row r="257" spans="1:19" ht="15.75" customHeight="1" x14ac:dyDescent="0.2">
      <c r="A257" s="231"/>
      <c r="B257" s="11"/>
      <c r="C257" s="11"/>
      <c r="D257" s="11"/>
      <c r="E257" s="11"/>
      <c r="F257" s="11"/>
      <c r="G257" s="11"/>
      <c r="H257" s="12"/>
      <c r="I257" s="11"/>
      <c r="J257" s="12"/>
      <c r="K257" s="11"/>
      <c r="L257" s="11"/>
      <c r="M257" s="11"/>
      <c r="N257" s="2">
        <f t="shared" ref="N257:N320" si="23">+J257*H257*E257</f>
        <v>0</v>
      </c>
      <c r="O257" s="1"/>
      <c r="P257" s="1"/>
      <c r="Q257" s="1"/>
      <c r="R257" s="1"/>
      <c r="S257" s="1"/>
    </row>
    <row r="258" spans="1:19" ht="15.75" customHeight="1" x14ac:dyDescent="0.2">
      <c r="A258" s="231"/>
      <c r="B258" s="11"/>
      <c r="C258" s="11"/>
      <c r="D258" s="11"/>
      <c r="E258" s="11"/>
      <c r="F258" s="11"/>
      <c r="G258" s="11"/>
      <c r="H258" s="12"/>
      <c r="I258" s="11"/>
      <c r="J258" s="12"/>
      <c r="K258" s="11"/>
      <c r="L258" s="11"/>
      <c r="M258" s="11"/>
      <c r="N258" s="2">
        <f t="shared" si="23"/>
        <v>0</v>
      </c>
      <c r="O258" s="1"/>
      <c r="P258" s="1"/>
      <c r="Q258" s="1"/>
      <c r="R258" s="1"/>
      <c r="S258" s="1"/>
    </row>
    <row r="259" spans="1:19" ht="15.75" customHeight="1" x14ac:dyDescent="0.2">
      <c r="A259" s="231"/>
      <c r="B259" s="11"/>
      <c r="C259" s="11"/>
      <c r="D259" s="11"/>
      <c r="E259" s="11"/>
      <c r="F259" s="11"/>
      <c r="G259" s="11"/>
      <c r="H259" s="12"/>
      <c r="I259" s="11"/>
      <c r="J259" s="12"/>
      <c r="K259" s="11"/>
      <c r="L259" s="11"/>
      <c r="M259" s="11"/>
      <c r="N259" s="2">
        <f t="shared" si="23"/>
        <v>0</v>
      </c>
      <c r="O259" s="1"/>
      <c r="P259" s="1"/>
      <c r="Q259" s="1"/>
      <c r="R259" s="1"/>
      <c r="S259" s="1"/>
    </row>
    <row r="260" spans="1:19" ht="15.75" customHeight="1" x14ac:dyDescent="0.2">
      <c r="A260" s="231"/>
      <c r="B260" s="11"/>
      <c r="C260" s="11"/>
      <c r="D260" s="11"/>
      <c r="E260" s="11"/>
      <c r="F260" s="11"/>
      <c r="G260" s="11"/>
      <c r="H260" s="12"/>
      <c r="I260" s="11"/>
      <c r="J260" s="12"/>
      <c r="K260" s="11"/>
      <c r="L260" s="11"/>
      <c r="M260" s="11"/>
      <c r="N260" s="2">
        <f t="shared" si="23"/>
        <v>0</v>
      </c>
      <c r="O260" s="1"/>
      <c r="P260" s="1"/>
      <c r="Q260" s="1"/>
      <c r="R260" s="1"/>
      <c r="S260" s="1"/>
    </row>
    <row r="261" spans="1:19" ht="15.75" customHeight="1" x14ac:dyDescent="0.2">
      <c r="A261" s="231"/>
      <c r="B261" s="11"/>
      <c r="C261" s="11"/>
      <c r="D261" s="11"/>
      <c r="E261" s="11"/>
      <c r="F261" s="11"/>
      <c r="G261" s="11"/>
      <c r="H261" s="12"/>
      <c r="I261" s="11"/>
      <c r="J261" s="12"/>
      <c r="K261" s="11"/>
      <c r="L261" s="11"/>
      <c r="M261" s="11"/>
      <c r="N261" s="2">
        <f t="shared" si="23"/>
        <v>0</v>
      </c>
      <c r="O261" s="1"/>
      <c r="P261" s="1"/>
      <c r="Q261" s="1"/>
      <c r="R261" s="1"/>
      <c r="S261" s="1"/>
    </row>
    <row r="262" spans="1:19" ht="15.75" customHeight="1" x14ac:dyDescent="0.2">
      <c r="A262" s="231"/>
      <c r="B262" s="11"/>
      <c r="C262" s="11"/>
      <c r="D262" s="11"/>
      <c r="E262" s="11"/>
      <c r="F262" s="11"/>
      <c r="G262" s="11"/>
      <c r="H262" s="12"/>
      <c r="I262" s="11"/>
      <c r="J262" s="12"/>
      <c r="K262" s="11"/>
      <c r="L262" s="11"/>
      <c r="M262" s="11"/>
      <c r="N262" s="2">
        <f t="shared" si="23"/>
        <v>0</v>
      </c>
      <c r="O262" s="1"/>
      <c r="P262" s="1"/>
      <c r="Q262" s="1"/>
      <c r="R262" s="1"/>
      <c r="S262" s="1"/>
    </row>
    <row r="263" spans="1:19" ht="15.75" customHeight="1" x14ac:dyDescent="0.2">
      <c r="A263" s="231"/>
      <c r="B263" s="11"/>
      <c r="C263" s="11"/>
      <c r="D263" s="11"/>
      <c r="E263" s="11"/>
      <c r="F263" s="11"/>
      <c r="G263" s="11"/>
      <c r="H263" s="12"/>
      <c r="I263" s="11"/>
      <c r="J263" s="12"/>
      <c r="K263" s="11"/>
      <c r="L263" s="11"/>
      <c r="M263" s="11"/>
      <c r="N263" s="2">
        <f t="shared" si="23"/>
        <v>0</v>
      </c>
      <c r="O263" s="1"/>
      <c r="P263" s="1"/>
      <c r="Q263" s="1"/>
      <c r="R263" s="1"/>
      <c r="S263" s="1"/>
    </row>
    <row r="264" spans="1:19" ht="15.75" customHeight="1" x14ac:dyDescent="0.2">
      <c r="A264" s="231"/>
      <c r="B264" s="11"/>
      <c r="C264" s="11"/>
      <c r="D264" s="11"/>
      <c r="E264" s="11"/>
      <c r="F264" s="11"/>
      <c r="G264" s="11"/>
      <c r="H264" s="12"/>
      <c r="I264" s="11"/>
      <c r="J264" s="12"/>
      <c r="K264" s="11"/>
      <c r="L264" s="11"/>
      <c r="M264" s="11"/>
      <c r="N264" s="2">
        <f t="shared" si="23"/>
        <v>0</v>
      </c>
      <c r="O264" s="1"/>
      <c r="P264" s="1"/>
      <c r="Q264" s="1"/>
      <c r="R264" s="1"/>
      <c r="S264" s="1"/>
    </row>
    <row r="265" spans="1:19" ht="15.75" customHeight="1" x14ac:dyDescent="0.2">
      <c r="A265" s="231"/>
      <c r="B265" s="11"/>
      <c r="C265" s="11"/>
      <c r="D265" s="11"/>
      <c r="E265" s="11"/>
      <c r="F265" s="11"/>
      <c r="G265" s="11"/>
      <c r="H265" s="12"/>
      <c r="I265" s="11"/>
      <c r="J265" s="12"/>
      <c r="K265" s="11"/>
      <c r="L265" s="11"/>
      <c r="M265" s="11"/>
      <c r="N265" s="2">
        <f t="shared" si="23"/>
        <v>0</v>
      </c>
      <c r="O265" s="1"/>
      <c r="P265" s="1"/>
      <c r="Q265" s="1"/>
      <c r="R265" s="1"/>
      <c r="S265" s="1"/>
    </row>
    <row r="266" spans="1:19" ht="15.75" customHeight="1" x14ac:dyDescent="0.2">
      <c r="A266" s="231"/>
      <c r="B266" s="11"/>
      <c r="C266" s="11"/>
      <c r="D266" s="11"/>
      <c r="E266" s="11"/>
      <c r="F266" s="11"/>
      <c r="G266" s="11"/>
      <c r="H266" s="12"/>
      <c r="I266" s="11"/>
      <c r="J266" s="12"/>
      <c r="K266" s="11"/>
      <c r="L266" s="11"/>
      <c r="M266" s="11"/>
      <c r="N266" s="2">
        <f t="shared" si="23"/>
        <v>0</v>
      </c>
      <c r="O266" s="1"/>
      <c r="P266" s="1"/>
      <c r="Q266" s="1"/>
      <c r="R266" s="1"/>
      <c r="S266" s="1"/>
    </row>
    <row r="267" spans="1:19" ht="15.75" customHeight="1" x14ac:dyDescent="0.2">
      <c r="A267" s="231"/>
      <c r="B267" s="11"/>
      <c r="C267" s="11"/>
      <c r="D267" s="11"/>
      <c r="E267" s="11"/>
      <c r="F267" s="11"/>
      <c r="G267" s="11"/>
      <c r="H267" s="12"/>
      <c r="I267" s="11"/>
      <c r="J267" s="12"/>
      <c r="K267" s="11"/>
      <c r="L267" s="11"/>
      <c r="M267" s="11"/>
      <c r="N267" s="2">
        <f t="shared" si="23"/>
        <v>0</v>
      </c>
      <c r="O267" s="1"/>
      <c r="P267" s="1"/>
      <c r="Q267" s="1"/>
      <c r="R267" s="1"/>
      <c r="S267" s="1"/>
    </row>
    <row r="268" spans="1:19" ht="15.75" customHeight="1" x14ac:dyDescent="0.2">
      <c r="A268" s="231"/>
      <c r="B268" s="11"/>
      <c r="C268" s="11"/>
      <c r="D268" s="11"/>
      <c r="E268" s="11"/>
      <c r="F268" s="11"/>
      <c r="G268" s="11"/>
      <c r="H268" s="12"/>
      <c r="I268" s="11"/>
      <c r="J268" s="12"/>
      <c r="K268" s="11"/>
      <c r="L268" s="11"/>
      <c r="M268" s="11"/>
      <c r="N268" s="2">
        <f t="shared" si="23"/>
        <v>0</v>
      </c>
      <c r="O268" s="1"/>
      <c r="P268" s="1"/>
      <c r="Q268" s="1"/>
      <c r="R268" s="1"/>
      <c r="S268" s="1"/>
    </row>
    <row r="269" spans="1:19" ht="15.75" customHeight="1" x14ac:dyDescent="0.2">
      <c r="A269" s="231"/>
      <c r="B269" s="11"/>
      <c r="C269" s="11"/>
      <c r="D269" s="11"/>
      <c r="E269" s="11"/>
      <c r="F269" s="11"/>
      <c r="G269" s="11"/>
      <c r="H269" s="12"/>
      <c r="I269" s="11"/>
      <c r="J269" s="12"/>
      <c r="K269" s="11"/>
      <c r="L269" s="11"/>
      <c r="M269" s="11"/>
      <c r="N269" s="2">
        <f t="shared" si="23"/>
        <v>0</v>
      </c>
      <c r="O269" s="1"/>
      <c r="P269" s="1"/>
      <c r="Q269" s="1"/>
      <c r="R269" s="1"/>
      <c r="S269" s="1"/>
    </row>
    <row r="270" spans="1:19" ht="15.75" customHeight="1" x14ac:dyDescent="0.2">
      <c r="A270" s="231"/>
      <c r="B270" s="11"/>
      <c r="C270" s="11"/>
      <c r="D270" s="11"/>
      <c r="E270" s="11"/>
      <c r="F270" s="11"/>
      <c r="G270" s="11"/>
      <c r="H270" s="12"/>
      <c r="I270" s="11"/>
      <c r="J270" s="12"/>
      <c r="K270" s="11"/>
      <c r="L270" s="11"/>
      <c r="M270" s="11"/>
      <c r="N270" s="2">
        <f t="shared" si="23"/>
        <v>0</v>
      </c>
      <c r="O270" s="1"/>
      <c r="P270" s="1"/>
      <c r="Q270" s="1"/>
      <c r="R270" s="1"/>
      <c r="S270" s="1"/>
    </row>
    <row r="271" spans="1:19" ht="15.75" customHeight="1" x14ac:dyDescent="0.2">
      <c r="A271" s="231"/>
      <c r="B271" s="11"/>
      <c r="C271" s="11"/>
      <c r="D271" s="11"/>
      <c r="E271" s="11"/>
      <c r="F271" s="11"/>
      <c r="G271" s="11"/>
      <c r="H271" s="12"/>
      <c r="I271" s="11"/>
      <c r="J271" s="12"/>
      <c r="K271" s="11"/>
      <c r="L271" s="11"/>
      <c r="M271" s="11"/>
      <c r="N271" s="2">
        <f t="shared" si="23"/>
        <v>0</v>
      </c>
      <c r="O271" s="1"/>
      <c r="P271" s="1"/>
      <c r="Q271" s="1"/>
      <c r="R271" s="1"/>
      <c r="S271" s="1"/>
    </row>
    <row r="272" spans="1:19" ht="15.75" customHeight="1" x14ac:dyDescent="0.2">
      <c r="A272" s="231"/>
      <c r="B272" s="11"/>
      <c r="C272" s="11"/>
      <c r="D272" s="11"/>
      <c r="E272" s="11"/>
      <c r="F272" s="11"/>
      <c r="G272" s="11"/>
      <c r="H272" s="12"/>
      <c r="I272" s="11"/>
      <c r="J272" s="12"/>
      <c r="K272" s="11"/>
      <c r="L272" s="11"/>
      <c r="M272" s="11"/>
      <c r="N272" s="2">
        <f t="shared" si="23"/>
        <v>0</v>
      </c>
      <c r="O272" s="1"/>
      <c r="P272" s="1"/>
      <c r="Q272" s="1"/>
      <c r="R272" s="1"/>
      <c r="S272" s="1"/>
    </row>
    <row r="273" spans="1:19" ht="15.75" customHeight="1" x14ac:dyDescent="0.2">
      <c r="A273" s="231"/>
      <c r="B273" s="11"/>
      <c r="C273" s="11"/>
      <c r="D273" s="11"/>
      <c r="E273" s="11"/>
      <c r="F273" s="11"/>
      <c r="G273" s="11"/>
      <c r="H273" s="12"/>
      <c r="I273" s="11"/>
      <c r="J273" s="12"/>
      <c r="K273" s="11"/>
      <c r="L273" s="11"/>
      <c r="M273" s="11"/>
      <c r="N273" s="2">
        <f t="shared" si="23"/>
        <v>0</v>
      </c>
      <c r="O273" s="1"/>
      <c r="P273" s="1"/>
      <c r="Q273" s="1"/>
      <c r="R273" s="1"/>
      <c r="S273" s="1"/>
    </row>
    <row r="274" spans="1:19" ht="15.75" customHeight="1" x14ac:dyDescent="0.2">
      <c r="A274" s="231"/>
      <c r="B274" s="11"/>
      <c r="C274" s="11"/>
      <c r="D274" s="11"/>
      <c r="E274" s="11"/>
      <c r="F274" s="11"/>
      <c r="G274" s="11"/>
      <c r="H274" s="12"/>
      <c r="I274" s="11"/>
      <c r="J274" s="12"/>
      <c r="K274" s="11"/>
      <c r="L274" s="11"/>
      <c r="M274" s="11"/>
      <c r="N274" s="2">
        <f t="shared" si="23"/>
        <v>0</v>
      </c>
      <c r="O274" s="1"/>
      <c r="P274" s="1"/>
      <c r="Q274" s="1"/>
      <c r="R274" s="1"/>
      <c r="S274" s="1"/>
    </row>
    <row r="275" spans="1:19" ht="15.75" customHeight="1" x14ac:dyDescent="0.2">
      <c r="A275" s="231"/>
      <c r="B275" s="11"/>
      <c r="C275" s="11"/>
      <c r="D275" s="11"/>
      <c r="E275" s="11"/>
      <c r="F275" s="11"/>
      <c r="G275" s="11"/>
      <c r="H275" s="12"/>
      <c r="I275" s="11"/>
      <c r="J275" s="12"/>
      <c r="K275" s="11"/>
      <c r="L275" s="11"/>
      <c r="M275" s="11"/>
      <c r="N275" s="2">
        <f t="shared" si="23"/>
        <v>0</v>
      </c>
      <c r="O275" s="1"/>
      <c r="P275" s="1"/>
      <c r="Q275" s="1"/>
      <c r="R275" s="1"/>
      <c r="S275" s="1"/>
    </row>
    <row r="276" spans="1:19" ht="15.75" customHeight="1" x14ac:dyDescent="0.2">
      <c r="A276" s="231"/>
      <c r="B276" s="11"/>
      <c r="C276" s="11"/>
      <c r="D276" s="11"/>
      <c r="E276" s="11"/>
      <c r="F276" s="11"/>
      <c r="G276" s="11"/>
      <c r="H276" s="12"/>
      <c r="I276" s="11"/>
      <c r="J276" s="12"/>
      <c r="K276" s="11"/>
      <c r="L276" s="11"/>
      <c r="M276" s="11"/>
      <c r="N276" s="2">
        <f t="shared" si="23"/>
        <v>0</v>
      </c>
      <c r="O276" s="1"/>
      <c r="P276" s="1"/>
      <c r="Q276" s="1"/>
      <c r="R276" s="1"/>
      <c r="S276" s="1"/>
    </row>
    <row r="277" spans="1:19" ht="15.75" customHeight="1" x14ac:dyDescent="0.2">
      <c r="A277" s="231"/>
      <c r="B277" s="11"/>
      <c r="C277" s="11"/>
      <c r="D277" s="11"/>
      <c r="E277" s="11"/>
      <c r="F277" s="11"/>
      <c r="G277" s="11"/>
      <c r="H277" s="12"/>
      <c r="I277" s="11"/>
      <c r="J277" s="12"/>
      <c r="K277" s="11"/>
      <c r="L277" s="11"/>
      <c r="M277" s="11"/>
      <c r="N277" s="2">
        <f t="shared" si="23"/>
        <v>0</v>
      </c>
      <c r="O277" s="1"/>
      <c r="P277" s="1"/>
      <c r="Q277" s="1"/>
      <c r="R277" s="1"/>
      <c r="S277" s="1"/>
    </row>
    <row r="278" spans="1:19" ht="15.75" customHeight="1" x14ac:dyDescent="0.2">
      <c r="A278" s="231"/>
      <c r="B278" s="11"/>
      <c r="C278" s="11"/>
      <c r="D278" s="11"/>
      <c r="E278" s="11"/>
      <c r="F278" s="11"/>
      <c r="G278" s="11"/>
      <c r="H278" s="12"/>
      <c r="I278" s="11"/>
      <c r="J278" s="12"/>
      <c r="K278" s="11"/>
      <c r="L278" s="11"/>
      <c r="M278" s="11"/>
      <c r="N278" s="2">
        <f t="shared" si="23"/>
        <v>0</v>
      </c>
      <c r="O278" s="1"/>
      <c r="P278" s="1"/>
      <c r="Q278" s="1"/>
      <c r="R278" s="1"/>
      <c r="S278" s="1"/>
    </row>
    <row r="279" spans="1:19" ht="15.75" customHeight="1" x14ac:dyDescent="0.2">
      <c r="A279" s="231"/>
      <c r="B279" s="11"/>
      <c r="C279" s="11"/>
      <c r="D279" s="11"/>
      <c r="E279" s="11"/>
      <c r="F279" s="11"/>
      <c r="G279" s="11"/>
      <c r="H279" s="12"/>
      <c r="I279" s="11"/>
      <c r="J279" s="12"/>
      <c r="K279" s="11"/>
      <c r="L279" s="11"/>
      <c r="M279" s="11"/>
      <c r="N279" s="2">
        <f t="shared" si="23"/>
        <v>0</v>
      </c>
      <c r="O279" s="1"/>
      <c r="P279" s="1"/>
      <c r="Q279" s="1"/>
      <c r="R279" s="1"/>
      <c r="S279" s="1"/>
    </row>
    <row r="280" spans="1:19" ht="15.75" customHeight="1" x14ac:dyDescent="0.2">
      <c r="A280" s="231"/>
      <c r="B280" s="11"/>
      <c r="C280" s="11"/>
      <c r="D280" s="11"/>
      <c r="E280" s="11"/>
      <c r="F280" s="11"/>
      <c r="G280" s="11"/>
      <c r="H280" s="12"/>
      <c r="I280" s="11"/>
      <c r="J280" s="12"/>
      <c r="K280" s="11"/>
      <c r="L280" s="11"/>
      <c r="M280" s="11"/>
      <c r="N280" s="2">
        <f t="shared" si="23"/>
        <v>0</v>
      </c>
      <c r="O280" s="1"/>
      <c r="P280" s="1"/>
      <c r="Q280" s="1"/>
      <c r="R280" s="1"/>
      <c r="S280" s="1"/>
    </row>
    <row r="281" spans="1:19" ht="15.75" customHeight="1" x14ac:dyDescent="0.2">
      <c r="A281" s="231"/>
      <c r="B281" s="11"/>
      <c r="C281" s="11"/>
      <c r="D281" s="11"/>
      <c r="E281" s="11"/>
      <c r="F281" s="11"/>
      <c r="G281" s="11"/>
      <c r="H281" s="12"/>
      <c r="I281" s="11"/>
      <c r="J281" s="12"/>
      <c r="K281" s="11"/>
      <c r="L281" s="11"/>
      <c r="M281" s="11"/>
      <c r="N281" s="2">
        <f t="shared" si="23"/>
        <v>0</v>
      </c>
      <c r="O281" s="1"/>
      <c r="P281" s="1"/>
      <c r="Q281" s="1"/>
      <c r="R281" s="1"/>
      <c r="S281" s="1"/>
    </row>
    <row r="282" spans="1:19" ht="15.75" customHeight="1" x14ac:dyDescent="0.2">
      <c r="A282" s="231"/>
      <c r="B282" s="11"/>
      <c r="C282" s="11"/>
      <c r="D282" s="11"/>
      <c r="E282" s="11"/>
      <c r="F282" s="11"/>
      <c r="G282" s="11"/>
      <c r="H282" s="12"/>
      <c r="I282" s="11"/>
      <c r="J282" s="12"/>
      <c r="K282" s="11"/>
      <c r="L282" s="11"/>
      <c r="M282" s="11"/>
      <c r="N282" s="2">
        <f t="shared" si="23"/>
        <v>0</v>
      </c>
      <c r="O282" s="1"/>
      <c r="P282" s="1"/>
      <c r="Q282" s="1"/>
      <c r="R282" s="1"/>
      <c r="S282" s="1"/>
    </row>
    <row r="283" spans="1:19" ht="15.75" customHeight="1" x14ac:dyDescent="0.2">
      <c r="A283" s="231"/>
      <c r="B283" s="11"/>
      <c r="C283" s="11"/>
      <c r="D283" s="11"/>
      <c r="E283" s="11"/>
      <c r="F283" s="11"/>
      <c r="G283" s="11"/>
      <c r="H283" s="12"/>
      <c r="I283" s="11"/>
      <c r="J283" s="12"/>
      <c r="K283" s="11"/>
      <c r="L283" s="11"/>
      <c r="M283" s="11"/>
      <c r="N283" s="2">
        <f t="shared" si="23"/>
        <v>0</v>
      </c>
      <c r="O283" s="1"/>
      <c r="P283" s="1"/>
      <c r="Q283" s="1"/>
      <c r="R283" s="1"/>
      <c r="S283" s="1"/>
    </row>
    <row r="284" spans="1:19" ht="15.75" customHeight="1" x14ac:dyDescent="0.2">
      <c r="A284" s="231"/>
      <c r="B284" s="11"/>
      <c r="C284" s="11"/>
      <c r="D284" s="11"/>
      <c r="E284" s="11"/>
      <c r="F284" s="11"/>
      <c r="G284" s="11"/>
      <c r="H284" s="12"/>
      <c r="I284" s="11"/>
      <c r="J284" s="12"/>
      <c r="K284" s="11"/>
      <c r="L284" s="11"/>
      <c r="M284" s="11"/>
      <c r="N284" s="2">
        <f t="shared" si="23"/>
        <v>0</v>
      </c>
      <c r="O284" s="1"/>
      <c r="P284" s="1"/>
      <c r="Q284" s="1"/>
      <c r="R284" s="1"/>
      <c r="S284" s="1"/>
    </row>
    <row r="285" spans="1:19" ht="15.75" customHeight="1" x14ac:dyDescent="0.2">
      <c r="A285" s="231"/>
      <c r="B285" s="11"/>
      <c r="C285" s="11"/>
      <c r="D285" s="11"/>
      <c r="E285" s="11"/>
      <c r="F285" s="11"/>
      <c r="G285" s="11"/>
      <c r="H285" s="12"/>
      <c r="I285" s="11"/>
      <c r="J285" s="12"/>
      <c r="K285" s="11"/>
      <c r="L285" s="11"/>
      <c r="M285" s="11"/>
      <c r="N285" s="2">
        <f t="shared" si="23"/>
        <v>0</v>
      </c>
      <c r="O285" s="1"/>
      <c r="P285" s="1"/>
      <c r="Q285" s="1"/>
      <c r="R285" s="1"/>
      <c r="S285" s="1"/>
    </row>
    <row r="286" spans="1:19" ht="15.75" customHeight="1" x14ac:dyDescent="0.2">
      <c r="A286" s="231"/>
      <c r="B286" s="11"/>
      <c r="C286" s="11"/>
      <c r="D286" s="11"/>
      <c r="E286" s="11"/>
      <c r="F286" s="11"/>
      <c r="G286" s="11"/>
      <c r="H286" s="12"/>
      <c r="I286" s="11"/>
      <c r="J286" s="12"/>
      <c r="K286" s="11"/>
      <c r="L286" s="11"/>
      <c r="M286" s="11"/>
      <c r="N286" s="2">
        <f t="shared" si="23"/>
        <v>0</v>
      </c>
      <c r="O286" s="1"/>
      <c r="P286" s="1"/>
      <c r="Q286" s="1"/>
      <c r="R286" s="1"/>
      <c r="S286" s="1"/>
    </row>
    <row r="287" spans="1:19" ht="15.75" customHeight="1" x14ac:dyDescent="0.2">
      <c r="A287" s="231"/>
      <c r="B287" s="11"/>
      <c r="C287" s="11"/>
      <c r="D287" s="11"/>
      <c r="E287" s="11"/>
      <c r="F287" s="11"/>
      <c r="G287" s="11"/>
      <c r="H287" s="12"/>
      <c r="I287" s="11"/>
      <c r="J287" s="12"/>
      <c r="K287" s="11"/>
      <c r="L287" s="11"/>
      <c r="M287" s="11"/>
      <c r="N287" s="2">
        <f t="shared" si="23"/>
        <v>0</v>
      </c>
      <c r="O287" s="1"/>
      <c r="P287" s="1"/>
      <c r="Q287" s="1"/>
      <c r="R287" s="1"/>
      <c r="S287" s="1"/>
    </row>
    <row r="288" spans="1:19" ht="15.75" customHeight="1" x14ac:dyDescent="0.2">
      <c r="A288" s="231"/>
      <c r="B288" s="11"/>
      <c r="C288" s="11"/>
      <c r="D288" s="11"/>
      <c r="E288" s="11"/>
      <c r="F288" s="11"/>
      <c r="G288" s="11"/>
      <c r="H288" s="12"/>
      <c r="I288" s="11"/>
      <c r="J288" s="12"/>
      <c r="K288" s="11"/>
      <c r="L288" s="11"/>
      <c r="M288" s="11"/>
      <c r="N288" s="2">
        <f t="shared" si="23"/>
        <v>0</v>
      </c>
      <c r="O288" s="1"/>
      <c r="P288" s="1"/>
      <c r="Q288" s="1"/>
      <c r="R288" s="1"/>
      <c r="S288" s="1"/>
    </row>
    <row r="289" spans="1:19" ht="15.75" customHeight="1" x14ac:dyDescent="0.2">
      <c r="A289" s="231"/>
      <c r="B289" s="11"/>
      <c r="C289" s="11"/>
      <c r="D289" s="11"/>
      <c r="E289" s="11"/>
      <c r="F289" s="11"/>
      <c r="G289" s="11"/>
      <c r="H289" s="12"/>
      <c r="I289" s="11"/>
      <c r="J289" s="12"/>
      <c r="K289" s="11"/>
      <c r="L289" s="11"/>
      <c r="M289" s="11"/>
      <c r="N289" s="2">
        <f t="shared" si="23"/>
        <v>0</v>
      </c>
      <c r="O289" s="1"/>
      <c r="P289" s="1"/>
      <c r="Q289" s="1"/>
      <c r="R289" s="1"/>
      <c r="S289" s="1"/>
    </row>
    <row r="290" spans="1:19" ht="15.75" customHeight="1" x14ac:dyDescent="0.2">
      <c r="A290" s="231"/>
      <c r="B290" s="11"/>
      <c r="C290" s="11"/>
      <c r="D290" s="11"/>
      <c r="E290" s="11"/>
      <c r="F290" s="11"/>
      <c r="G290" s="11"/>
      <c r="H290" s="12"/>
      <c r="I290" s="11"/>
      <c r="J290" s="12"/>
      <c r="K290" s="11"/>
      <c r="L290" s="11"/>
      <c r="M290" s="11"/>
      <c r="N290" s="2">
        <f t="shared" si="23"/>
        <v>0</v>
      </c>
      <c r="O290" s="1"/>
      <c r="P290" s="1"/>
      <c r="Q290" s="1"/>
      <c r="R290" s="1"/>
      <c r="S290" s="1"/>
    </row>
    <row r="291" spans="1:19" ht="15.75" customHeight="1" x14ac:dyDescent="0.2">
      <c r="A291" s="231"/>
      <c r="B291" s="11"/>
      <c r="C291" s="11"/>
      <c r="D291" s="11"/>
      <c r="E291" s="11"/>
      <c r="F291" s="11"/>
      <c r="G291" s="11"/>
      <c r="H291" s="12"/>
      <c r="I291" s="11"/>
      <c r="J291" s="12"/>
      <c r="K291" s="11"/>
      <c r="L291" s="11"/>
      <c r="M291" s="11"/>
      <c r="N291" s="2">
        <f t="shared" si="23"/>
        <v>0</v>
      </c>
      <c r="O291" s="1"/>
      <c r="P291" s="1"/>
      <c r="Q291" s="1"/>
      <c r="R291" s="1"/>
      <c r="S291" s="1"/>
    </row>
    <row r="292" spans="1:19" ht="15.75" customHeight="1" x14ac:dyDescent="0.2">
      <c r="A292" s="231"/>
      <c r="B292" s="11"/>
      <c r="C292" s="11"/>
      <c r="D292" s="11"/>
      <c r="E292" s="11"/>
      <c r="F292" s="11"/>
      <c r="G292" s="11"/>
      <c r="H292" s="12"/>
      <c r="I292" s="11"/>
      <c r="J292" s="12"/>
      <c r="K292" s="11"/>
      <c r="L292" s="11"/>
      <c r="M292" s="11"/>
      <c r="N292" s="2">
        <f t="shared" si="23"/>
        <v>0</v>
      </c>
      <c r="O292" s="1"/>
      <c r="P292" s="1"/>
      <c r="Q292" s="1"/>
      <c r="R292" s="1"/>
      <c r="S292" s="1"/>
    </row>
    <row r="293" spans="1:19" ht="15.75" customHeight="1" x14ac:dyDescent="0.2">
      <c r="A293" s="231"/>
      <c r="B293" s="11"/>
      <c r="C293" s="11"/>
      <c r="D293" s="11"/>
      <c r="E293" s="11"/>
      <c r="F293" s="11"/>
      <c r="G293" s="11"/>
      <c r="H293" s="12"/>
      <c r="I293" s="11"/>
      <c r="J293" s="12"/>
      <c r="K293" s="11"/>
      <c r="L293" s="11"/>
      <c r="M293" s="11"/>
      <c r="N293" s="2">
        <f t="shared" si="23"/>
        <v>0</v>
      </c>
      <c r="O293" s="1"/>
      <c r="P293" s="1"/>
      <c r="Q293" s="1"/>
      <c r="R293" s="1"/>
      <c r="S293" s="1"/>
    </row>
    <row r="294" spans="1:19" ht="15.75" customHeight="1" x14ac:dyDescent="0.2">
      <c r="A294" s="231"/>
      <c r="B294" s="11"/>
      <c r="C294" s="11"/>
      <c r="D294" s="11"/>
      <c r="E294" s="11"/>
      <c r="F294" s="11"/>
      <c r="G294" s="11"/>
      <c r="H294" s="12"/>
      <c r="I294" s="11"/>
      <c r="J294" s="12"/>
      <c r="K294" s="11"/>
      <c r="L294" s="11"/>
      <c r="M294" s="11"/>
      <c r="N294" s="2">
        <f t="shared" si="23"/>
        <v>0</v>
      </c>
      <c r="O294" s="1"/>
      <c r="P294" s="1"/>
      <c r="Q294" s="1"/>
      <c r="R294" s="1"/>
      <c r="S294" s="1"/>
    </row>
    <row r="295" spans="1:19" ht="15.75" customHeight="1" x14ac:dyDescent="0.2">
      <c r="A295" s="231"/>
      <c r="B295" s="11"/>
      <c r="C295" s="11"/>
      <c r="D295" s="11"/>
      <c r="E295" s="11"/>
      <c r="F295" s="11"/>
      <c r="G295" s="11"/>
      <c r="H295" s="12"/>
      <c r="I295" s="11"/>
      <c r="J295" s="12"/>
      <c r="K295" s="11"/>
      <c r="L295" s="11"/>
      <c r="M295" s="11"/>
      <c r="N295" s="2">
        <f t="shared" si="23"/>
        <v>0</v>
      </c>
      <c r="O295" s="1"/>
      <c r="P295" s="1"/>
      <c r="Q295" s="1"/>
      <c r="R295" s="1"/>
      <c r="S295" s="1"/>
    </row>
    <row r="296" spans="1:19" ht="15.75" customHeight="1" x14ac:dyDescent="0.2">
      <c r="A296" s="231"/>
      <c r="B296" s="11"/>
      <c r="C296" s="11"/>
      <c r="D296" s="11"/>
      <c r="E296" s="11"/>
      <c r="F296" s="11"/>
      <c r="G296" s="11"/>
      <c r="H296" s="12"/>
      <c r="I296" s="11"/>
      <c r="J296" s="12"/>
      <c r="K296" s="11"/>
      <c r="L296" s="11"/>
      <c r="M296" s="11"/>
      <c r="N296" s="2">
        <f t="shared" si="23"/>
        <v>0</v>
      </c>
      <c r="O296" s="1"/>
      <c r="P296" s="1"/>
      <c r="Q296" s="1"/>
      <c r="R296" s="1"/>
      <c r="S296" s="1"/>
    </row>
    <row r="297" spans="1:19" ht="15.75" customHeight="1" x14ac:dyDescent="0.2">
      <c r="A297" s="231"/>
      <c r="B297" s="11"/>
      <c r="C297" s="11"/>
      <c r="D297" s="11"/>
      <c r="E297" s="11"/>
      <c r="F297" s="11"/>
      <c r="G297" s="11"/>
      <c r="H297" s="12"/>
      <c r="I297" s="11"/>
      <c r="J297" s="12"/>
      <c r="K297" s="11"/>
      <c r="L297" s="11"/>
      <c r="M297" s="11"/>
      <c r="N297" s="2">
        <f t="shared" si="23"/>
        <v>0</v>
      </c>
      <c r="O297" s="1"/>
      <c r="P297" s="1"/>
      <c r="Q297" s="1"/>
      <c r="R297" s="1"/>
      <c r="S297" s="1"/>
    </row>
    <row r="298" spans="1:19" ht="15.75" customHeight="1" x14ac:dyDescent="0.2">
      <c r="A298" s="231"/>
      <c r="B298" s="11"/>
      <c r="C298" s="11"/>
      <c r="D298" s="11"/>
      <c r="E298" s="11"/>
      <c r="F298" s="11"/>
      <c r="G298" s="11"/>
      <c r="H298" s="12"/>
      <c r="I298" s="11"/>
      <c r="J298" s="12"/>
      <c r="K298" s="11"/>
      <c r="L298" s="11"/>
      <c r="M298" s="11"/>
      <c r="N298" s="2">
        <f t="shared" si="23"/>
        <v>0</v>
      </c>
      <c r="O298" s="1"/>
      <c r="P298" s="1"/>
      <c r="Q298" s="1"/>
      <c r="R298" s="1"/>
      <c r="S298" s="1"/>
    </row>
    <row r="299" spans="1:19" ht="15.75" customHeight="1" x14ac:dyDescent="0.2">
      <c r="A299" s="231"/>
      <c r="B299" s="11"/>
      <c r="C299" s="11"/>
      <c r="D299" s="11"/>
      <c r="E299" s="11"/>
      <c r="F299" s="11"/>
      <c r="G299" s="11"/>
      <c r="H299" s="12"/>
      <c r="I299" s="11"/>
      <c r="J299" s="12"/>
      <c r="K299" s="11"/>
      <c r="L299" s="11"/>
      <c r="M299" s="11"/>
      <c r="N299" s="2">
        <f t="shared" si="23"/>
        <v>0</v>
      </c>
      <c r="O299" s="1"/>
      <c r="P299" s="1"/>
      <c r="Q299" s="1"/>
      <c r="R299" s="1"/>
      <c r="S299" s="1"/>
    </row>
    <row r="300" spans="1:19" ht="15.75" customHeight="1" x14ac:dyDescent="0.2">
      <c r="A300" s="231"/>
      <c r="B300" s="11"/>
      <c r="C300" s="11"/>
      <c r="D300" s="11"/>
      <c r="E300" s="11"/>
      <c r="F300" s="11"/>
      <c r="G300" s="11"/>
      <c r="H300" s="12"/>
      <c r="I300" s="11"/>
      <c r="J300" s="12"/>
      <c r="K300" s="11"/>
      <c r="L300" s="11"/>
      <c r="M300" s="11"/>
      <c r="N300" s="2">
        <f t="shared" si="23"/>
        <v>0</v>
      </c>
      <c r="O300" s="1"/>
      <c r="P300" s="1"/>
      <c r="Q300" s="1"/>
      <c r="R300" s="1"/>
      <c r="S300" s="1"/>
    </row>
    <row r="301" spans="1:19" ht="15.75" customHeight="1" x14ac:dyDescent="0.2">
      <c r="A301" s="231"/>
      <c r="B301" s="11"/>
      <c r="C301" s="11"/>
      <c r="D301" s="11"/>
      <c r="E301" s="11"/>
      <c r="F301" s="11"/>
      <c r="G301" s="11"/>
      <c r="H301" s="12"/>
      <c r="I301" s="11"/>
      <c r="J301" s="12"/>
      <c r="K301" s="11"/>
      <c r="L301" s="11"/>
      <c r="M301" s="11"/>
      <c r="N301" s="2">
        <f t="shared" si="23"/>
        <v>0</v>
      </c>
      <c r="O301" s="1"/>
      <c r="P301" s="1"/>
      <c r="Q301" s="1"/>
      <c r="R301" s="1"/>
      <c r="S301" s="1"/>
    </row>
    <row r="302" spans="1:19" ht="15.75" customHeight="1" x14ac:dyDescent="0.2">
      <c r="A302" s="231"/>
      <c r="B302" s="11"/>
      <c r="C302" s="11"/>
      <c r="D302" s="11"/>
      <c r="E302" s="11"/>
      <c r="F302" s="11"/>
      <c r="G302" s="11"/>
      <c r="H302" s="12"/>
      <c r="I302" s="11"/>
      <c r="J302" s="12"/>
      <c r="K302" s="11"/>
      <c r="L302" s="11"/>
      <c r="M302" s="11"/>
      <c r="N302" s="2">
        <f t="shared" si="23"/>
        <v>0</v>
      </c>
      <c r="O302" s="1"/>
      <c r="P302" s="1"/>
      <c r="Q302" s="1"/>
      <c r="R302" s="1"/>
      <c r="S302" s="1"/>
    </row>
    <row r="303" spans="1:19" ht="15.75" customHeight="1" x14ac:dyDescent="0.2">
      <c r="A303" s="231"/>
      <c r="B303" s="11"/>
      <c r="C303" s="11"/>
      <c r="D303" s="11"/>
      <c r="E303" s="11"/>
      <c r="F303" s="11"/>
      <c r="G303" s="11"/>
      <c r="H303" s="12"/>
      <c r="I303" s="11"/>
      <c r="J303" s="12"/>
      <c r="K303" s="11"/>
      <c r="L303" s="11"/>
      <c r="M303" s="11"/>
      <c r="N303" s="2">
        <f t="shared" si="23"/>
        <v>0</v>
      </c>
      <c r="O303" s="1"/>
      <c r="P303" s="1"/>
      <c r="Q303" s="1"/>
      <c r="R303" s="1"/>
      <c r="S303" s="1"/>
    </row>
    <row r="304" spans="1:19" ht="15.75" customHeight="1" x14ac:dyDescent="0.2">
      <c r="A304" s="231"/>
      <c r="B304" s="11"/>
      <c r="C304" s="11"/>
      <c r="D304" s="11"/>
      <c r="E304" s="11"/>
      <c r="F304" s="11"/>
      <c r="G304" s="11"/>
      <c r="H304" s="12"/>
      <c r="I304" s="11"/>
      <c r="J304" s="12"/>
      <c r="K304" s="11"/>
      <c r="L304" s="11"/>
      <c r="M304" s="11"/>
      <c r="N304" s="2">
        <f t="shared" si="23"/>
        <v>0</v>
      </c>
      <c r="O304" s="1"/>
      <c r="P304" s="1"/>
      <c r="Q304" s="1"/>
      <c r="R304" s="1"/>
      <c r="S304" s="1"/>
    </row>
    <row r="305" spans="1:19" ht="15.75" customHeight="1" x14ac:dyDescent="0.2">
      <c r="A305" s="231"/>
      <c r="B305" s="11"/>
      <c r="C305" s="11"/>
      <c r="D305" s="11"/>
      <c r="E305" s="11"/>
      <c r="F305" s="11"/>
      <c r="G305" s="11"/>
      <c r="H305" s="12"/>
      <c r="I305" s="11"/>
      <c r="J305" s="12"/>
      <c r="K305" s="11"/>
      <c r="L305" s="11"/>
      <c r="M305" s="11"/>
      <c r="N305" s="2">
        <f t="shared" si="23"/>
        <v>0</v>
      </c>
      <c r="O305" s="1"/>
      <c r="P305" s="1"/>
      <c r="Q305" s="1"/>
      <c r="R305" s="1"/>
      <c r="S305" s="1"/>
    </row>
    <row r="306" spans="1:19" ht="15.75" customHeight="1" x14ac:dyDescent="0.2">
      <c r="A306" s="231"/>
      <c r="B306" s="11"/>
      <c r="C306" s="11"/>
      <c r="D306" s="11"/>
      <c r="E306" s="11"/>
      <c r="F306" s="11"/>
      <c r="G306" s="11"/>
      <c r="H306" s="12"/>
      <c r="I306" s="11"/>
      <c r="J306" s="12"/>
      <c r="K306" s="11"/>
      <c r="L306" s="11"/>
      <c r="M306" s="11"/>
      <c r="N306" s="2">
        <f t="shared" si="23"/>
        <v>0</v>
      </c>
      <c r="O306" s="1"/>
      <c r="P306" s="1"/>
      <c r="Q306" s="1"/>
      <c r="R306" s="1"/>
      <c r="S306" s="1"/>
    </row>
    <row r="307" spans="1:19" ht="15.75" customHeight="1" x14ac:dyDescent="0.2">
      <c r="A307" s="231"/>
      <c r="B307" s="11"/>
      <c r="C307" s="11"/>
      <c r="D307" s="11"/>
      <c r="E307" s="11"/>
      <c r="F307" s="11"/>
      <c r="G307" s="11"/>
      <c r="H307" s="12"/>
      <c r="I307" s="11"/>
      <c r="J307" s="12"/>
      <c r="K307" s="11"/>
      <c r="L307" s="11"/>
      <c r="M307" s="11"/>
      <c r="N307" s="2">
        <f t="shared" si="23"/>
        <v>0</v>
      </c>
      <c r="O307" s="1"/>
      <c r="P307" s="1"/>
      <c r="Q307" s="1"/>
      <c r="R307" s="1"/>
      <c r="S307" s="1"/>
    </row>
    <row r="308" spans="1:19" ht="15.75" customHeight="1" x14ac:dyDescent="0.2">
      <c r="A308" s="231"/>
      <c r="B308" s="11"/>
      <c r="C308" s="11"/>
      <c r="D308" s="11"/>
      <c r="E308" s="11"/>
      <c r="F308" s="11"/>
      <c r="G308" s="11"/>
      <c r="H308" s="12"/>
      <c r="I308" s="11"/>
      <c r="J308" s="12"/>
      <c r="K308" s="11"/>
      <c r="L308" s="11"/>
      <c r="M308" s="11"/>
      <c r="N308" s="2">
        <f t="shared" si="23"/>
        <v>0</v>
      </c>
      <c r="O308" s="1"/>
      <c r="P308" s="1"/>
      <c r="Q308" s="1"/>
      <c r="R308" s="1"/>
      <c r="S308" s="1"/>
    </row>
    <row r="309" spans="1:19" ht="15.75" customHeight="1" x14ac:dyDescent="0.2">
      <c r="A309" s="231"/>
      <c r="B309" s="11"/>
      <c r="C309" s="11"/>
      <c r="D309" s="11"/>
      <c r="E309" s="11"/>
      <c r="F309" s="11"/>
      <c r="G309" s="11"/>
      <c r="H309" s="12"/>
      <c r="I309" s="11"/>
      <c r="J309" s="12"/>
      <c r="K309" s="11"/>
      <c r="L309" s="11"/>
      <c r="M309" s="11"/>
      <c r="N309" s="2">
        <f t="shared" si="23"/>
        <v>0</v>
      </c>
      <c r="O309" s="1"/>
      <c r="P309" s="1"/>
      <c r="Q309" s="1"/>
      <c r="R309" s="1"/>
      <c r="S309" s="1"/>
    </row>
    <row r="310" spans="1:19" ht="15.75" customHeight="1" x14ac:dyDescent="0.2">
      <c r="A310" s="231"/>
      <c r="B310" s="11"/>
      <c r="C310" s="11"/>
      <c r="D310" s="11"/>
      <c r="E310" s="11"/>
      <c r="F310" s="11"/>
      <c r="G310" s="11"/>
      <c r="H310" s="12"/>
      <c r="I310" s="11"/>
      <c r="J310" s="12"/>
      <c r="K310" s="11"/>
      <c r="L310" s="11"/>
      <c r="M310" s="11"/>
      <c r="N310" s="2">
        <f t="shared" si="23"/>
        <v>0</v>
      </c>
      <c r="O310" s="1"/>
      <c r="P310" s="1"/>
      <c r="Q310" s="1"/>
      <c r="R310" s="1"/>
      <c r="S310" s="1"/>
    </row>
    <row r="311" spans="1:19" ht="15.75" customHeight="1" x14ac:dyDescent="0.2">
      <c r="A311" s="231"/>
      <c r="B311" s="11"/>
      <c r="C311" s="11"/>
      <c r="D311" s="11"/>
      <c r="E311" s="11"/>
      <c r="F311" s="11"/>
      <c r="G311" s="11"/>
      <c r="H311" s="12"/>
      <c r="I311" s="11"/>
      <c r="J311" s="12"/>
      <c r="K311" s="11"/>
      <c r="L311" s="11"/>
      <c r="M311" s="11"/>
      <c r="N311" s="2">
        <f t="shared" si="23"/>
        <v>0</v>
      </c>
      <c r="O311" s="1"/>
      <c r="P311" s="1"/>
      <c r="Q311" s="1"/>
      <c r="R311" s="1"/>
      <c r="S311" s="1"/>
    </row>
    <row r="312" spans="1:19" ht="15.75" customHeight="1" x14ac:dyDescent="0.2">
      <c r="A312" s="231"/>
      <c r="B312" s="11"/>
      <c r="C312" s="11"/>
      <c r="D312" s="11"/>
      <c r="E312" s="11"/>
      <c r="F312" s="11"/>
      <c r="G312" s="11"/>
      <c r="H312" s="12"/>
      <c r="I312" s="11"/>
      <c r="J312" s="12"/>
      <c r="K312" s="11"/>
      <c r="L312" s="11"/>
      <c r="M312" s="11"/>
      <c r="N312" s="2">
        <f t="shared" si="23"/>
        <v>0</v>
      </c>
      <c r="O312" s="1"/>
      <c r="P312" s="1"/>
      <c r="Q312" s="1"/>
      <c r="R312" s="1"/>
      <c r="S312" s="1"/>
    </row>
    <row r="313" spans="1:19" ht="15.75" customHeight="1" x14ac:dyDescent="0.2">
      <c r="A313" s="231"/>
      <c r="B313" s="11"/>
      <c r="C313" s="11"/>
      <c r="D313" s="11"/>
      <c r="E313" s="11"/>
      <c r="F313" s="11"/>
      <c r="G313" s="11"/>
      <c r="H313" s="12"/>
      <c r="I313" s="11"/>
      <c r="J313" s="12"/>
      <c r="K313" s="11"/>
      <c r="L313" s="11"/>
      <c r="M313" s="11"/>
      <c r="N313" s="2">
        <f t="shared" si="23"/>
        <v>0</v>
      </c>
      <c r="O313" s="1"/>
      <c r="P313" s="1"/>
      <c r="Q313" s="1"/>
      <c r="R313" s="1"/>
      <c r="S313" s="1"/>
    </row>
    <row r="314" spans="1:19" ht="15.75" customHeight="1" x14ac:dyDescent="0.2">
      <c r="A314" s="231"/>
      <c r="B314" s="11"/>
      <c r="C314" s="11"/>
      <c r="D314" s="11"/>
      <c r="E314" s="11"/>
      <c r="F314" s="11"/>
      <c r="G314" s="11"/>
      <c r="H314" s="12"/>
      <c r="I314" s="11"/>
      <c r="J314" s="12"/>
      <c r="K314" s="11"/>
      <c r="L314" s="11"/>
      <c r="M314" s="11"/>
      <c r="N314" s="2">
        <f t="shared" si="23"/>
        <v>0</v>
      </c>
      <c r="O314" s="1"/>
      <c r="P314" s="1"/>
      <c r="Q314" s="1"/>
      <c r="R314" s="1"/>
      <c r="S314" s="1"/>
    </row>
    <row r="315" spans="1:19" ht="15.75" customHeight="1" x14ac:dyDescent="0.2">
      <c r="A315" s="231"/>
      <c r="B315" s="11"/>
      <c r="C315" s="11"/>
      <c r="D315" s="11"/>
      <c r="E315" s="11"/>
      <c r="F315" s="11"/>
      <c r="G315" s="11"/>
      <c r="H315" s="12"/>
      <c r="I315" s="11"/>
      <c r="J315" s="12"/>
      <c r="K315" s="11"/>
      <c r="L315" s="11"/>
      <c r="M315" s="11"/>
      <c r="N315" s="2">
        <f t="shared" si="23"/>
        <v>0</v>
      </c>
      <c r="O315" s="1"/>
      <c r="P315" s="1"/>
      <c r="Q315" s="1"/>
      <c r="R315" s="1"/>
      <c r="S315" s="1"/>
    </row>
    <row r="316" spans="1:19" ht="15.75" customHeight="1" x14ac:dyDescent="0.2">
      <c r="A316" s="231"/>
      <c r="B316" s="11"/>
      <c r="C316" s="11"/>
      <c r="D316" s="11"/>
      <c r="E316" s="11"/>
      <c r="F316" s="11"/>
      <c r="G316" s="11"/>
      <c r="H316" s="12"/>
      <c r="I316" s="11"/>
      <c r="J316" s="12"/>
      <c r="K316" s="11"/>
      <c r="L316" s="11"/>
      <c r="M316" s="11"/>
      <c r="N316" s="2">
        <f t="shared" si="23"/>
        <v>0</v>
      </c>
      <c r="O316" s="1"/>
      <c r="P316" s="1"/>
      <c r="Q316" s="1"/>
      <c r="R316" s="1"/>
      <c r="S316" s="1"/>
    </row>
    <row r="317" spans="1:19" ht="15.75" customHeight="1" x14ac:dyDescent="0.2">
      <c r="A317" s="231"/>
      <c r="B317" s="11"/>
      <c r="C317" s="11"/>
      <c r="D317" s="11"/>
      <c r="E317" s="11"/>
      <c r="F317" s="11"/>
      <c r="G317" s="11"/>
      <c r="H317" s="12"/>
      <c r="I317" s="11"/>
      <c r="J317" s="12"/>
      <c r="K317" s="11"/>
      <c r="L317" s="11"/>
      <c r="M317" s="11"/>
      <c r="N317" s="2">
        <f t="shared" si="23"/>
        <v>0</v>
      </c>
      <c r="O317" s="1"/>
      <c r="P317" s="1"/>
      <c r="Q317" s="1"/>
      <c r="R317" s="1"/>
      <c r="S317" s="1"/>
    </row>
    <row r="318" spans="1:19" ht="15.75" customHeight="1" x14ac:dyDescent="0.2">
      <c r="A318" s="231"/>
      <c r="B318" s="11"/>
      <c r="C318" s="11"/>
      <c r="D318" s="11"/>
      <c r="E318" s="11"/>
      <c r="F318" s="11"/>
      <c r="G318" s="11"/>
      <c r="H318" s="12"/>
      <c r="I318" s="11"/>
      <c r="J318" s="12"/>
      <c r="K318" s="11"/>
      <c r="L318" s="11"/>
      <c r="M318" s="11"/>
      <c r="N318" s="2">
        <f t="shared" si="23"/>
        <v>0</v>
      </c>
      <c r="O318" s="1"/>
      <c r="P318" s="1"/>
      <c r="Q318" s="1"/>
      <c r="R318" s="1"/>
      <c r="S318" s="1"/>
    </row>
    <row r="319" spans="1:19" ht="15.75" customHeight="1" x14ac:dyDescent="0.2">
      <c r="A319" s="231"/>
      <c r="B319" s="11"/>
      <c r="C319" s="11"/>
      <c r="D319" s="11"/>
      <c r="E319" s="11"/>
      <c r="F319" s="11"/>
      <c r="G319" s="11"/>
      <c r="H319" s="12"/>
      <c r="I319" s="11"/>
      <c r="J319" s="12"/>
      <c r="K319" s="11"/>
      <c r="L319" s="11"/>
      <c r="M319" s="11"/>
      <c r="N319" s="2">
        <f t="shared" si="23"/>
        <v>0</v>
      </c>
      <c r="O319" s="1"/>
      <c r="P319" s="1"/>
      <c r="Q319" s="1"/>
      <c r="R319" s="1"/>
      <c r="S319" s="1"/>
    </row>
    <row r="320" spans="1:19" ht="15.75" customHeight="1" x14ac:dyDescent="0.2">
      <c r="A320" s="231"/>
      <c r="B320" s="11"/>
      <c r="C320" s="11"/>
      <c r="D320" s="11"/>
      <c r="E320" s="11"/>
      <c r="F320" s="11"/>
      <c r="G320" s="11"/>
      <c r="H320" s="12"/>
      <c r="I320" s="11"/>
      <c r="J320" s="12"/>
      <c r="K320" s="11"/>
      <c r="L320" s="11"/>
      <c r="M320" s="11"/>
      <c r="N320" s="2">
        <f t="shared" si="23"/>
        <v>0</v>
      </c>
      <c r="O320" s="1"/>
      <c r="P320" s="1"/>
      <c r="Q320" s="1"/>
      <c r="R320" s="1"/>
      <c r="S320" s="1"/>
    </row>
    <row r="321" spans="1:19" ht="15.75" customHeight="1" x14ac:dyDescent="0.2">
      <c r="A321" s="231"/>
      <c r="B321" s="11"/>
      <c r="C321" s="11"/>
      <c r="D321" s="11"/>
      <c r="E321" s="11"/>
      <c r="F321" s="11"/>
      <c r="G321" s="11"/>
      <c r="H321" s="12"/>
      <c r="I321" s="11"/>
      <c r="J321" s="12"/>
      <c r="K321" s="11"/>
      <c r="L321" s="11"/>
      <c r="M321" s="11"/>
      <c r="N321" s="2">
        <f t="shared" ref="N321:N384" si="24">+J321*H321*E321</f>
        <v>0</v>
      </c>
      <c r="O321" s="1"/>
      <c r="P321" s="1"/>
      <c r="Q321" s="1"/>
      <c r="R321" s="1"/>
      <c r="S321" s="1"/>
    </row>
    <row r="322" spans="1:19" ht="15.75" customHeight="1" x14ac:dyDescent="0.2">
      <c r="A322" s="231"/>
      <c r="B322" s="11"/>
      <c r="C322" s="11"/>
      <c r="D322" s="11"/>
      <c r="E322" s="11"/>
      <c r="F322" s="11"/>
      <c r="G322" s="11"/>
      <c r="H322" s="12"/>
      <c r="I322" s="11"/>
      <c r="J322" s="12"/>
      <c r="K322" s="11"/>
      <c r="L322" s="11"/>
      <c r="M322" s="11"/>
      <c r="N322" s="2">
        <f t="shared" si="24"/>
        <v>0</v>
      </c>
      <c r="O322" s="1"/>
      <c r="P322" s="1"/>
      <c r="Q322" s="1"/>
      <c r="R322" s="1"/>
      <c r="S322" s="1"/>
    </row>
    <row r="323" spans="1:19" ht="15.75" customHeight="1" x14ac:dyDescent="0.2">
      <c r="A323" s="231"/>
      <c r="B323" s="11"/>
      <c r="C323" s="11"/>
      <c r="D323" s="11"/>
      <c r="E323" s="11"/>
      <c r="F323" s="11"/>
      <c r="G323" s="11"/>
      <c r="H323" s="12"/>
      <c r="I323" s="11"/>
      <c r="J323" s="12"/>
      <c r="K323" s="11"/>
      <c r="L323" s="11"/>
      <c r="M323" s="11"/>
      <c r="N323" s="2">
        <f t="shared" si="24"/>
        <v>0</v>
      </c>
      <c r="O323" s="1"/>
      <c r="P323" s="1"/>
      <c r="Q323" s="1"/>
      <c r="R323" s="1"/>
      <c r="S323" s="1"/>
    </row>
    <row r="324" spans="1:19" ht="15.75" customHeight="1" x14ac:dyDescent="0.2">
      <c r="A324" s="231"/>
      <c r="B324" s="11"/>
      <c r="C324" s="11"/>
      <c r="D324" s="11"/>
      <c r="E324" s="11"/>
      <c r="F324" s="11"/>
      <c r="G324" s="11"/>
      <c r="H324" s="12"/>
      <c r="I324" s="11"/>
      <c r="J324" s="12"/>
      <c r="K324" s="11"/>
      <c r="L324" s="11"/>
      <c r="M324" s="11"/>
      <c r="N324" s="2">
        <f t="shared" si="24"/>
        <v>0</v>
      </c>
      <c r="O324" s="1"/>
      <c r="P324" s="1"/>
      <c r="Q324" s="1"/>
      <c r="R324" s="1"/>
      <c r="S324" s="1"/>
    </row>
    <row r="325" spans="1:19" ht="15.75" customHeight="1" x14ac:dyDescent="0.2">
      <c r="A325" s="231"/>
      <c r="B325" s="11"/>
      <c r="C325" s="11"/>
      <c r="D325" s="11"/>
      <c r="E325" s="11"/>
      <c r="F325" s="11"/>
      <c r="G325" s="11"/>
      <c r="H325" s="12"/>
      <c r="I325" s="11"/>
      <c r="J325" s="12"/>
      <c r="K325" s="11"/>
      <c r="L325" s="11"/>
      <c r="M325" s="11"/>
      <c r="N325" s="2">
        <f t="shared" si="24"/>
        <v>0</v>
      </c>
      <c r="O325" s="1"/>
      <c r="P325" s="1"/>
      <c r="Q325" s="1"/>
      <c r="R325" s="1"/>
      <c r="S325" s="1"/>
    </row>
    <row r="326" spans="1:19" ht="15.75" customHeight="1" x14ac:dyDescent="0.2">
      <c r="A326" s="231"/>
      <c r="B326" s="11"/>
      <c r="C326" s="11"/>
      <c r="D326" s="11"/>
      <c r="E326" s="11"/>
      <c r="F326" s="11"/>
      <c r="G326" s="11"/>
      <c r="H326" s="12"/>
      <c r="I326" s="11"/>
      <c r="J326" s="12"/>
      <c r="K326" s="11"/>
      <c r="L326" s="11"/>
      <c r="M326" s="11"/>
      <c r="N326" s="2">
        <f t="shared" si="24"/>
        <v>0</v>
      </c>
      <c r="O326" s="1"/>
      <c r="P326" s="1"/>
      <c r="Q326" s="1"/>
      <c r="R326" s="1"/>
      <c r="S326" s="1"/>
    </row>
    <row r="327" spans="1:19" ht="15.75" customHeight="1" x14ac:dyDescent="0.2">
      <c r="A327" s="231"/>
      <c r="B327" s="11"/>
      <c r="C327" s="11"/>
      <c r="D327" s="11"/>
      <c r="E327" s="11"/>
      <c r="F327" s="11"/>
      <c r="G327" s="11"/>
      <c r="H327" s="12"/>
      <c r="I327" s="11"/>
      <c r="J327" s="12"/>
      <c r="K327" s="11"/>
      <c r="L327" s="11"/>
      <c r="M327" s="11"/>
      <c r="N327" s="2">
        <f t="shared" si="24"/>
        <v>0</v>
      </c>
      <c r="O327" s="1"/>
      <c r="P327" s="1"/>
      <c r="Q327" s="1"/>
      <c r="R327" s="1"/>
      <c r="S327" s="1"/>
    </row>
    <row r="328" spans="1:19" ht="15.75" customHeight="1" x14ac:dyDescent="0.2">
      <c r="A328" s="231"/>
      <c r="B328" s="11"/>
      <c r="C328" s="11"/>
      <c r="D328" s="11"/>
      <c r="E328" s="11"/>
      <c r="F328" s="11"/>
      <c r="G328" s="11"/>
      <c r="H328" s="12"/>
      <c r="I328" s="11"/>
      <c r="J328" s="12"/>
      <c r="K328" s="11"/>
      <c r="L328" s="11"/>
      <c r="M328" s="11"/>
      <c r="N328" s="2">
        <f t="shared" si="24"/>
        <v>0</v>
      </c>
      <c r="O328" s="1"/>
      <c r="P328" s="1"/>
      <c r="Q328" s="1"/>
      <c r="R328" s="1"/>
      <c r="S328" s="1"/>
    </row>
    <row r="329" spans="1:19" ht="15.75" customHeight="1" x14ac:dyDescent="0.2">
      <c r="A329" s="231"/>
      <c r="B329" s="11"/>
      <c r="C329" s="11"/>
      <c r="D329" s="11"/>
      <c r="E329" s="11"/>
      <c r="F329" s="11"/>
      <c r="G329" s="11"/>
      <c r="H329" s="12"/>
      <c r="I329" s="11"/>
      <c r="J329" s="12"/>
      <c r="K329" s="11"/>
      <c r="L329" s="11"/>
      <c r="M329" s="11"/>
      <c r="N329" s="2">
        <f t="shared" si="24"/>
        <v>0</v>
      </c>
      <c r="O329" s="1"/>
      <c r="P329" s="1"/>
      <c r="Q329" s="1"/>
      <c r="R329" s="1"/>
      <c r="S329" s="1"/>
    </row>
    <row r="330" spans="1:19" ht="15.75" customHeight="1" x14ac:dyDescent="0.2">
      <c r="A330" s="231"/>
      <c r="B330" s="11"/>
      <c r="C330" s="11"/>
      <c r="D330" s="11"/>
      <c r="E330" s="11"/>
      <c r="F330" s="11"/>
      <c r="G330" s="11"/>
      <c r="H330" s="12"/>
      <c r="I330" s="11"/>
      <c r="J330" s="12"/>
      <c r="K330" s="11"/>
      <c r="L330" s="11"/>
      <c r="M330" s="11"/>
      <c r="N330" s="2">
        <f t="shared" si="24"/>
        <v>0</v>
      </c>
      <c r="O330" s="1"/>
      <c r="P330" s="1"/>
      <c r="Q330" s="1"/>
      <c r="R330" s="1"/>
      <c r="S330" s="1"/>
    </row>
    <row r="331" spans="1:19" ht="15.75" customHeight="1" x14ac:dyDescent="0.2">
      <c r="A331" s="231"/>
      <c r="B331" s="11"/>
      <c r="C331" s="11"/>
      <c r="D331" s="11"/>
      <c r="E331" s="11"/>
      <c r="F331" s="11"/>
      <c r="G331" s="11"/>
      <c r="H331" s="12"/>
      <c r="I331" s="11"/>
      <c r="J331" s="12"/>
      <c r="K331" s="11"/>
      <c r="L331" s="11"/>
      <c r="M331" s="11"/>
      <c r="N331" s="2">
        <f t="shared" si="24"/>
        <v>0</v>
      </c>
      <c r="O331" s="1"/>
      <c r="P331" s="1"/>
      <c r="Q331" s="1"/>
      <c r="R331" s="1"/>
      <c r="S331" s="1"/>
    </row>
    <row r="332" spans="1:19" ht="15.75" customHeight="1" x14ac:dyDescent="0.2">
      <c r="A332" s="231"/>
      <c r="B332" s="11"/>
      <c r="C332" s="11"/>
      <c r="D332" s="11"/>
      <c r="E332" s="11"/>
      <c r="F332" s="11"/>
      <c r="G332" s="11"/>
      <c r="H332" s="12"/>
      <c r="I332" s="11"/>
      <c r="J332" s="12"/>
      <c r="K332" s="11"/>
      <c r="L332" s="11"/>
      <c r="M332" s="11"/>
      <c r="N332" s="2">
        <f t="shared" si="24"/>
        <v>0</v>
      </c>
      <c r="O332" s="1"/>
      <c r="P332" s="1"/>
      <c r="Q332" s="1"/>
      <c r="R332" s="1"/>
      <c r="S332" s="1"/>
    </row>
    <row r="333" spans="1:19" ht="15.75" customHeight="1" x14ac:dyDescent="0.2">
      <c r="A333" s="231"/>
      <c r="B333" s="11"/>
      <c r="C333" s="11"/>
      <c r="D333" s="11"/>
      <c r="E333" s="11"/>
      <c r="F333" s="11"/>
      <c r="G333" s="11"/>
      <c r="H333" s="12"/>
      <c r="I333" s="11"/>
      <c r="J333" s="12"/>
      <c r="K333" s="11"/>
      <c r="L333" s="11"/>
      <c r="M333" s="11"/>
      <c r="N333" s="2">
        <f t="shared" si="24"/>
        <v>0</v>
      </c>
      <c r="O333" s="1"/>
      <c r="P333" s="1"/>
      <c r="Q333" s="1"/>
      <c r="R333" s="1"/>
      <c r="S333" s="1"/>
    </row>
    <row r="334" spans="1:19" ht="15.75" customHeight="1" x14ac:dyDescent="0.2">
      <c r="A334" s="231"/>
      <c r="B334" s="11"/>
      <c r="C334" s="11"/>
      <c r="D334" s="11"/>
      <c r="E334" s="11"/>
      <c r="F334" s="11"/>
      <c r="G334" s="11"/>
      <c r="H334" s="12"/>
      <c r="I334" s="11"/>
      <c r="J334" s="12"/>
      <c r="K334" s="11"/>
      <c r="L334" s="11"/>
      <c r="M334" s="11"/>
      <c r="N334" s="2">
        <f t="shared" si="24"/>
        <v>0</v>
      </c>
      <c r="O334" s="1"/>
      <c r="P334" s="1"/>
      <c r="Q334" s="1"/>
      <c r="R334" s="1"/>
      <c r="S334" s="1"/>
    </row>
    <row r="335" spans="1:19" ht="15.75" customHeight="1" x14ac:dyDescent="0.2">
      <c r="A335" s="231"/>
      <c r="B335" s="11"/>
      <c r="C335" s="11"/>
      <c r="D335" s="11"/>
      <c r="E335" s="11"/>
      <c r="F335" s="11"/>
      <c r="G335" s="11"/>
      <c r="H335" s="12"/>
      <c r="I335" s="11"/>
      <c r="J335" s="12"/>
      <c r="K335" s="11"/>
      <c r="L335" s="11"/>
      <c r="M335" s="11"/>
      <c r="N335" s="2">
        <f t="shared" si="24"/>
        <v>0</v>
      </c>
      <c r="O335" s="1"/>
      <c r="P335" s="1"/>
      <c r="Q335" s="1"/>
      <c r="R335" s="1"/>
      <c r="S335" s="1"/>
    </row>
    <row r="336" spans="1:19" ht="15.75" customHeight="1" x14ac:dyDescent="0.2">
      <c r="A336" s="231"/>
      <c r="B336" s="11"/>
      <c r="C336" s="11"/>
      <c r="D336" s="11"/>
      <c r="E336" s="11"/>
      <c r="F336" s="11"/>
      <c r="G336" s="11"/>
      <c r="H336" s="12"/>
      <c r="I336" s="11"/>
      <c r="J336" s="12"/>
      <c r="K336" s="11"/>
      <c r="L336" s="11"/>
      <c r="M336" s="11"/>
      <c r="N336" s="2">
        <f t="shared" si="24"/>
        <v>0</v>
      </c>
      <c r="O336" s="1"/>
      <c r="P336" s="1"/>
      <c r="Q336" s="1"/>
      <c r="R336" s="1"/>
      <c r="S336" s="1"/>
    </row>
    <row r="337" spans="1:19" ht="15.75" customHeight="1" x14ac:dyDescent="0.2">
      <c r="A337" s="231"/>
      <c r="B337" s="11"/>
      <c r="C337" s="11"/>
      <c r="D337" s="11"/>
      <c r="E337" s="11"/>
      <c r="F337" s="11"/>
      <c r="G337" s="11"/>
      <c r="H337" s="12"/>
      <c r="I337" s="11"/>
      <c r="J337" s="12"/>
      <c r="K337" s="11"/>
      <c r="L337" s="11"/>
      <c r="M337" s="11"/>
      <c r="N337" s="2">
        <f t="shared" si="24"/>
        <v>0</v>
      </c>
      <c r="O337" s="1"/>
      <c r="P337" s="1"/>
      <c r="Q337" s="1"/>
      <c r="R337" s="1"/>
      <c r="S337" s="1"/>
    </row>
    <row r="338" spans="1:19" ht="15.75" customHeight="1" x14ac:dyDescent="0.2">
      <c r="A338" s="231"/>
      <c r="B338" s="11"/>
      <c r="C338" s="11"/>
      <c r="D338" s="11"/>
      <c r="E338" s="11"/>
      <c r="F338" s="11"/>
      <c r="G338" s="11"/>
      <c r="H338" s="12"/>
      <c r="I338" s="11"/>
      <c r="J338" s="12"/>
      <c r="K338" s="11"/>
      <c r="L338" s="11"/>
      <c r="M338" s="11"/>
      <c r="N338" s="2">
        <f t="shared" si="24"/>
        <v>0</v>
      </c>
      <c r="O338" s="1"/>
      <c r="P338" s="1"/>
      <c r="Q338" s="1"/>
      <c r="R338" s="1"/>
      <c r="S338" s="1"/>
    </row>
    <row r="339" spans="1:19" ht="15.75" customHeight="1" x14ac:dyDescent="0.2">
      <c r="A339" s="231"/>
      <c r="B339" s="11"/>
      <c r="C339" s="11"/>
      <c r="D339" s="11"/>
      <c r="E339" s="11"/>
      <c r="F339" s="11"/>
      <c r="G339" s="11"/>
      <c r="H339" s="12"/>
      <c r="I339" s="11"/>
      <c r="J339" s="12"/>
      <c r="K339" s="11"/>
      <c r="L339" s="11"/>
      <c r="M339" s="11"/>
      <c r="N339" s="2">
        <f t="shared" si="24"/>
        <v>0</v>
      </c>
      <c r="O339" s="1"/>
      <c r="P339" s="1"/>
      <c r="Q339" s="1"/>
      <c r="R339" s="1"/>
      <c r="S339" s="1"/>
    </row>
    <row r="340" spans="1:19" ht="15.75" customHeight="1" x14ac:dyDescent="0.2">
      <c r="A340" s="231"/>
      <c r="B340" s="11"/>
      <c r="C340" s="11"/>
      <c r="D340" s="11"/>
      <c r="E340" s="11"/>
      <c r="F340" s="11"/>
      <c r="G340" s="11"/>
      <c r="H340" s="12"/>
      <c r="I340" s="11"/>
      <c r="J340" s="12"/>
      <c r="K340" s="11"/>
      <c r="L340" s="11"/>
      <c r="M340" s="11"/>
      <c r="N340" s="2">
        <f t="shared" si="24"/>
        <v>0</v>
      </c>
      <c r="O340" s="1"/>
      <c r="P340" s="1"/>
      <c r="Q340" s="1"/>
      <c r="R340" s="1"/>
      <c r="S340" s="1"/>
    </row>
    <row r="341" spans="1:19" ht="15.75" customHeight="1" x14ac:dyDescent="0.2">
      <c r="A341" s="231"/>
      <c r="B341" s="11"/>
      <c r="C341" s="11"/>
      <c r="D341" s="11"/>
      <c r="E341" s="11"/>
      <c r="F341" s="11"/>
      <c r="G341" s="11"/>
      <c r="H341" s="12"/>
      <c r="I341" s="11"/>
      <c r="J341" s="12"/>
      <c r="K341" s="11"/>
      <c r="L341" s="11"/>
      <c r="M341" s="11"/>
      <c r="N341" s="2">
        <f t="shared" si="24"/>
        <v>0</v>
      </c>
      <c r="O341" s="1"/>
      <c r="P341" s="1"/>
      <c r="Q341" s="1"/>
      <c r="R341" s="1"/>
      <c r="S341" s="1"/>
    </row>
    <row r="342" spans="1:19" ht="15.75" customHeight="1" x14ac:dyDescent="0.2">
      <c r="A342" s="231"/>
      <c r="B342" s="11"/>
      <c r="C342" s="11"/>
      <c r="D342" s="11"/>
      <c r="E342" s="11"/>
      <c r="F342" s="11"/>
      <c r="G342" s="11"/>
      <c r="H342" s="12"/>
      <c r="I342" s="11"/>
      <c r="J342" s="12"/>
      <c r="K342" s="11"/>
      <c r="L342" s="11"/>
      <c r="M342" s="11"/>
      <c r="N342" s="2">
        <f t="shared" si="24"/>
        <v>0</v>
      </c>
      <c r="O342" s="1"/>
      <c r="P342" s="1"/>
      <c r="Q342" s="1"/>
      <c r="R342" s="1"/>
      <c r="S342" s="1"/>
    </row>
    <row r="343" spans="1:19" ht="15.75" customHeight="1" x14ac:dyDescent="0.2">
      <c r="A343" s="231"/>
      <c r="B343" s="11"/>
      <c r="C343" s="11"/>
      <c r="D343" s="11"/>
      <c r="E343" s="11"/>
      <c r="F343" s="11"/>
      <c r="G343" s="11"/>
      <c r="H343" s="12"/>
      <c r="I343" s="11"/>
      <c r="J343" s="12"/>
      <c r="K343" s="11"/>
      <c r="L343" s="11"/>
      <c r="M343" s="11"/>
      <c r="N343" s="2">
        <f t="shared" si="24"/>
        <v>0</v>
      </c>
      <c r="O343" s="1"/>
      <c r="P343" s="1"/>
      <c r="Q343" s="1"/>
      <c r="R343" s="1"/>
      <c r="S343" s="1"/>
    </row>
    <row r="344" spans="1:19" ht="15.75" customHeight="1" x14ac:dyDescent="0.2">
      <c r="A344" s="231"/>
      <c r="B344" s="11"/>
      <c r="C344" s="11"/>
      <c r="D344" s="11"/>
      <c r="E344" s="11"/>
      <c r="F344" s="11"/>
      <c r="G344" s="11"/>
      <c r="H344" s="12"/>
      <c r="I344" s="11"/>
      <c r="J344" s="12"/>
      <c r="K344" s="11"/>
      <c r="L344" s="11"/>
      <c r="M344" s="11"/>
      <c r="N344" s="2">
        <f t="shared" si="24"/>
        <v>0</v>
      </c>
      <c r="O344" s="1"/>
      <c r="P344" s="1"/>
      <c r="Q344" s="1"/>
      <c r="R344" s="1"/>
      <c r="S344" s="1"/>
    </row>
    <row r="345" spans="1:19" ht="15.75" customHeight="1" x14ac:dyDescent="0.2">
      <c r="A345" s="231"/>
      <c r="B345" s="11"/>
      <c r="C345" s="11"/>
      <c r="D345" s="11"/>
      <c r="E345" s="11"/>
      <c r="F345" s="11"/>
      <c r="G345" s="11"/>
      <c r="H345" s="12"/>
      <c r="I345" s="11"/>
      <c r="J345" s="12"/>
      <c r="K345" s="11"/>
      <c r="L345" s="11"/>
      <c r="M345" s="11"/>
      <c r="N345" s="2">
        <f t="shared" si="24"/>
        <v>0</v>
      </c>
      <c r="O345" s="1"/>
      <c r="P345" s="1"/>
      <c r="Q345" s="1"/>
      <c r="R345" s="1"/>
      <c r="S345" s="1"/>
    </row>
    <row r="346" spans="1:19" ht="15.75" customHeight="1" x14ac:dyDescent="0.2">
      <c r="A346" s="231"/>
      <c r="B346" s="11"/>
      <c r="C346" s="11"/>
      <c r="D346" s="11"/>
      <c r="E346" s="11"/>
      <c r="F346" s="11"/>
      <c r="G346" s="11"/>
      <c r="H346" s="12"/>
      <c r="I346" s="11"/>
      <c r="J346" s="12"/>
      <c r="K346" s="11"/>
      <c r="L346" s="11"/>
      <c r="M346" s="11"/>
      <c r="N346" s="2">
        <f t="shared" si="24"/>
        <v>0</v>
      </c>
      <c r="O346" s="1"/>
      <c r="P346" s="1"/>
      <c r="Q346" s="1"/>
      <c r="R346" s="1"/>
      <c r="S346" s="1"/>
    </row>
    <row r="347" spans="1:19" ht="15.75" customHeight="1" x14ac:dyDescent="0.2">
      <c r="A347" s="231"/>
      <c r="B347" s="11"/>
      <c r="C347" s="11"/>
      <c r="D347" s="11"/>
      <c r="E347" s="11"/>
      <c r="F347" s="11"/>
      <c r="G347" s="11"/>
      <c r="H347" s="12"/>
      <c r="I347" s="11"/>
      <c r="J347" s="12"/>
      <c r="K347" s="11"/>
      <c r="L347" s="11"/>
      <c r="M347" s="11"/>
      <c r="N347" s="2">
        <f t="shared" si="24"/>
        <v>0</v>
      </c>
      <c r="O347" s="1"/>
      <c r="P347" s="1"/>
      <c r="Q347" s="1"/>
      <c r="R347" s="1"/>
      <c r="S347" s="1"/>
    </row>
    <row r="348" spans="1:19" ht="15.75" customHeight="1" x14ac:dyDescent="0.2">
      <c r="A348" s="231"/>
      <c r="B348" s="11"/>
      <c r="C348" s="11"/>
      <c r="D348" s="11"/>
      <c r="E348" s="11"/>
      <c r="F348" s="11"/>
      <c r="G348" s="11"/>
      <c r="H348" s="12"/>
      <c r="I348" s="11"/>
      <c r="J348" s="12"/>
      <c r="K348" s="11"/>
      <c r="L348" s="11"/>
      <c r="M348" s="11"/>
      <c r="N348" s="2">
        <f t="shared" si="24"/>
        <v>0</v>
      </c>
      <c r="O348" s="1"/>
      <c r="P348" s="1"/>
      <c r="Q348" s="1"/>
      <c r="R348" s="1"/>
      <c r="S348" s="1"/>
    </row>
    <row r="349" spans="1:19" ht="15.75" customHeight="1" x14ac:dyDescent="0.2">
      <c r="A349" s="231"/>
      <c r="B349" s="11"/>
      <c r="C349" s="11"/>
      <c r="D349" s="11"/>
      <c r="E349" s="11"/>
      <c r="F349" s="11"/>
      <c r="G349" s="11"/>
      <c r="H349" s="12"/>
      <c r="I349" s="11"/>
      <c r="J349" s="12"/>
      <c r="K349" s="11"/>
      <c r="L349" s="11"/>
      <c r="M349" s="11"/>
      <c r="N349" s="2">
        <f t="shared" si="24"/>
        <v>0</v>
      </c>
      <c r="O349" s="1"/>
      <c r="P349" s="1"/>
      <c r="Q349" s="1"/>
      <c r="R349" s="1"/>
      <c r="S349" s="1"/>
    </row>
    <row r="350" spans="1:19" ht="15.75" customHeight="1" x14ac:dyDescent="0.2">
      <c r="A350" s="231"/>
      <c r="B350" s="11"/>
      <c r="C350" s="11"/>
      <c r="D350" s="11"/>
      <c r="E350" s="11"/>
      <c r="F350" s="11"/>
      <c r="G350" s="11"/>
      <c r="H350" s="12"/>
      <c r="I350" s="11"/>
      <c r="J350" s="12"/>
      <c r="K350" s="11"/>
      <c r="L350" s="11"/>
      <c r="M350" s="11"/>
      <c r="N350" s="2">
        <f t="shared" si="24"/>
        <v>0</v>
      </c>
      <c r="O350" s="1"/>
      <c r="P350" s="1"/>
      <c r="Q350" s="1"/>
      <c r="R350" s="1"/>
      <c r="S350" s="1"/>
    </row>
    <row r="351" spans="1:19" ht="15.75" customHeight="1" x14ac:dyDescent="0.2">
      <c r="A351" s="231"/>
      <c r="B351" s="11"/>
      <c r="C351" s="11"/>
      <c r="D351" s="11"/>
      <c r="E351" s="11"/>
      <c r="F351" s="11"/>
      <c r="G351" s="11"/>
      <c r="H351" s="12"/>
      <c r="I351" s="11"/>
      <c r="J351" s="12"/>
      <c r="K351" s="11"/>
      <c r="L351" s="11"/>
      <c r="M351" s="11"/>
      <c r="N351" s="2">
        <f t="shared" si="24"/>
        <v>0</v>
      </c>
      <c r="O351" s="1"/>
      <c r="P351" s="1"/>
      <c r="Q351" s="1"/>
      <c r="R351" s="1"/>
      <c r="S351" s="1"/>
    </row>
    <row r="352" spans="1:19" ht="15.75" customHeight="1" x14ac:dyDescent="0.2">
      <c r="A352" s="231"/>
      <c r="B352" s="11"/>
      <c r="C352" s="11"/>
      <c r="D352" s="11"/>
      <c r="E352" s="11"/>
      <c r="F352" s="11"/>
      <c r="G352" s="11"/>
      <c r="H352" s="12"/>
      <c r="I352" s="11"/>
      <c r="J352" s="12"/>
      <c r="K352" s="11"/>
      <c r="L352" s="11"/>
      <c r="M352" s="11"/>
      <c r="N352" s="2">
        <f t="shared" si="24"/>
        <v>0</v>
      </c>
      <c r="O352" s="1"/>
      <c r="P352" s="1"/>
      <c r="Q352" s="1"/>
      <c r="R352" s="1"/>
      <c r="S352" s="1"/>
    </row>
    <row r="353" spans="1:19" ht="15.75" customHeight="1" x14ac:dyDescent="0.2">
      <c r="A353" s="231"/>
      <c r="B353" s="11"/>
      <c r="C353" s="11"/>
      <c r="D353" s="11"/>
      <c r="E353" s="11"/>
      <c r="F353" s="11"/>
      <c r="G353" s="11"/>
      <c r="H353" s="12"/>
      <c r="I353" s="11"/>
      <c r="J353" s="12"/>
      <c r="K353" s="11"/>
      <c r="L353" s="11"/>
      <c r="M353" s="11"/>
      <c r="N353" s="2">
        <f t="shared" si="24"/>
        <v>0</v>
      </c>
      <c r="O353" s="1"/>
      <c r="P353" s="1"/>
      <c r="Q353" s="1"/>
      <c r="R353" s="1"/>
      <c r="S353" s="1"/>
    </row>
    <row r="354" spans="1:19" ht="15.75" customHeight="1" x14ac:dyDescent="0.2">
      <c r="A354" s="231"/>
      <c r="B354" s="11"/>
      <c r="C354" s="11"/>
      <c r="D354" s="11"/>
      <c r="E354" s="11"/>
      <c r="F354" s="11"/>
      <c r="G354" s="11"/>
      <c r="H354" s="12"/>
      <c r="I354" s="11"/>
      <c r="J354" s="12"/>
      <c r="K354" s="11"/>
      <c r="L354" s="11"/>
      <c r="M354" s="11"/>
      <c r="N354" s="2">
        <f t="shared" si="24"/>
        <v>0</v>
      </c>
      <c r="O354" s="1"/>
      <c r="P354" s="1"/>
      <c r="Q354" s="1"/>
      <c r="R354" s="1"/>
      <c r="S354" s="1"/>
    </row>
    <row r="355" spans="1:19" ht="15.75" customHeight="1" x14ac:dyDescent="0.2">
      <c r="A355" s="231"/>
      <c r="B355" s="11"/>
      <c r="C355" s="11"/>
      <c r="D355" s="11"/>
      <c r="E355" s="11"/>
      <c r="F355" s="11"/>
      <c r="G355" s="11"/>
      <c r="H355" s="12"/>
      <c r="I355" s="11"/>
      <c r="J355" s="12"/>
      <c r="K355" s="11"/>
      <c r="L355" s="11"/>
      <c r="M355" s="11"/>
      <c r="N355" s="2">
        <f t="shared" si="24"/>
        <v>0</v>
      </c>
      <c r="O355" s="1"/>
      <c r="P355" s="1"/>
      <c r="Q355" s="1"/>
      <c r="R355" s="1"/>
      <c r="S355" s="1"/>
    </row>
    <row r="356" spans="1:19" ht="15.75" customHeight="1" x14ac:dyDescent="0.2">
      <c r="A356" s="231"/>
      <c r="B356" s="11"/>
      <c r="C356" s="11"/>
      <c r="D356" s="11"/>
      <c r="E356" s="11"/>
      <c r="F356" s="11"/>
      <c r="G356" s="11"/>
      <c r="H356" s="12"/>
      <c r="I356" s="11"/>
      <c r="J356" s="12"/>
      <c r="K356" s="11"/>
      <c r="L356" s="11"/>
      <c r="M356" s="11"/>
      <c r="N356" s="2">
        <f t="shared" si="24"/>
        <v>0</v>
      </c>
      <c r="O356" s="1"/>
      <c r="P356" s="1"/>
      <c r="Q356" s="1"/>
      <c r="R356" s="1"/>
      <c r="S356" s="1"/>
    </row>
    <row r="357" spans="1:19" ht="15.75" customHeight="1" x14ac:dyDescent="0.2">
      <c r="A357" s="231"/>
      <c r="B357" s="11"/>
      <c r="C357" s="11"/>
      <c r="D357" s="11"/>
      <c r="E357" s="11"/>
      <c r="F357" s="11"/>
      <c r="G357" s="11"/>
      <c r="H357" s="12"/>
      <c r="I357" s="11"/>
      <c r="J357" s="12"/>
      <c r="K357" s="11"/>
      <c r="L357" s="11"/>
      <c r="M357" s="11"/>
      <c r="N357" s="2">
        <f t="shared" si="24"/>
        <v>0</v>
      </c>
      <c r="O357" s="1"/>
      <c r="P357" s="1"/>
      <c r="Q357" s="1"/>
      <c r="R357" s="1"/>
      <c r="S357" s="1"/>
    </row>
    <row r="358" spans="1:19" ht="15.75" customHeight="1" x14ac:dyDescent="0.2">
      <c r="A358" s="231"/>
      <c r="B358" s="11"/>
      <c r="C358" s="11"/>
      <c r="D358" s="11"/>
      <c r="E358" s="11"/>
      <c r="F358" s="11"/>
      <c r="G358" s="11"/>
      <c r="H358" s="12"/>
      <c r="I358" s="11"/>
      <c r="J358" s="12"/>
      <c r="K358" s="11"/>
      <c r="L358" s="11"/>
      <c r="M358" s="11"/>
      <c r="N358" s="2">
        <f t="shared" si="24"/>
        <v>0</v>
      </c>
      <c r="O358" s="1"/>
      <c r="P358" s="1"/>
      <c r="Q358" s="1"/>
      <c r="R358" s="1"/>
      <c r="S358" s="1"/>
    </row>
    <row r="359" spans="1:19" ht="15.75" customHeight="1" x14ac:dyDescent="0.2">
      <c r="A359" s="231"/>
      <c r="B359" s="11"/>
      <c r="C359" s="11"/>
      <c r="D359" s="11"/>
      <c r="E359" s="11"/>
      <c r="F359" s="11"/>
      <c r="G359" s="11"/>
      <c r="H359" s="12"/>
      <c r="I359" s="11"/>
      <c r="J359" s="12"/>
      <c r="K359" s="11"/>
      <c r="L359" s="11"/>
      <c r="M359" s="11"/>
      <c r="N359" s="2">
        <f t="shared" si="24"/>
        <v>0</v>
      </c>
      <c r="O359" s="1"/>
      <c r="P359" s="1"/>
      <c r="Q359" s="1"/>
      <c r="R359" s="1"/>
      <c r="S359" s="1"/>
    </row>
    <row r="360" spans="1:19" ht="15.75" customHeight="1" x14ac:dyDescent="0.2">
      <c r="A360" s="231"/>
      <c r="B360" s="11"/>
      <c r="C360" s="11"/>
      <c r="D360" s="11"/>
      <c r="E360" s="11"/>
      <c r="F360" s="11"/>
      <c r="G360" s="11"/>
      <c r="H360" s="12"/>
      <c r="I360" s="11"/>
      <c r="J360" s="12"/>
      <c r="K360" s="11"/>
      <c r="L360" s="11"/>
      <c r="M360" s="11"/>
      <c r="N360" s="2">
        <f t="shared" si="24"/>
        <v>0</v>
      </c>
      <c r="O360" s="1"/>
      <c r="P360" s="1"/>
      <c r="Q360" s="1"/>
      <c r="R360" s="1"/>
      <c r="S360" s="1"/>
    </row>
    <row r="361" spans="1:19" ht="15.75" customHeight="1" x14ac:dyDescent="0.2">
      <c r="A361" s="231"/>
      <c r="B361" s="11"/>
      <c r="C361" s="11"/>
      <c r="D361" s="11"/>
      <c r="E361" s="11"/>
      <c r="F361" s="11"/>
      <c r="G361" s="11"/>
      <c r="H361" s="12"/>
      <c r="I361" s="11"/>
      <c r="J361" s="12"/>
      <c r="K361" s="11"/>
      <c r="L361" s="11"/>
      <c r="M361" s="11"/>
      <c r="N361" s="2">
        <f t="shared" si="24"/>
        <v>0</v>
      </c>
      <c r="O361" s="1"/>
      <c r="P361" s="1"/>
      <c r="Q361" s="1"/>
      <c r="R361" s="1"/>
      <c r="S361" s="1"/>
    </row>
    <row r="362" spans="1:19" ht="15.75" customHeight="1" x14ac:dyDescent="0.2">
      <c r="A362" s="231"/>
      <c r="B362" s="11"/>
      <c r="C362" s="11"/>
      <c r="D362" s="11"/>
      <c r="E362" s="11"/>
      <c r="F362" s="11"/>
      <c r="G362" s="11"/>
      <c r="H362" s="12"/>
      <c r="I362" s="11"/>
      <c r="J362" s="12"/>
      <c r="K362" s="11"/>
      <c r="L362" s="11"/>
      <c r="M362" s="11"/>
      <c r="N362" s="2">
        <f t="shared" si="24"/>
        <v>0</v>
      </c>
      <c r="O362" s="1"/>
      <c r="P362" s="1"/>
      <c r="Q362" s="1"/>
      <c r="R362" s="1"/>
      <c r="S362" s="1"/>
    </row>
    <row r="363" spans="1:19" ht="15.75" customHeight="1" x14ac:dyDescent="0.2">
      <c r="A363" s="231"/>
      <c r="B363" s="11"/>
      <c r="C363" s="11"/>
      <c r="D363" s="11"/>
      <c r="E363" s="11"/>
      <c r="F363" s="11"/>
      <c r="G363" s="11"/>
      <c r="H363" s="12"/>
      <c r="I363" s="11"/>
      <c r="J363" s="12"/>
      <c r="K363" s="11"/>
      <c r="L363" s="11"/>
      <c r="M363" s="11"/>
      <c r="N363" s="2">
        <f t="shared" si="24"/>
        <v>0</v>
      </c>
      <c r="O363" s="1"/>
      <c r="P363" s="1"/>
      <c r="Q363" s="1"/>
      <c r="R363" s="1"/>
      <c r="S363" s="1"/>
    </row>
    <row r="364" spans="1:19" ht="15.75" customHeight="1" x14ac:dyDescent="0.2">
      <c r="A364" s="231"/>
      <c r="B364" s="11"/>
      <c r="C364" s="11"/>
      <c r="D364" s="11"/>
      <c r="E364" s="11"/>
      <c r="F364" s="11"/>
      <c r="G364" s="11"/>
      <c r="H364" s="12"/>
      <c r="I364" s="11"/>
      <c r="J364" s="12"/>
      <c r="K364" s="11"/>
      <c r="L364" s="11"/>
      <c r="M364" s="11"/>
      <c r="N364" s="2">
        <f t="shared" si="24"/>
        <v>0</v>
      </c>
      <c r="O364" s="1"/>
      <c r="P364" s="1"/>
      <c r="Q364" s="1"/>
      <c r="R364" s="1"/>
      <c r="S364" s="1"/>
    </row>
    <row r="365" spans="1:19" ht="15.75" customHeight="1" x14ac:dyDescent="0.2">
      <c r="A365" s="231"/>
      <c r="B365" s="11"/>
      <c r="C365" s="11"/>
      <c r="D365" s="11"/>
      <c r="E365" s="11"/>
      <c r="F365" s="11"/>
      <c r="G365" s="11"/>
      <c r="H365" s="12"/>
      <c r="I365" s="11"/>
      <c r="J365" s="12"/>
      <c r="K365" s="11"/>
      <c r="L365" s="11"/>
      <c r="M365" s="11"/>
      <c r="N365" s="2">
        <f t="shared" si="24"/>
        <v>0</v>
      </c>
      <c r="O365" s="1"/>
      <c r="P365" s="1"/>
      <c r="Q365" s="1"/>
      <c r="R365" s="1"/>
      <c r="S365" s="1"/>
    </row>
    <row r="366" spans="1:19" ht="15.75" customHeight="1" x14ac:dyDescent="0.2">
      <c r="A366" s="231"/>
      <c r="B366" s="11"/>
      <c r="C366" s="11"/>
      <c r="D366" s="11"/>
      <c r="E366" s="11"/>
      <c r="F366" s="11"/>
      <c r="G366" s="11"/>
      <c r="H366" s="12"/>
      <c r="I366" s="11"/>
      <c r="J366" s="12"/>
      <c r="K366" s="11"/>
      <c r="L366" s="11"/>
      <c r="M366" s="11"/>
      <c r="N366" s="2">
        <f t="shared" si="24"/>
        <v>0</v>
      </c>
      <c r="O366" s="1"/>
      <c r="P366" s="1"/>
      <c r="Q366" s="1"/>
      <c r="R366" s="1"/>
      <c r="S366" s="1"/>
    </row>
    <row r="367" spans="1:19" ht="15.75" customHeight="1" x14ac:dyDescent="0.2">
      <c r="A367" s="231"/>
      <c r="B367" s="11"/>
      <c r="C367" s="11"/>
      <c r="D367" s="11"/>
      <c r="E367" s="11"/>
      <c r="F367" s="11"/>
      <c r="G367" s="11"/>
      <c r="H367" s="12"/>
      <c r="I367" s="11"/>
      <c r="J367" s="12"/>
      <c r="K367" s="11"/>
      <c r="L367" s="11"/>
      <c r="M367" s="11"/>
      <c r="N367" s="2">
        <f t="shared" si="24"/>
        <v>0</v>
      </c>
      <c r="O367" s="1"/>
      <c r="P367" s="1"/>
      <c r="Q367" s="1"/>
      <c r="R367" s="1"/>
      <c r="S367" s="1"/>
    </row>
    <row r="368" spans="1:19" ht="15.75" customHeight="1" x14ac:dyDescent="0.2">
      <c r="A368" s="231"/>
      <c r="B368" s="11"/>
      <c r="C368" s="11"/>
      <c r="D368" s="11"/>
      <c r="E368" s="11"/>
      <c r="F368" s="11"/>
      <c r="G368" s="11"/>
      <c r="H368" s="12"/>
      <c r="I368" s="11"/>
      <c r="J368" s="12"/>
      <c r="K368" s="11"/>
      <c r="L368" s="11"/>
      <c r="M368" s="11"/>
      <c r="N368" s="2">
        <f t="shared" si="24"/>
        <v>0</v>
      </c>
      <c r="O368" s="1"/>
      <c r="P368" s="1"/>
      <c r="Q368" s="1"/>
      <c r="R368" s="1"/>
      <c r="S368" s="1"/>
    </row>
    <row r="369" spans="1:19" ht="15.75" customHeight="1" x14ac:dyDescent="0.2">
      <c r="A369" s="231"/>
      <c r="B369" s="11"/>
      <c r="C369" s="11"/>
      <c r="D369" s="11"/>
      <c r="E369" s="11"/>
      <c r="F369" s="11"/>
      <c r="G369" s="11"/>
      <c r="H369" s="12"/>
      <c r="I369" s="11"/>
      <c r="J369" s="12"/>
      <c r="K369" s="11"/>
      <c r="L369" s="11"/>
      <c r="M369" s="11"/>
      <c r="N369" s="2">
        <f t="shared" si="24"/>
        <v>0</v>
      </c>
      <c r="O369" s="1"/>
      <c r="P369" s="1"/>
      <c r="Q369" s="1"/>
      <c r="R369" s="1"/>
      <c r="S369" s="1"/>
    </row>
    <row r="370" spans="1:19" ht="15.75" customHeight="1" x14ac:dyDescent="0.2">
      <c r="A370" s="231"/>
      <c r="B370" s="11"/>
      <c r="C370" s="11"/>
      <c r="D370" s="11"/>
      <c r="E370" s="11"/>
      <c r="F370" s="11"/>
      <c r="G370" s="11"/>
      <c r="H370" s="12"/>
      <c r="I370" s="11"/>
      <c r="J370" s="12"/>
      <c r="K370" s="11"/>
      <c r="L370" s="11"/>
      <c r="M370" s="11"/>
      <c r="N370" s="2">
        <f t="shared" si="24"/>
        <v>0</v>
      </c>
      <c r="O370" s="1"/>
      <c r="P370" s="1"/>
      <c r="Q370" s="1"/>
      <c r="R370" s="1"/>
      <c r="S370" s="1"/>
    </row>
    <row r="371" spans="1:19" ht="15.75" customHeight="1" x14ac:dyDescent="0.2">
      <c r="A371" s="231"/>
      <c r="B371" s="11"/>
      <c r="C371" s="11"/>
      <c r="D371" s="11"/>
      <c r="E371" s="11"/>
      <c r="F371" s="11"/>
      <c r="G371" s="11"/>
      <c r="H371" s="12"/>
      <c r="I371" s="11"/>
      <c r="J371" s="12"/>
      <c r="K371" s="11"/>
      <c r="L371" s="11"/>
      <c r="M371" s="11"/>
      <c r="N371" s="2">
        <f t="shared" si="24"/>
        <v>0</v>
      </c>
      <c r="O371" s="1"/>
      <c r="P371" s="1"/>
      <c r="Q371" s="1"/>
      <c r="R371" s="1"/>
      <c r="S371" s="1"/>
    </row>
    <row r="372" spans="1:19" ht="15.75" customHeight="1" x14ac:dyDescent="0.2">
      <c r="A372" s="231"/>
      <c r="B372" s="11"/>
      <c r="C372" s="11"/>
      <c r="D372" s="11"/>
      <c r="E372" s="11"/>
      <c r="F372" s="11"/>
      <c r="G372" s="11"/>
      <c r="H372" s="12"/>
      <c r="I372" s="11"/>
      <c r="J372" s="12"/>
      <c r="K372" s="11"/>
      <c r="L372" s="11"/>
      <c r="M372" s="11"/>
      <c r="N372" s="2">
        <f t="shared" si="24"/>
        <v>0</v>
      </c>
      <c r="O372" s="1"/>
      <c r="P372" s="1"/>
      <c r="Q372" s="1"/>
      <c r="R372" s="1"/>
      <c r="S372" s="1"/>
    </row>
    <row r="373" spans="1:19" ht="15.75" customHeight="1" x14ac:dyDescent="0.2">
      <c r="A373" s="231"/>
      <c r="B373" s="11"/>
      <c r="C373" s="11"/>
      <c r="D373" s="11"/>
      <c r="E373" s="11"/>
      <c r="F373" s="11"/>
      <c r="G373" s="11"/>
      <c r="H373" s="12"/>
      <c r="I373" s="11"/>
      <c r="J373" s="12"/>
      <c r="K373" s="11"/>
      <c r="L373" s="11"/>
      <c r="M373" s="11"/>
      <c r="N373" s="2">
        <f t="shared" si="24"/>
        <v>0</v>
      </c>
      <c r="O373" s="1"/>
      <c r="P373" s="1"/>
      <c r="Q373" s="1"/>
      <c r="R373" s="1"/>
      <c r="S373" s="1"/>
    </row>
    <row r="374" spans="1:19" ht="15.75" customHeight="1" x14ac:dyDescent="0.2">
      <c r="A374" s="231"/>
      <c r="B374" s="11"/>
      <c r="C374" s="11"/>
      <c r="D374" s="11"/>
      <c r="E374" s="11"/>
      <c r="F374" s="11"/>
      <c r="G374" s="11"/>
      <c r="H374" s="12"/>
      <c r="I374" s="11"/>
      <c r="J374" s="12"/>
      <c r="K374" s="11"/>
      <c r="L374" s="11"/>
      <c r="M374" s="11"/>
      <c r="N374" s="2">
        <f t="shared" si="24"/>
        <v>0</v>
      </c>
      <c r="O374" s="1"/>
      <c r="P374" s="1"/>
      <c r="Q374" s="1"/>
      <c r="R374" s="1"/>
      <c r="S374" s="1"/>
    </row>
    <row r="375" spans="1:19" ht="15.75" customHeight="1" x14ac:dyDescent="0.2">
      <c r="A375" s="231"/>
      <c r="B375" s="11"/>
      <c r="C375" s="11"/>
      <c r="D375" s="11"/>
      <c r="E375" s="11"/>
      <c r="F375" s="11"/>
      <c r="G375" s="11"/>
      <c r="H375" s="12"/>
      <c r="I375" s="11"/>
      <c r="J375" s="12"/>
      <c r="K375" s="11"/>
      <c r="L375" s="11"/>
      <c r="M375" s="11"/>
      <c r="N375" s="2">
        <f t="shared" si="24"/>
        <v>0</v>
      </c>
      <c r="O375" s="1"/>
      <c r="P375" s="1"/>
      <c r="Q375" s="1"/>
      <c r="R375" s="1"/>
      <c r="S375" s="1"/>
    </row>
    <row r="376" spans="1:19" ht="15.75" customHeight="1" x14ac:dyDescent="0.2">
      <c r="A376" s="231"/>
      <c r="B376" s="11"/>
      <c r="C376" s="11"/>
      <c r="D376" s="11"/>
      <c r="E376" s="11"/>
      <c r="F376" s="11"/>
      <c r="G376" s="11"/>
      <c r="H376" s="12"/>
      <c r="I376" s="11"/>
      <c r="J376" s="12"/>
      <c r="K376" s="11"/>
      <c r="L376" s="11"/>
      <c r="M376" s="11"/>
      <c r="N376" s="2">
        <f t="shared" si="24"/>
        <v>0</v>
      </c>
      <c r="O376" s="1"/>
      <c r="P376" s="1"/>
      <c r="Q376" s="1"/>
      <c r="R376" s="1"/>
      <c r="S376" s="1"/>
    </row>
    <row r="377" spans="1:19" ht="15.75" customHeight="1" x14ac:dyDescent="0.2">
      <c r="A377" s="231"/>
      <c r="B377" s="11"/>
      <c r="C377" s="11"/>
      <c r="D377" s="11"/>
      <c r="E377" s="11"/>
      <c r="F377" s="11"/>
      <c r="G377" s="11"/>
      <c r="H377" s="12"/>
      <c r="I377" s="11"/>
      <c r="J377" s="12"/>
      <c r="K377" s="11"/>
      <c r="L377" s="11"/>
      <c r="M377" s="11"/>
      <c r="N377" s="2">
        <f t="shared" si="24"/>
        <v>0</v>
      </c>
      <c r="O377" s="1"/>
      <c r="P377" s="1"/>
      <c r="Q377" s="1"/>
      <c r="R377" s="1"/>
      <c r="S377" s="1"/>
    </row>
    <row r="378" spans="1:19" ht="15.75" customHeight="1" x14ac:dyDescent="0.2">
      <c r="A378" s="231"/>
      <c r="B378" s="11"/>
      <c r="C378" s="11"/>
      <c r="D378" s="11"/>
      <c r="E378" s="11"/>
      <c r="F378" s="11"/>
      <c r="G378" s="11"/>
      <c r="H378" s="12"/>
      <c r="I378" s="11"/>
      <c r="J378" s="12"/>
      <c r="K378" s="11"/>
      <c r="L378" s="11"/>
      <c r="M378" s="11"/>
      <c r="N378" s="2">
        <f t="shared" si="24"/>
        <v>0</v>
      </c>
      <c r="O378" s="1"/>
      <c r="P378" s="1"/>
      <c r="Q378" s="1"/>
      <c r="R378" s="1"/>
      <c r="S378" s="1"/>
    </row>
    <row r="379" spans="1:19" ht="15.75" customHeight="1" x14ac:dyDescent="0.2">
      <c r="A379" s="231"/>
      <c r="B379" s="11"/>
      <c r="C379" s="11"/>
      <c r="D379" s="11"/>
      <c r="E379" s="11"/>
      <c r="F379" s="11"/>
      <c r="G379" s="11"/>
      <c r="H379" s="12"/>
      <c r="I379" s="11"/>
      <c r="J379" s="12"/>
      <c r="K379" s="11"/>
      <c r="L379" s="11"/>
      <c r="M379" s="11"/>
      <c r="N379" s="2">
        <f t="shared" si="24"/>
        <v>0</v>
      </c>
      <c r="O379" s="1"/>
      <c r="P379" s="1"/>
      <c r="Q379" s="1"/>
      <c r="R379" s="1"/>
      <c r="S379" s="1"/>
    </row>
    <row r="380" spans="1:19" ht="15.75" customHeight="1" x14ac:dyDescent="0.2">
      <c r="A380" s="231"/>
      <c r="B380" s="11"/>
      <c r="C380" s="11"/>
      <c r="D380" s="11"/>
      <c r="E380" s="11"/>
      <c r="F380" s="11"/>
      <c r="G380" s="11"/>
      <c r="H380" s="12"/>
      <c r="I380" s="11"/>
      <c r="J380" s="12"/>
      <c r="K380" s="11"/>
      <c r="L380" s="11"/>
      <c r="M380" s="11"/>
      <c r="N380" s="2">
        <f t="shared" si="24"/>
        <v>0</v>
      </c>
      <c r="O380" s="1"/>
      <c r="P380" s="1"/>
      <c r="Q380" s="1"/>
      <c r="R380" s="1"/>
      <c r="S380" s="1"/>
    </row>
    <row r="381" spans="1:19" ht="15.75" customHeight="1" x14ac:dyDescent="0.2">
      <c r="A381" s="231"/>
      <c r="B381" s="11"/>
      <c r="C381" s="11"/>
      <c r="D381" s="11"/>
      <c r="E381" s="11"/>
      <c r="F381" s="11"/>
      <c r="G381" s="11"/>
      <c r="H381" s="12"/>
      <c r="I381" s="11"/>
      <c r="J381" s="12"/>
      <c r="K381" s="11"/>
      <c r="L381" s="11"/>
      <c r="M381" s="11"/>
      <c r="N381" s="2">
        <f t="shared" si="24"/>
        <v>0</v>
      </c>
      <c r="O381" s="1"/>
      <c r="P381" s="1"/>
      <c r="Q381" s="1"/>
      <c r="R381" s="1"/>
      <c r="S381" s="1"/>
    </row>
    <row r="382" spans="1:19" ht="15.75" customHeight="1" x14ac:dyDescent="0.2">
      <c r="A382" s="231"/>
      <c r="B382" s="11"/>
      <c r="C382" s="11"/>
      <c r="D382" s="11"/>
      <c r="E382" s="11"/>
      <c r="F382" s="11"/>
      <c r="G382" s="11"/>
      <c r="H382" s="12"/>
      <c r="I382" s="11"/>
      <c r="J382" s="12"/>
      <c r="K382" s="11"/>
      <c r="L382" s="11"/>
      <c r="M382" s="11"/>
      <c r="N382" s="2">
        <f t="shared" si="24"/>
        <v>0</v>
      </c>
      <c r="O382" s="1"/>
      <c r="P382" s="1"/>
      <c r="Q382" s="1"/>
      <c r="R382" s="1"/>
      <c r="S382" s="1"/>
    </row>
    <row r="383" spans="1:19" ht="15.75" customHeight="1" x14ac:dyDescent="0.2">
      <c r="A383" s="231"/>
      <c r="B383" s="11"/>
      <c r="C383" s="11"/>
      <c r="D383" s="11"/>
      <c r="E383" s="11"/>
      <c r="F383" s="11"/>
      <c r="G383" s="11"/>
      <c r="H383" s="12"/>
      <c r="I383" s="11"/>
      <c r="J383" s="12"/>
      <c r="K383" s="11"/>
      <c r="L383" s="11"/>
      <c r="M383" s="11"/>
      <c r="N383" s="2">
        <f t="shared" si="24"/>
        <v>0</v>
      </c>
      <c r="O383" s="1"/>
      <c r="P383" s="1"/>
      <c r="Q383" s="1"/>
      <c r="R383" s="1"/>
      <c r="S383" s="1"/>
    </row>
    <row r="384" spans="1:19" ht="15.75" customHeight="1" x14ac:dyDescent="0.2">
      <c r="A384" s="231"/>
      <c r="B384" s="11"/>
      <c r="C384" s="11"/>
      <c r="D384" s="11"/>
      <c r="E384" s="11"/>
      <c r="F384" s="11"/>
      <c r="G384" s="11"/>
      <c r="H384" s="12"/>
      <c r="I384" s="11"/>
      <c r="J384" s="12"/>
      <c r="K384" s="11"/>
      <c r="L384" s="11"/>
      <c r="M384" s="11"/>
      <c r="N384" s="2">
        <f t="shared" si="24"/>
        <v>0</v>
      </c>
      <c r="O384" s="1"/>
      <c r="P384" s="1"/>
      <c r="Q384" s="1"/>
      <c r="R384" s="1"/>
      <c r="S384" s="1"/>
    </row>
    <row r="385" spans="1:19" ht="15.75" customHeight="1" x14ac:dyDescent="0.2">
      <c r="A385" s="231"/>
      <c r="B385" s="11"/>
      <c r="C385" s="11"/>
      <c r="D385" s="11"/>
      <c r="E385" s="11"/>
      <c r="F385" s="11"/>
      <c r="G385" s="11"/>
      <c r="H385" s="12"/>
      <c r="I385" s="11"/>
      <c r="J385" s="12"/>
      <c r="K385" s="11"/>
      <c r="L385" s="11"/>
      <c r="M385" s="11"/>
      <c r="N385" s="2">
        <f t="shared" ref="N385:N448" si="25">+J385*H385*E385</f>
        <v>0</v>
      </c>
      <c r="O385" s="1"/>
      <c r="P385" s="1"/>
      <c r="Q385" s="1"/>
      <c r="R385" s="1"/>
      <c r="S385" s="1"/>
    </row>
    <row r="386" spans="1:19" ht="15.75" customHeight="1" x14ac:dyDescent="0.2">
      <c r="A386" s="231"/>
      <c r="B386" s="11"/>
      <c r="C386" s="11"/>
      <c r="D386" s="11"/>
      <c r="E386" s="11"/>
      <c r="F386" s="11"/>
      <c r="G386" s="11"/>
      <c r="H386" s="12"/>
      <c r="I386" s="11"/>
      <c r="J386" s="12"/>
      <c r="K386" s="11"/>
      <c r="L386" s="11"/>
      <c r="M386" s="11"/>
      <c r="N386" s="2">
        <f t="shared" si="25"/>
        <v>0</v>
      </c>
      <c r="O386" s="1"/>
      <c r="P386" s="1"/>
      <c r="Q386" s="1"/>
      <c r="R386" s="1"/>
      <c r="S386" s="1"/>
    </row>
    <row r="387" spans="1:19" ht="15.75" customHeight="1" x14ac:dyDescent="0.2">
      <c r="A387" s="231"/>
      <c r="B387" s="11"/>
      <c r="C387" s="11"/>
      <c r="D387" s="11"/>
      <c r="E387" s="11"/>
      <c r="F387" s="11"/>
      <c r="G387" s="11"/>
      <c r="H387" s="12"/>
      <c r="I387" s="11"/>
      <c r="J387" s="12"/>
      <c r="K387" s="11"/>
      <c r="L387" s="11"/>
      <c r="M387" s="11"/>
      <c r="N387" s="2">
        <f t="shared" si="25"/>
        <v>0</v>
      </c>
      <c r="O387" s="1"/>
      <c r="P387" s="1"/>
      <c r="Q387" s="1"/>
      <c r="R387" s="1"/>
      <c r="S387" s="1"/>
    </row>
    <row r="388" spans="1:19" ht="15.75" customHeight="1" x14ac:dyDescent="0.2">
      <c r="A388" s="231"/>
      <c r="B388" s="11"/>
      <c r="C388" s="11"/>
      <c r="D388" s="11"/>
      <c r="E388" s="11"/>
      <c r="F388" s="11"/>
      <c r="G388" s="11"/>
      <c r="H388" s="12"/>
      <c r="I388" s="11"/>
      <c r="J388" s="12"/>
      <c r="K388" s="11"/>
      <c r="L388" s="11"/>
      <c r="M388" s="11"/>
      <c r="N388" s="2">
        <f t="shared" si="25"/>
        <v>0</v>
      </c>
      <c r="O388" s="1"/>
      <c r="P388" s="1"/>
      <c r="Q388" s="1"/>
      <c r="R388" s="1"/>
      <c r="S388" s="1"/>
    </row>
    <row r="389" spans="1:19" ht="15.75" customHeight="1" x14ac:dyDescent="0.2">
      <c r="A389" s="231"/>
      <c r="B389" s="11"/>
      <c r="C389" s="11"/>
      <c r="D389" s="11"/>
      <c r="E389" s="11"/>
      <c r="F389" s="11"/>
      <c r="G389" s="11"/>
      <c r="H389" s="12"/>
      <c r="I389" s="11"/>
      <c r="J389" s="12"/>
      <c r="K389" s="11"/>
      <c r="L389" s="11"/>
      <c r="M389" s="11"/>
      <c r="N389" s="2">
        <f t="shared" si="25"/>
        <v>0</v>
      </c>
      <c r="O389" s="1"/>
      <c r="P389" s="1"/>
      <c r="Q389" s="1"/>
      <c r="R389" s="1"/>
      <c r="S389" s="1"/>
    </row>
    <row r="390" spans="1:19" ht="15.75" customHeight="1" x14ac:dyDescent="0.2">
      <c r="A390" s="231"/>
      <c r="B390" s="11"/>
      <c r="C390" s="11"/>
      <c r="D390" s="11"/>
      <c r="E390" s="11"/>
      <c r="F390" s="11"/>
      <c r="G390" s="11"/>
      <c r="H390" s="12"/>
      <c r="I390" s="11"/>
      <c r="J390" s="12"/>
      <c r="K390" s="11"/>
      <c r="L390" s="11"/>
      <c r="M390" s="11"/>
      <c r="N390" s="2">
        <f t="shared" si="25"/>
        <v>0</v>
      </c>
      <c r="O390" s="1"/>
      <c r="P390" s="1"/>
      <c r="Q390" s="1"/>
      <c r="R390" s="1"/>
      <c r="S390" s="1"/>
    </row>
    <row r="391" spans="1:19" ht="15.75" customHeight="1" x14ac:dyDescent="0.2">
      <c r="A391" s="231"/>
      <c r="B391" s="11"/>
      <c r="C391" s="11"/>
      <c r="D391" s="11"/>
      <c r="E391" s="11"/>
      <c r="F391" s="11"/>
      <c r="G391" s="11"/>
      <c r="H391" s="12"/>
      <c r="I391" s="11"/>
      <c r="J391" s="12"/>
      <c r="K391" s="11"/>
      <c r="L391" s="11"/>
      <c r="M391" s="11"/>
      <c r="N391" s="2">
        <f t="shared" si="25"/>
        <v>0</v>
      </c>
      <c r="O391" s="1"/>
      <c r="P391" s="1"/>
      <c r="Q391" s="1"/>
      <c r="R391" s="1"/>
      <c r="S391" s="1"/>
    </row>
    <row r="392" spans="1:19" ht="15.75" customHeight="1" x14ac:dyDescent="0.2">
      <c r="A392" s="231"/>
      <c r="B392" s="11"/>
      <c r="C392" s="11"/>
      <c r="D392" s="11"/>
      <c r="E392" s="11"/>
      <c r="F392" s="11"/>
      <c r="G392" s="11"/>
      <c r="H392" s="12"/>
      <c r="I392" s="11"/>
      <c r="J392" s="12"/>
      <c r="K392" s="11"/>
      <c r="L392" s="11"/>
      <c r="M392" s="11"/>
      <c r="N392" s="2">
        <f t="shared" si="25"/>
        <v>0</v>
      </c>
      <c r="O392" s="1"/>
      <c r="P392" s="1"/>
      <c r="Q392" s="1"/>
      <c r="R392" s="1"/>
      <c r="S392" s="1"/>
    </row>
    <row r="393" spans="1:19" ht="15.75" customHeight="1" x14ac:dyDescent="0.2">
      <c r="A393" s="231"/>
      <c r="B393" s="11"/>
      <c r="C393" s="11"/>
      <c r="D393" s="11"/>
      <c r="E393" s="11"/>
      <c r="F393" s="11"/>
      <c r="G393" s="11"/>
      <c r="H393" s="12"/>
      <c r="I393" s="11"/>
      <c r="J393" s="12"/>
      <c r="K393" s="11"/>
      <c r="L393" s="11"/>
      <c r="M393" s="11"/>
      <c r="N393" s="2">
        <f t="shared" si="25"/>
        <v>0</v>
      </c>
      <c r="O393" s="1"/>
      <c r="P393" s="1"/>
      <c r="Q393" s="1"/>
      <c r="R393" s="1"/>
      <c r="S393" s="1"/>
    </row>
    <row r="394" spans="1:19" ht="15.75" customHeight="1" x14ac:dyDescent="0.2">
      <c r="A394" s="231"/>
      <c r="B394" s="11"/>
      <c r="C394" s="11"/>
      <c r="D394" s="11"/>
      <c r="E394" s="11"/>
      <c r="F394" s="11"/>
      <c r="G394" s="11"/>
      <c r="H394" s="12"/>
      <c r="I394" s="11"/>
      <c r="J394" s="12"/>
      <c r="K394" s="11"/>
      <c r="L394" s="11"/>
      <c r="M394" s="11"/>
      <c r="N394" s="2">
        <f t="shared" si="25"/>
        <v>0</v>
      </c>
      <c r="O394" s="1"/>
      <c r="P394" s="1"/>
      <c r="Q394" s="1"/>
      <c r="R394" s="1"/>
      <c r="S394" s="1"/>
    </row>
    <row r="395" spans="1:19" ht="15.75" customHeight="1" x14ac:dyDescent="0.2">
      <c r="A395" s="231"/>
      <c r="B395" s="11"/>
      <c r="C395" s="11"/>
      <c r="D395" s="11"/>
      <c r="E395" s="11"/>
      <c r="F395" s="11"/>
      <c r="G395" s="11"/>
      <c r="H395" s="12"/>
      <c r="I395" s="11"/>
      <c r="J395" s="12"/>
      <c r="K395" s="11"/>
      <c r="L395" s="11"/>
      <c r="M395" s="11"/>
      <c r="N395" s="2">
        <f t="shared" si="25"/>
        <v>0</v>
      </c>
      <c r="O395" s="1"/>
      <c r="P395" s="1"/>
      <c r="Q395" s="1"/>
      <c r="R395" s="1"/>
      <c r="S395" s="1"/>
    </row>
    <row r="396" spans="1:19" ht="15.75" customHeight="1" x14ac:dyDescent="0.2">
      <c r="A396" s="231"/>
      <c r="B396" s="11"/>
      <c r="C396" s="11"/>
      <c r="D396" s="11"/>
      <c r="E396" s="11"/>
      <c r="F396" s="11"/>
      <c r="G396" s="11"/>
      <c r="H396" s="12"/>
      <c r="I396" s="11"/>
      <c r="J396" s="12"/>
      <c r="K396" s="11"/>
      <c r="L396" s="11"/>
      <c r="M396" s="11"/>
      <c r="N396" s="2">
        <f t="shared" si="25"/>
        <v>0</v>
      </c>
      <c r="O396" s="1"/>
      <c r="P396" s="1"/>
      <c r="Q396" s="1"/>
      <c r="R396" s="1"/>
      <c r="S396" s="1"/>
    </row>
    <row r="397" spans="1:19" ht="15.75" customHeight="1" x14ac:dyDescent="0.2">
      <c r="A397" s="231"/>
      <c r="B397" s="11"/>
      <c r="C397" s="11"/>
      <c r="D397" s="11"/>
      <c r="E397" s="11"/>
      <c r="F397" s="11"/>
      <c r="G397" s="11"/>
      <c r="H397" s="12"/>
      <c r="I397" s="11"/>
      <c r="J397" s="12"/>
      <c r="K397" s="11"/>
      <c r="L397" s="11"/>
      <c r="M397" s="11"/>
      <c r="N397" s="2">
        <f t="shared" si="25"/>
        <v>0</v>
      </c>
      <c r="O397" s="1"/>
      <c r="P397" s="1"/>
      <c r="Q397" s="1"/>
      <c r="R397" s="1"/>
      <c r="S397" s="1"/>
    </row>
    <row r="398" spans="1:19" ht="15.75" customHeight="1" x14ac:dyDescent="0.2">
      <c r="A398" s="231"/>
      <c r="B398" s="11"/>
      <c r="C398" s="11"/>
      <c r="D398" s="11"/>
      <c r="E398" s="11"/>
      <c r="F398" s="11"/>
      <c r="G398" s="11"/>
      <c r="H398" s="12"/>
      <c r="I398" s="11"/>
      <c r="J398" s="12"/>
      <c r="K398" s="11"/>
      <c r="L398" s="11"/>
      <c r="M398" s="11"/>
      <c r="N398" s="2">
        <f t="shared" si="25"/>
        <v>0</v>
      </c>
      <c r="O398" s="1"/>
      <c r="P398" s="1"/>
      <c r="Q398" s="1"/>
      <c r="R398" s="1"/>
      <c r="S398" s="1"/>
    </row>
    <row r="399" spans="1:19" ht="15.75" customHeight="1" x14ac:dyDescent="0.2">
      <c r="A399" s="231"/>
      <c r="B399" s="11"/>
      <c r="C399" s="11"/>
      <c r="D399" s="11"/>
      <c r="E399" s="11"/>
      <c r="F399" s="11"/>
      <c r="G399" s="11"/>
      <c r="H399" s="12"/>
      <c r="I399" s="11"/>
      <c r="J399" s="12"/>
      <c r="K399" s="11"/>
      <c r="L399" s="11"/>
      <c r="M399" s="11"/>
      <c r="N399" s="2">
        <f t="shared" si="25"/>
        <v>0</v>
      </c>
      <c r="O399" s="1"/>
      <c r="P399" s="1"/>
      <c r="Q399" s="1"/>
      <c r="R399" s="1"/>
      <c r="S399" s="1"/>
    </row>
    <row r="400" spans="1:19" ht="15.75" customHeight="1" x14ac:dyDescent="0.2">
      <c r="A400" s="231"/>
      <c r="B400" s="11"/>
      <c r="C400" s="11"/>
      <c r="D400" s="11"/>
      <c r="E400" s="11"/>
      <c r="F400" s="11"/>
      <c r="G400" s="11"/>
      <c r="H400" s="12"/>
      <c r="I400" s="11"/>
      <c r="J400" s="12"/>
      <c r="K400" s="11"/>
      <c r="L400" s="11"/>
      <c r="M400" s="11"/>
      <c r="N400" s="2">
        <f t="shared" si="25"/>
        <v>0</v>
      </c>
      <c r="O400" s="1"/>
      <c r="P400" s="1"/>
      <c r="Q400" s="1"/>
      <c r="R400" s="1"/>
      <c r="S400" s="1"/>
    </row>
    <row r="401" spans="1:19" ht="15.75" customHeight="1" x14ac:dyDescent="0.2">
      <c r="A401" s="231"/>
      <c r="B401" s="11"/>
      <c r="C401" s="11"/>
      <c r="D401" s="11"/>
      <c r="E401" s="11"/>
      <c r="F401" s="11"/>
      <c r="G401" s="11"/>
      <c r="H401" s="12"/>
      <c r="I401" s="11"/>
      <c r="J401" s="12"/>
      <c r="K401" s="11"/>
      <c r="L401" s="11"/>
      <c r="M401" s="11"/>
      <c r="N401" s="2">
        <f t="shared" si="25"/>
        <v>0</v>
      </c>
      <c r="O401" s="1"/>
      <c r="P401" s="1"/>
      <c r="Q401" s="1"/>
      <c r="R401" s="1"/>
      <c r="S401" s="1"/>
    </row>
    <row r="402" spans="1:19" ht="15.75" customHeight="1" x14ac:dyDescent="0.2">
      <c r="A402" s="231"/>
      <c r="B402" s="11"/>
      <c r="C402" s="11"/>
      <c r="D402" s="11"/>
      <c r="E402" s="11"/>
      <c r="F402" s="11"/>
      <c r="G402" s="11"/>
      <c r="H402" s="12"/>
      <c r="I402" s="11"/>
      <c r="J402" s="12"/>
      <c r="K402" s="11"/>
      <c r="L402" s="11"/>
      <c r="M402" s="11"/>
      <c r="N402" s="2">
        <f t="shared" si="25"/>
        <v>0</v>
      </c>
      <c r="O402" s="1"/>
      <c r="P402" s="1"/>
      <c r="Q402" s="1"/>
      <c r="R402" s="1"/>
      <c r="S402" s="1"/>
    </row>
    <row r="403" spans="1:19" ht="15.75" customHeight="1" x14ac:dyDescent="0.2">
      <c r="A403" s="231"/>
      <c r="B403" s="11"/>
      <c r="C403" s="11"/>
      <c r="D403" s="11"/>
      <c r="E403" s="11"/>
      <c r="F403" s="11"/>
      <c r="G403" s="11"/>
      <c r="H403" s="12"/>
      <c r="I403" s="11"/>
      <c r="J403" s="12"/>
      <c r="K403" s="11"/>
      <c r="L403" s="11"/>
      <c r="M403" s="11"/>
      <c r="N403" s="2">
        <f t="shared" si="25"/>
        <v>0</v>
      </c>
      <c r="O403" s="1"/>
      <c r="P403" s="1"/>
      <c r="Q403" s="1"/>
      <c r="R403" s="1"/>
      <c r="S403" s="1"/>
    </row>
    <row r="404" spans="1:19" ht="15.75" customHeight="1" x14ac:dyDescent="0.2">
      <c r="A404" s="231"/>
      <c r="B404" s="11"/>
      <c r="C404" s="11"/>
      <c r="D404" s="11"/>
      <c r="E404" s="11"/>
      <c r="F404" s="11"/>
      <c r="G404" s="11"/>
      <c r="H404" s="12"/>
      <c r="I404" s="11"/>
      <c r="J404" s="12"/>
      <c r="K404" s="11"/>
      <c r="L404" s="11"/>
      <c r="M404" s="11"/>
      <c r="N404" s="2">
        <f t="shared" si="25"/>
        <v>0</v>
      </c>
      <c r="O404" s="1"/>
      <c r="P404" s="1"/>
      <c r="Q404" s="1"/>
      <c r="R404" s="1"/>
      <c r="S404" s="1"/>
    </row>
    <row r="405" spans="1:19" ht="15.75" customHeight="1" x14ac:dyDescent="0.2">
      <c r="A405" s="231"/>
      <c r="B405" s="11"/>
      <c r="C405" s="11"/>
      <c r="D405" s="11"/>
      <c r="E405" s="11"/>
      <c r="F405" s="11"/>
      <c r="G405" s="11"/>
      <c r="H405" s="12"/>
      <c r="I405" s="11"/>
      <c r="J405" s="12"/>
      <c r="K405" s="11"/>
      <c r="L405" s="11"/>
      <c r="M405" s="11"/>
      <c r="N405" s="2">
        <f t="shared" si="25"/>
        <v>0</v>
      </c>
      <c r="O405" s="1"/>
      <c r="P405" s="1"/>
      <c r="Q405" s="1"/>
      <c r="R405" s="1"/>
      <c r="S405" s="1"/>
    </row>
    <row r="406" spans="1:19" ht="15.75" customHeight="1" x14ac:dyDescent="0.2">
      <c r="A406" s="231"/>
      <c r="B406" s="11"/>
      <c r="C406" s="11"/>
      <c r="D406" s="11"/>
      <c r="E406" s="11"/>
      <c r="F406" s="11"/>
      <c r="G406" s="11"/>
      <c r="H406" s="12"/>
      <c r="I406" s="11"/>
      <c r="J406" s="12"/>
      <c r="K406" s="11"/>
      <c r="L406" s="11"/>
      <c r="M406" s="11"/>
      <c r="N406" s="2">
        <f t="shared" si="25"/>
        <v>0</v>
      </c>
      <c r="O406" s="1"/>
      <c r="P406" s="1"/>
      <c r="Q406" s="1"/>
      <c r="R406" s="1"/>
      <c r="S406" s="1"/>
    </row>
    <row r="407" spans="1:19" ht="15.75" customHeight="1" x14ac:dyDescent="0.2">
      <c r="A407" s="231"/>
      <c r="B407" s="11"/>
      <c r="C407" s="11"/>
      <c r="D407" s="11"/>
      <c r="E407" s="11"/>
      <c r="F407" s="11"/>
      <c r="G407" s="11"/>
      <c r="H407" s="12"/>
      <c r="I407" s="11"/>
      <c r="J407" s="12"/>
      <c r="K407" s="11"/>
      <c r="L407" s="11"/>
      <c r="M407" s="11"/>
      <c r="N407" s="2">
        <f t="shared" si="25"/>
        <v>0</v>
      </c>
      <c r="O407" s="1"/>
      <c r="P407" s="1"/>
      <c r="Q407" s="1"/>
      <c r="R407" s="1"/>
      <c r="S407" s="1"/>
    </row>
    <row r="408" spans="1:19" ht="15.75" customHeight="1" x14ac:dyDescent="0.2">
      <c r="A408" s="231"/>
      <c r="B408" s="11"/>
      <c r="C408" s="11"/>
      <c r="D408" s="11"/>
      <c r="E408" s="11"/>
      <c r="F408" s="11"/>
      <c r="G408" s="11"/>
      <c r="H408" s="12"/>
      <c r="I408" s="11"/>
      <c r="J408" s="12"/>
      <c r="K408" s="11"/>
      <c r="L408" s="11"/>
      <c r="M408" s="11"/>
      <c r="N408" s="2">
        <f t="shared" si="25"/>
        <v>0</v>
      </c>
      <c r="O408" s="1"/>
      <c r="P408" s="1"/>
      <c r="Q408" s="1"/>
      <c r="R408" s="1"/>
      <c r="S408" s="1"/>
    </row>
    <row r="409" spans="1:19" ht="15.75" customHeight="1" x14ac:dyDescent="0.2">
      <c r="A409" s="231"/>
      <c r="B409" s="11"/>
      <c r="C409" s="11"/>
      <c r="D409" s="11"/>
      <c r="E409" s="11"/>
      <c r="F409" s="11"/>
      <c r="G409" s="11"/>
      <c r="H409" s="12"/>
      <c r="I409" s="11"/>
      <c r="J409" s="12"/>
      <c r="K409" s="11"/>
      <c r="L409" s="11"/>
      <c r="M409" s="11"/>
      <c r="N409" s="2">
        <f t="shared" si="25"/>
        <v>0</v>
      </c>
      <c r="O409" s="1"/>
      <c r="P409" s="1"/>
      <c r="Q409" s="1"/>
      <c r="R409" s="1"/>
      <c r="S409" s="1"/>
    </row>
    <row r="410" spans="1:19" ht="15.75" customHeight="1" x14ac:dyDescent="0.2">
      <c r="A410" s="231"/>
      <c r="B410" s="11"/>
      <c r="C410" s="11"/>
      <c r="D410" s="11"/>
      <c r="E410" s="11"/>
      <c r="F410" s="11"/>
      <c r="G410" s="11"/>
      <c r="H410" s="12"/>
      <c r="I410" s="11"/>
      <c r="J410" s="12"/>
      <c r="K410" s="11"/>
      <c r="L410" s="11"/>
      <c r="M410" s="11"/>
      <c r="N410" s="2">
        <f t="shared" si="25"/>
        <v>0</v>
      </c>
      <c r="O410" s="1"/>
      <c r="P410" s="1"/>
      <c r="Q410" s="1"/>
      <c r="R410" s="1"/>
      <c r="S410" s="1"/>
    </row>
    <row r="411" spans="1:19" ht="15.75" customHeight="1" x14ac:dyDescent="0.2">
      <c r="A411" s="231"/>
      <c r="B411" s="11"/>
      <c r="C411" s="11"/>
      <c r="D411" s="11"/>
      <c r="E411" s="11"/>
      <c r="F411" s="11"/>
      <c r="G411" s="11"/>
      <c r="H411" s="12"/>
      <c r="I411" s="11"/>
      <c r="J411" s="12"/>
      <c r="K411" s="11"/>
      <c r="L411" s="11"/>
      <c r="M411" s="11"/>
      <c r="N411" s="2">
        <f t="shared" si="25"/>
        <v>0</v>
      </c>
      <c r="O411" s="1"/>
      <c r="P411" s="1"/>
      <c r="Q411" s="1"/>
      <c r="R411" s="1"/>
      <c r="S411" s="1"/>
    </row>
    <row r="412" spans="1:19" ht="15.75" customHeight="1" x14ac:dyDescent="0.2">
      <c r="A412" s="231"/>
      <c r="B412" s="11"/>
      <c r="C412" s="11"/>
      <c r="D412" s="11"/>
      <c r="E412" s="11"/>
      <c r="F412" s="11"/>
      <c r="G412" s="11"/>
      <c r="H412" s="12"/>
      <c r="I412" s="11"/>
      <c r="J412" s="12"/>
      <c r="K412" s="11"/>
      <c r="L412" s="11"/>
      <c r="M412" s="11"/>
      <c r="N412" s="2">
        <f t="shared" si="25"/>
        <v>0</v>
      </c>
      <c r="O412" s="1"/>
      <c r="P412" s="1"/>
      <c r="Q412" s="1"/>
      <c r="R412" s="1"/>
      <c r="S412" s="1"/>
    </row>
    <row r="413" spans="1:19" ht="15.75" customHeight="1" x14ac:dyDescent="0.2">
      <c r="A413" s="231"/>
      <c r="B413" s="11"/>
      <c r="C413" s="11"/>
      <c r="D413" s="11"/>
      <c r="E413" s="11"/>
      <c r="F413" s="11"/>
      <c r="G413" s="11"/>
      <c r="H413" s="12"/>
      <c r="I413" s="11"/>
      <c r="J413" s="12"/>
      <c r="K413" s="11"/>
      <c r="L413" s="11"/>
      <c r="M413" s="11"/>
      <c r="N413" s="2">
        <f t="shared" si="25"/>
        <v>0</v>
      </c>
      <c r="O413" s="1"/>
      <c r="P413" s="1"/>
      <c r="Q413" s="1"/>
      <c r="R413" s="1"/>
      <c r="S413" s="1"/>
    </row>
    <row r="414" spans="1:19" ht="15.75" customHeight="1" x14ac:dyDescent="0.2">
      <c r="A414" s="231"/>
      <c r="B414" s="11"/>
      <c r="C414" s="11"/>
      <c r="D414" s="11"/>
      <c r="E414" s="11"/>
      <c r="F414" s="11"/>
      <c r="G414" s="11"/>
      <c r="H414" s="12"/>
      <c r="I414" s="11"/>
      <c r="J414" s="12"/>
      <c r="K414" s="11"/>
      <c r="L414" s="11"/>
      <c r="M414" s="11"/>
      <c r="N414" s="2">
        <f t="shared" si="25"/>
        <v>0</v>
      </c>
      <c r="O414" s="1"/>
      <c r="P414" s="1"/>
      <c r="Q414" s="1"/>
      <c r="R414" s="1"/>
      <c r="S414" s="1"/>
    </row>
    <row r="415" spans="1:19" ht="15.75" customHeight="1" x14ac:dyDescent="0.2">
      <c r="A415" s="231"/>
      <c r="B415" s="11"/>
      <c r="C415" s="11"/>
      <c r="D415" s="11"/>
      <c r="E415" s="11"/>
      <c r="F415" s="11"/>
      <c r="G415" s="11"/>
      <c r="H415" s="12"/>
      <c r="I415" s="11"/>
      <c r="J415" s="12"/>
      <c r="K415" s="11"/>
      <c r="L415" s="11"/>
      <c r="M415" s="11"/>
      <c r="N415" s="2">
        <f t="shared" si="25"/>
        <v>0</v>
      </c>
      <c r="O415" s="1"/>
      <c r="P415" s="1"/>
      <c r="Q415" s="1"/>
      <c r="R415" s="1"/>
      <c r="S415" s="1"/>
    </row>
    <row r="416" spans="1:19" ht="15.75" customHeight="1" x14ac:dyDescent="0.2">
      <c r="A416" s="231"/>
      <c r="B416" s="11"/>
      <c r="C416" s="11"/>
      <c r="D416" s="11"/>
      <c r="E416" s="11"/>
      <c r="F416" s="11"/>
      <c r="G416" s="11"/>
      <c r="H416" s="12"/>
      <c r="I416" s="11"/>
      <c r="J416" s="12"/>
      <c r="K416" s="11"/>
      <c r="L416" s="11"/>
      <c r="M416" s="11"/>
      <c r="N416" s="2">
        <f t="shared" si="25"/>
        <v>0</v>
      </c>
      <c r="O416" s="1"/>
      <c r="P416" s="1"/>
      <c r="Q416" s="1"/>
      <c r="R416" s="1"/>
      <c r="S416" s="1"/>
    </row>
    <row r="417" spans="1:19" ht="15.75" customHeight="1" x14ac:dyDescent="0.2">
      <c r="A417" s="231"/>
      <c r="B417" s="11"/>
      <c r="C417" s="11"/>
      <c r="D417" s="11"/>
      <c r="E417" s="11"/>
      <c r="F417" s="11"/>
      <c r="G417" s="11"/>
      <c r="H417" s="12"/>
      <c r="I417" s="11"/>
      <c r="J417" s="12"/>
      <c r="K417" s="11"/>
      <c r="L417" s="11"/>
      <c r="M417" s="11"/>
      <c r="N417" s="2">
        <f t="shared" si="25"/>
        <v>0</v>
      </c>
      <c r="O417" s="1"/>
      <c r="P417" s="1"/>
      <c r="Q417" s="1"/>
      <c r="R417" s="1"/>
      <c r="S417" s="1"/>
    </row>
    <row r="418" spans="1:19" ht="15.75" customHeight="1" x14ac:dyDescent="0.2">
      <c r="A418" s="231"/>
      <c r="B418" s="11"/>
      <c r="C418" s="11"/>
      <c r="D418" s="11"/>
      <c r="E418" s="11"/>
      <c r="F418" s="11"/>
      <c r="G418" s="11"/>
      <c r="H418" s="12"/>
      <c r="I418" s="11"/>
      <c r="J418" s="12"/>
      <c r="K418" s="11"/>
      <c r="L418" s="11"/>
      <c r="M418" s="11"/>
      <c r="N418" s="2">
        <f t="shared" si="25"/>
        <v>0</v>
      </c>
      <c r="O418" s="1"/>
      <c r="P418" s="1"/>
      <c r="Q418" s="1"/>
      <c r="R418" s="1"/>
      <c r="S418" s="1"/>
    </row>
    <row r="419" spans="1:19" ht="15.75" customHeight="1" x14ac:dyDescent="0.2">
      <c r="A419" s="231"/>
      <c r="B419" s="11"/>
      <c r="C419" s="11"/>
      <c r="D419" s="11"/>
      <c r="E419" s="11"/>
      <c r="F419" s="11"/>
      <c r="G419" s="11"/>
      <c r="H419" s="12"/>
      <c r="I419" s="11"/>
      <c r="J419" s="12"/>
      <c r="K419" s="11"/>
      <c r="L419" s="11"/>
      <c r="M419" s="11"/>
      <c r="N419" s="2">
        <f t="shared" si="25"/>
        <v>0</v>
      </c>
      <c r="O419" s="1"/>
      <c r="P419" s="1"/>
      <c r="Q419" s="1"/>
      <c r="R419" s="1"/>
      <c r="S419" s="1"/>
    </row>
    <row r="420" spans="1:19" ht="15.75" customHeight="1" x14ac:dyDescent="0.2">
      <c r="A420" s="231"/>
      <c r="B420" s="11"/>
      <c r="C420" s="11"/>
      <c r="D420" s="11"/>
      <c r="E420" s="11"/>
      <c r="F420" s="11"/>
      <c r="G420" s="11"/>
      <c r="H420" s="12"/>
      <c r="I420" s="11"/>
      <c r="J420" s="12"/>
      <c r="K420" s="11"/>
      <c r="L420" s="11"/>
      <c r="M420" s="11"/>
      <c r="N420" s="2">
        <f t="shared" si="25"/>
        <v>0</v>
      </c>
      <c r="O420" s="1"/>
      <c r="P420" s="1"/>
      <c r="Q420" s="1"/>
      <c r="R420" s="1"/>
      <c r="S420" s="1"/>
    </row>
    <row r="421" spans="1:19" ht="15.75" customHeight="1" x14ac:dyDescent="0.2">
      <c r="A421" s="231"/>
      <c r="B421" s="11"/>
      <c r="C421" s="11"/>
      <c r="D421" s="11"/>
      <c r="E421" s="11"/>
      <c r="F421" s="11"/>
      <c r="G421" s="11"/>
      <c r="H421" s="12"/>
      <c r="I421" s="11"/>
      <c r="J421" s="12"/>
      <c r="K421" s="11"/>
      <c r="L421" s="11"/>
      <c r="M421" s="11"/>
      <c r="N421" s="2">
        <f t="shared" si="25"/>
        <v>0</v>
      </c>
      <c r="O421" s="1"/>
      <c r="P421" s="1"/>
      <c r="Q421" s="1"/>
      <c r="R421" s="1"/>
      <c r="S421" s="1"/>
    </row>
    <row r="422" spans="1:19" ht="15.75" customHeight="1" x14ac:dyDescent="0.2">
      <c r="A422" s="231"/>
      <c r="B422" s="11"/>
      <c r="C422" s="11"/>
      <c r="D422" s="11"/>
      <c r="E422" s="11"/>
      <c r="F422" s="11"/>
      <c r="G422" s="11"/>
      <c r="H422" s="12"/>
      <c r="I422" s="11"/>
      <c r="J422" s="12"/>
      <c r="K422" s="11"/>
      <c r="L422" s="11"/>
      <c r="M422" s="11"/>
      <c r="N422" s="2">
        <f t="shared" si="25"/>
        <v>0</v>
      </c>
      <c r="O422" s="1"/>
      <c r="P422" s="1"/>
      <c r="Q422" s="1"/>
      <c r="R422" s="1"/>
      <c r="S422" s="1"/>
    </row>
    <row r="423" spans="1:19" ht="15.75" customHeight="1" x14ac:dyDescent="0.2">
      <c r="A423" s="231"/>
      <c r="B423" s="11"/>
      <c r="C423" s="11"/>
      <c r="D423" s="11"/>
      <c r="E423" s="11"/>
      <c r="F423" s="11"/>
      <c r="G423" s="11"/>
      <c r="H423" s="12"/>
      <c r="I423" s="11"/>
      <c r="J423" s="12"/>
      <c r="K423" s="11"/>
      <c r="L423" s="11"/>
      <c r="M423" s="11"/>
      <c r="N423" s="2">
        <f t="shared" si="25"/>
        <v>0</v>
      </c>
      <c r="O423" s="1"/>
      <c r="P423" s="1"/>
      <c r="Q423" s="1"/>
      <c r="R423" s="1"/>
      <c r="S423" s="1"/>
    </row>
    <row r="424" spans="1:19" ht="15.75" customHeight="1" x14ac:dyDescent="0.2">
      <c r="A424" s="231"/>
      <c r="B424" s="11"/>
      <c r="C424" s="11"/>
      <c r="D424" s="11"/>
      <c r="E424" s="11"/>
      <c r="F424" s="11"/>
      <c r="G424" s="11"/>
      <c r="H424" s="12"/>
      <c r="I424" s="11"/>
      <c r="J424" s="12"/>
      <c r="K424" s="11"/>
      <c r="L424" s="11"/>
      <c r="M424" s="11"/>
      <c r="N424" s="2">
        <f t="shared" si="25"/>
        <v>0</v>
      </c>
      <c r="O424" s="1"/>
      <c r="P424" s="1"/>
      <c r="Q424" s="1"/>
      <c r="R424" s="1"/>
      <c r="S424" s="1"/>
    </row>
    <row r="425" spans="1:19" ht="15.75" customHeight="1" x14ac:dyDescent="0.2">
      <c r="A425" s="231"/>
      <c r="B425" s="11"/>
      <c r="C425" s="11"/>
      <c r="D425" s="11"/>
      <c r="E425" s="11"/>
      <c r="F425" s="11"/>
      <c r="G425" s="11"/>
      <c r="H425" s="12"/>
      <c r="I425" s="11"/>
      <c r="J425" s="12"/>
      <c r="K425" s="11"/>
      <c r="L425" s="11"/>
      <c r="M425" s="11"/>
      <c r="N425" s="2">
        <f t="shared" si="25"/>
        <v>0</v>
      </c>
      <c r="O425" s="1"/>
      <c r="P425" s="1"/>
      <c r="Q425" s="1"/>
      <c r="R425" s="1"/>
      <c r="S425" s="1"/>
    </row>
    <row r="426" spans="1:19" ht="15.75" customHeight="1" x14ac:dyDescent="0.2">
      <c r="A426" s="231"/>
      <c r="B426" s="11"/>
      <c r="C426" s="11"/>
      <c r="D426" s="11"/>
      <c r="E426" s="11"/>
      <c r="F426" s="11"/>
      <c r="G426" s="11"/>
      <c r="H426" s="12"/>
      <c r="I426" s="11"/>
      <c r="J426" s="12"/>
      <c r="K426" s="11"/>
      <c r="L426" s="11"/>
      <c r="M426" s="11"/>
      <c r="N426" s="2">
        <f t="shared" si="25"/>
        <v>0</v>
      </c>
      <c r="O426" s="1"/>
      <c r="P426" s="1"/>
      <c r="Q426" s="1"/>
      <c r="R426" s="1"/>
      <c r="S426" s="1"/>
    </row>
    <row r="427" spans="1:19" ht="15.75" customHeight="1" x14ac:dyDescent="0.2">
      <c r="A427" s="231"/>
      <c r="B427" s="11"/>
      <c r="C427" s="11"/>
      <c r="D427" s="11"/>
      <c r="E427" s="11"/>
      <c r="F427" s="11"/>
      <c r="G427" s="11"/>
      <c r="H427" s="12"/>
      <c r="I427" s="11"/>
      <c r="J427" s="12"/>
      <c r="K427" s="11"/>
      <c r="L427" s="11"/>
      <c r="M427" s="11"/>
      <c r="N427" s="2">
        <f t="shared" si="25"/>
        <v>0</v>
      </c>
      <c r="O427" s="1"/>
      <c r="P427" s="1"/>
      <c r="Q427" s="1"/>
      <c r="R427" s="1"/>
      <c r="S427" s="1"/>
    </row>
    <row r="428" spans="1:19" ht="15.75" customHeight="1" x14ac:dyDescent="0.2">
      <c r="A428" s="231"/>
      <c r="B428" s="11"/>
      <c r="C428" s="11"/>
      <c r="D428" s="11"/>
      <c r="E428" s="11"/>
      <c r="F428" s="11"/>
      <c r="G428" s="11"/>
      <c r="H428" s="12"/>
      <c r="I428" s="11"/>
      <c r="J428" s="12"/>
      <c r="K428" s="11"/>
      <c r="L428" s="11"/>
      <c r="M428" s="11"/>
      <c r="N428" s="2">
        <f t="shared" si="25"/>
        <v>0</v>
      </c>
      <c r="O428" s="1"/>
      <c r="P428" s="1"/>
      <c r="Q428" s="1"/>
      <c r="R428" s="1"/>
      <c r="S428" s="1"/>
    </row>
    <row r="429" spans="1:19" ht="15.75" customHeight="1" x14ac:dyDescent="0.2">
      <c r="A429" s="231"/>
      <c r="B429" s="11"/>
      <c r="C429" s="11"/>
      <c r="D429" s="11"/>
      <c r="E429" s="11"/>
      <c r="F429" s="11"/>
      <c r="G429" s="11"/>
      <c r="H429" s="12"/>
      <c r="I429" s="11"/>
      <c r="J429" s="12"/>
      <c r="K429" s="11"/>
      <c r="L429" s="11"/>
      <c r="M429" s="11"/>
      <c r="N429" s="2">
        <f t="shared" si="25"/>
        <v>0</v>
      </c>
      <c r="O429" s="1"/>
      <c r="P429" s="1"/>
      <c r="Q429" s="1"/>
      <c r="R429" s="1"/>
      <c r="S429" s="1"/>
    </row>
    <row r="430" spans="1:19" ht="15.75" customHeight="1" x14ac:dyDescent="0.2">
      <c r="A430" s="231"/>
      <c r="B430" s="11"/>
      <c r="C430" s="11"/>
      <c r="D430" s="11"/>
      <c r="E430" s="11"/>
      <c r="F430" s="11"/>
      <c r="G430" s="11"/>
      <c r="H430" s="12"/>
      <c r="I430" s="11"/>
      <c r="J430" s="12"/>
      <c r="K430" s="11"/>
      <c r="L430" s="11"/>
      <c r="M430" s="11"/>
      <c r="N430" s="2">
        <f t="shared" si="25"/>
        <v>0</v>
      </c>
      <c r="O430" s="1"/>
      <c r="P430" s="1"/>
      <c r="Q430" s="1"/>
      <c r="R430" s="1"/>
      <c r="S430" s="1"/>
    </row>
    <row r="431" spans="1:19" ht="15.75" customHeight="1" x14ac:dyDescent="0.2">
      <c r="A431" s="231"/>
      <c r="B431" s="11"/>
      <c r="C431" s="11"/>
      <c r="D431" s="11"/>
      <c r="E431" s="11"/>
      <c r="F431" s="11"/>
      <c r="G431" s="11"/>
      <c r="H431" s="12"/>
      <c r="I431" s="11"/>
      <c r="J431" s="12"/>
      <c r="K431" s="11"/>
      <c r="L431" s="11"/>
      <c r="M431" s="11"/>
      <c r="N431" s="2">
        <f t="shared" si="25"/>
        <v>0</v>
      </c>
      <c r="O431" s="1"/>
      <c r="P431" s="1"/>
      <c r="Q431" s="1"/>
      <c r="R431" s="1"/>
      <c r="S431" s="1"/>
    </row>
    <row r="432" spans="1:19" ht="15.75" customHeight="1" x14ac:dyDescent="0.2">
      <c r="A432" s="231"/>
      <c r="B432" s="11"/>
      <c r="C432" s="11"/>
      <c r="D432" s="11"/>
      <c r="E432" s="11"/>
      <c r="F432" s="11"/>
      <c r="G432" s="11"/>
      <c r="H432" s="12"/>
      <c r="I432" s="11"/>
      <c r="J432" s="12"/>
      <c r="K432" s="11"/>
      <c r="L432" s="11"/>
      <c r="M432" s="11"/>
      <c r="N432" s="2">
        <f t="shared" si="25"/>
        <v>0</v>
      </c>
      <c r="O432" s="1"/>
      <c r="P432" s="1"/>
      <c r="Q432" s="1"/>
      <c r="R432" s="1"/>
      <c r="S432" s="1"/>
    </row>
    <row r="433" spans="1:19" ht="15.75" customHeight="1" x14ac:dyDescent="0.2">
      <c r="A433" s="231"/>
      <c r="B433" s="11"/>
      <c r="C433" s="11"/>
      <c r="D433" s="11"/>
      <c r="E433" s="11"/>
      <c r="F433" s="11"/>
      <c r="G433" s="11"/>
      <c r="H433" s="12"/>
      <c r="I433" s="11"/>
      <c r="J433" s="12"/>
      <c r="K433" s="11"/>
      <c r="L433" s="11"/>
      <c r="M433" s="11"/>
      <c r="N433" s="2">
        <f t="shared" si="25"/>
        <v>0</v>
      </c>
      <c r="O433" s="1"/>
      <c r="P433" s="1"/>
      <c r="Q433" s="1"/>
      <c r="R433" s="1"/>
      <c r="S433" s="1"/>
    </row>
    <row r="434" spans="1:19" ht="15.75" customHeight="1" x14ac:dyDescent="0.2">
      <c r="A434" s="231"/>
      <c r="B434" s="11"/>
      <c r="C434" s="11"/>
      <c r="D434" s="11"/>
      <c r="E434" s="11"/>
      <c r="F434" s="11"/>
      <c r="G434" s="11"/>
      <c r="H434" s="12"/>
      <c r="I434" s="11"/>
      <c r="J434" s="12"/>
      <c r="K434" s="11"/>
      <c r="L434" s="11"/>
      <c r="M434" s="11"/>
      <c r="N434" s="2">
        <f t="shared" si="25"/>
        <v>0</v>
      </c>
      <c r="O434" s="1"/>
      <c r="P434" s="1"/>
      <c r="Q434" s="1"/>
      <c r="R434" s="1"/>
      <c r="S434" s="1"/>
    </row>
    <row r="435" spans="1:19" ht="15.75" customHeight="1" x14ac:dyDescent="0.2">
      <c r="A435" s="231"/>
      <c r="B435" s="11"/>
      <c r="C435" s="11"/>
      <c r="D435" s="11"/>
      <c r="E435" s="11"/>
      <c r="F435" s="11"/>
      <c r="G435" s="11"/>
      <c r="H435" s="12"/>
      <c r="I435" s="11"/>
      <c r="J435" s="12"/>
      <c r="K435" s="11"/>
      <c r="L435" s="11"/>
      <c r="M435" s="11"/>
      <c r="N435" s="2">
        <f t="shared" si="25"/>
        <v>0</v>
      </c>
      <c r="O435" s="1"/>
      <c r="P435" s="1"/>
      <c r="Q435" s="1"/>
      <c r="R435" s="1"/>
      <c r="S435" s="1"/>
    </row>
    <row r="436" spans="1:19" ht="15.75" customHeight="1" x14ac:dyDescent="0.2">
      <c r="A436" s="231"/>
      <c r="B436" s="11"/>
      <c r="C436" s="11"/>
      <c r="D436" s="11"/>
      <c r="E436" s="11"/>
      <c r="F436" s="11"/>
      <c r="G436" s="11"/>
      <c r="H436" s="12"/>
      <c r="I436" s="11"/>
      <c r="J436" s="12"/>
      <c r="K436" s="11"/>
      <c r="L436" s="11"/>
      <c r="M436" s="11"/>
      <c r="N436" s="2">
        <f t="shared" si="25"/>
        <v>0</v>
      </c>
      <c r="O436" s="1"/>
      <c r="P436" s="1"/>
      <c r="Q436" s="1"/>
      <c r="R436" s="1"/>
      <c r="S436" s="1"/>
    </row>
    <row r="437" spans="1:19" ht="15.75" customHeight="1" x14ac:dyDescent="0.2">
      <c r="A437" s="231"/>
      <c r="B437" s="11"/>
      <c r="C437" s="11"/>
      <c r="D437" s="11"/>
      <c r="E437" s="11"/>
      <c r="F437" s="11"/>
      <c r="G437" s="11"/>
      <c r="H437" s="12"/>
      <c r="I437" s="11"/>
      <c r="J437" s="12"/>
      <c r="K437" s="11"/>
      <c r="L437" s="11"/>
      <c r="M437" s="11"/>
      <c r="N437" s="2">
        <f t="shared" si="25"/>
        <v>0</v>
      </c>
      <c r="O437" s="1"/>
      <c r="P437" s="1"/>
      <c r="Q437" s="1"/>
      <c r="R437" s="1"/>
      <c r="S437" s="1"/>
    </row>
    <row r="438" spans="1:19" ht="15.75" customHeight="1" x14ac:dyDescent="0.2">
      <c r="A438" s="231"/>
      <c r="B438" s="11"/>
      <c r="C438" s="11"/>
      <c r="D438" s="11"/>
      <c r="E438" s="11"/>
      <c r="F438" s="11"/>
      <c r="G438" s="11"/>
      <c r="H438" s="12"/>
      <c r="I438" s="11"/>
      <c r="J438" s="12"/>
      <c r="K438" s="11"/>
      <c r="L438" s="11"/>
      <c r="M438" s="11"/>
      <c r="N438" s="2">
        <f t="shared" si="25"/>
        <v>0</v>
      </c>
      <c r="O438" s="1"/>
      <c r="P438" s="1"/>
      <c r="Q438" s="1"/>
      <c r="R438" s="1"/>
      <c r="S438" s="1"/>
    </row>
    <row r="439" spans="1:19" ht="15.75" customHeight="1" x14ac:dyDescent="0.2">
      <c r="A439" s="231"/>
      <c r="B439" s="11"/>
      <c r="C439" s="11"/>
      <c r="D439" s="11"/>
      <c r="E439" s="11"/>
      <c r="F439" s="11"/>
      <c r="G439" s="11"/>
      <c r="H439" s="12"/>
      <c r="I439" s="11"/>
      <c r="J439" s="12"/>
      <c r="K439" s="11"/>
      <c r="L439" s="11"/>
      <c r="M439" s="11"/>
      <c r="N439" s="2">
        <f t="shared" si="25"/>
        <v>0</v>
      </c>
      <c r="O439" s="1"/>
      <c r="P439" s="1"/>
      <c r="Q439" s="1"/>
      <c r="R439" s="1"/>
      <c r="S439" s="1"/>
    </row>
    <row r="440" spans="1:19" ht="15.75" customHeight="1" x14ac:dyDescent="0.2">
      <c r="A440" s="231"/>
      <c r="B440" s="11"/>
      <c r="C440" s="11"/>
      <c r="D440" s="11"/>
      <c r="E440" s="11"/>
      <c r="F440" s="11"/>
      <c r="G440" s="11"/>
      <c r="H440" s="12"/>
      <c r="I440" s="11"/>
      <c r="J440" s="12"/>
      <c r="K440" s="11"/>
      <c r="L440" s="11"/>
      <c r="M440" s="11"/>
      <c r="N440" s="2">
        <f t="shared" si="25"/>
        <v>0</v>
      </c>
      <c r="O440" s="1"/>
      <c r="P440" s="1"/>
      <c r="Q440" s="1"/>
      <c r="R440" s="1"/>
      <c r="S440" s="1"/>
    </row>
    <row r="441" spans="1:19" ht="15.75" customHeight="1" x14ac:dyDescent="0.2">
      <c r="A441" s="231"/>
      <c r="B441" s="11"/>
      <c r="C441" s="11"/>
      <c r="D441" s="11"/>
      <c r="E441" s="11"/>
      <c r="F441" s="11"/>
      <c r="G441" s="11"/>
      <c r="H441" s="12"/>
      <c r="I441" s="11"/>
      <c r="J441" s="12"/>
      <c r="K441" s="11"/>
      <c r="L441" s="11"/>
      <c r="M441" s="11"/>
      <c r="N441" s="2">
        <f t="shared" si="25"/>
        <v>0</v>
      </c>
      <c r="O441" s="1"/>
      <c r="P441" s="1"/>
      <c r="Q441" s="1"/>
      <c r="R441" s="1"/>
      <c r="S441" s="1"/>
    </row>
    <row r="442" spans="1:19" ht="15.75" customHeight="1" x14ac:dyDescent="0.2">
      <c r="A442" s="231"/>
      <c r="B442" s="11"/>
      <c r="C442" s="11"/>
      <c r="D442" s="11"/>
      <c r="E442" s="11"/>
      <c r="F442" s="11"/>
      <c r="G442" s="11"/>
      <c r="H442" s="12"/>
      <c r="I442" s="11"/>
      <c r="J442" s="12"/>
      <c r="K442" s="11"/>
      <c r="L442" s="11"/>
      <c r="M442" s="11"/>
      <c r="N442" s="2">
        <f t="shared" si="25"/>
        <v>0</v>
      </c>
      <c r="O442" s="1"/>
      <c r="P442" s="1"/>
      <c r="Q442" s="1"/>
      <c r="R442" s="1"/>
      <c r="S442" s="1"/>
    </row>
    <row r="443" spans="1:19" ht="15.75" customHeight="1" x14ac:dyDescent="0.2">
      <c r="A443" s="231"/>
      <c r="B443" s="11"/>
      <c r="C443" s="11"/>
      <c r="D443" s="11"/>
      <c r="E443" s="11"/>
      <c r="F443" s="11"/>
      <c r="G443" s="11"/>
      <c r="H443" s="12"/>
      <c r="I443" s="11"/>
      <c r="J443" s="12"/>
      <c r="K443" s="11"/>
      <c r="L443" s="11"/>
      <c r="M443" s="11"/>
      <c r="N443" s="2">
        <f t="shared" si="25"/>
        <v>0</v>
      </c>
      <c r="O443" s="1"/>
      <c r="P443" s="1"/>
      <c r="Q443" s="1"/>
      <c r="R443" s="1"/>
      <c r="S443" s="1"/>
    </row>
    <row r="444" spans="1:19" ht="15.75" customHeight="1" x14ac:dyDescent="0.2">
      <c r="A444" s="231"/>
      <c r="B444" s="11"/>
      <c r="C444" s="11"/>
      <c r="D444" s="11"/>
      <c r="E444" s="11"/>
      <c r="F444" s="11"/>
      <c r="G444" s="11"/>
      <c r="H444" s="12"/>
      <c r="I444" s="11"/>
      <c r="J444" s="12"/>
      <c r="K444" s="11"/>
      <c r="L444" s="11"/>
      <c r="M444" s="11"/>
      <c r="N444" s="2">
        <f t="shared" si="25"/>
        <v>0</v>
      </c>
      <c r="O444" s="1"/>
      <c r="P444" s="1"/>
      <c r="Q444" s="1"/>
      <c r="R444" s="1"/>
      <c r="S444" s="1"/>
    </row>
    <row r="445" spans="1:19" ht="15.75" customHeight="1" x14ac:dyDescent="0.2">
      <c r="A445" s="231"/>
      <c r="B445" s="11"/>
      <c r="C445" s="11"/>
      <c r="D445" s="11"/>
      <c r="E445" s="11"/>
      <c r="F445" s="11"/>
      <c r="G445" s="11"/>
      <c r="H445" s="12"/>
      <c r="I445" s="11"/>
      <c r="J445" s="12"/>
      <c r="K445" s="11"/>
      <c r="L445" s="11"/>
      <c r="M445" s="11"/>
      <c r="N445" s="2">
        <f t="shared" si="25"/>
        <v>0</v>
      </c>
      <c r="O445" s="1"/>
      <c r="P445" s="1"/>
      <c r="Q445" s="1"/>
      <c r="R445" s="1"/>
      <c r="S445" s="1"/>
    </row>
    <row r="446" spans="1:19" ht="15.75" customHeight="1" x14ac:dyDescent="0.2">
      <c r="A446" s="231"/>
      <c r="B446" s="11"/>
      <c r="C446" s="11"/>
      <c r="D446" s="11"/>
      <c r="E446" s="11"/>
      <c r="F446" s="11"/>
      <c r="G446" s="11"/>
      <c r="H446" s="12"/>
      <c r="I446" s="11"/>
      <c r="J446" s="12"/>
      <c r="K446" s="11"/>
      <c r="L446" s="11"/>
      <c r="M446" s="11"/>
      <c r="N446" s="2">
        <f t="shared" si="25"/>
        <v>0</v>
      </c>
      <c r="O446" s="1"/>
      <c r="P446" s="1"/>
      <c r="Q446" s="1"/>
      <c r="R446" s="1"/>
      <c r="S446" s="1"/>
    </row>
    <row r="447" spans="1:19" ht="15.75" customHeight="1" x14ac:dyDescent="0.2">
      <c r="A447" s="231"/>
      <c r="B447" s="11"/>
      <c r="C447" s="11"/>
      <c r="D447" s="11"/>
      <c r="E447" s="11"/>
      <c r="F447" s="11"/>
      <c r="G447" s="11"/>
      <c r="H447" s="12"/>
      <c r="I447" s="11"/>
      <c r="J447" s="12"/>
      <c r="K447" s="11"/>
      <c r="L447" s="11"/>
      <c r="M447" s="11"/>
      <c r="N447" s="2">
        <f t="shared" si="25"/>
        <v>0</v>
      </c>
      <c r="O447" s="1"/>
      <c r="P447" s="1"/>
      <c r="Q447" s="1"/>
      <c r="R447" s="1"/>
      <c r="S447" s="1"/>
    </row>
    <row r="448" spans="1:19" ht="15.75" customHeight="1" x14ac:dyDescent="0.2">
      <c r="A448" s="231"/>
      <c r="B448" s="11"/>
      <c r="C448" s="11"/>
      <c r="D448" s="11"/>
      <c r="E448" s="11"/>
      <c r="F448" s="11"/>
      <c r="G448" s="11"/>
      <c r="H448" s="12"/>
      <c r="I448" s="11"/>
      <c r="J448" s="12"/>
      <c r="K448" s="11"/>
      <c r="L448" s="11"/>
      <c r="M448" s="11"/>
      <c r="N448" s="2">
        <f t="shared" si="25"/>
        <v>0</v>
      </c>
      <c r="O448" s="1"/>
      <c r="P448" s="1"/>
      <c r="Q448" s="1"/>
      <c r="R448" s="1"/>
      <c r="S448" s="1"/>
    </row>
    <row r="449" spans="1:19" ht="15.75" customHeight="1" x14ac:dyDescent="0.2">
      <c r="A449" s="231"/>
      <c r="B449" s="11"/>
      <c r="C449" s="11"/>
      <c r="D449" s="11"/>
      <c r="E449" s="11"/>
      <c r="F449" s="11"/>
      <c r="G449" s="11"/>
      <c r="H449" s="12"/>
      <c r="I449" s="11"/>
      <c r="J449" s="12"/>
      <c r="K449" s="11"/>
      <c r="L449" s="11"/>
      <c r="M449" s="11"/>
      <c r="N449" s="2">
        <f t="shared" ref="N449:N512" si="26">+J449*H449*E449</f>
        <v>0</v>
      </c>
      <c r="O449" s="1"/>
      <c r="P449" s="1"/>
      <c r="Q449" s="1"/>
      <c r="R449" s="1"/>
      <c r="S449" s="1"/>
    </row>
    <row r="450" spans="1:19" ht="15.75" customHeight="1" x14ac:dyDescent="0.2">
      <c r="A450" s="231"/>
      <c r="B450" s="11"/>
      <c r="C450" s="11"/>
      <c r="D450" s="11"/>
      <c r="E450" s="11"/>
      <c r="F450" s="11"/>
      <c r="G450" s="11"/>
      <c r="H450" s="12"/>
      <c r="I450" s="11"/>
      <c r="J450" s="12"/>
      <c r="K450" s="11"/>
      <c r="L450" s="11"/>
      <c r="M450" s="11"/>
      <c r="N450" s="2">
        <f t="shared" si="26"/>
        <v>0</v>
      </c>
      <c r="O450" s="1"/>
      <c r="P450" s="1"/>
      <c r="Q450" s="1"/>
      <c r="R450" s="1"/>
      <c r="S450" s="1"/>
    </row>
    <row r="451" spans="1:19" ht="15.75" customHeight="1" x14ac:dyDescent="0.2">
      <c r="A451" s="231"/>
      <c r="B451" s="11"/>
      <c r="C451" s="11"/>
      <c r="D451" s="11"/>
      <c r="E451" s="11"/>
      <c r="F451" s="11"/>
      <c r="G451" s="11"/>
      <c r="H451" s="12"/>
      <c r="I451" s="11"/>
      <c r="J451" s="12"/>
      <c r="K451" s="11"/>
      <c r="L451" s="11"/>
      <c r="M451" s="11"/>
      <c r="N451" s="2">
        <f t="shared" si="26"/>
        <v>0</v>
      </c>
      <c r="O451" s="1"/>
      <c r="P451" s="1"/>
      <c r="Q451" s="1"/>
      <c r="R451" s="1"/>
      <c r="S451" s="1"/>
    </row>
    <row r="452" spans="1:19" ht="15.75" customHeight="1" x14ac:dyDescent="0.2">
      <c r="A452" s="231"/>
      <c r="B452" s="11"/>
      <c r="C452" s="11"/>
      <c r="D452" s="11"/>
      <c r="E452" s="11"/>
      <c r="F452" s="11"/>
      <c r="G452" s="11"/>
      <c r="H452" s="12"/>
      <c r="I452" s="11"/>
      <c r="J452" s="12"/>
      <c r="K452" s="11"/>
      <c r="L452" s="11"/>
      <c r="M452" s="11"/>
      <c r="N452" s="2">
        <f t="shared" si="26"/>
        <v>0</v>
      </c>
      <c r="O452" s="1"/>
      <c r="P452" s="1"/>
      <c r="Q452" s="1"/>
      <c r="R452" s="1"/>
      <c r="S452" s="1"/>
    </row>
    <row r="453" spans="1:19" ht="15.75" customHeight="1" x14ac:dyDescent="0.2">
      <c r="A453" s="231"/>
      <c r="B453" s="11"/>
      <c r="C453" s="11"/>
      <c r="D453" s="11"/>
      <c r="E453" s="11"/>
      <c r="F453" s="11"/>
      <c r="G453" s="11"/>
      <c r="H453" s="12"/>
      <c r="I453" s="11"/>
      <c r="J453" s="12"/>
      <c r="K453" s="11"/>
      <c r="L453" s="11"/>
      <c r="M453" s="11"/>
      <c r="N453" s="2">
        <f t="shared" si="26"/>
        <v>0</v>
      </c>
      <c r="O453" s="1"/>
      <c r="P453" s="1"/>
      <c r="Q453" s="1"/>
      <c r="R453" s="1"/>
      <c r="S453" s="1"/>
    </row>
    <row r="454" spans="1:19" ht="15.75" customHeight="1" x14ac:dyDescent="0.2">
      <c r="A454" s="231"/>
      <c r="B454" s="11"/>
      <c r="C454" s="11"/>
      <c r="D454" s="11"/>
      <c r="E454" s="11"/>
      <c r="F454" s="11"/>
      <c r="G454" s="11"/>
      <c r="H454" s="12"/>
      <c r="I454" s="11"/>
      <c r="J454" s="12"/>
      <c r="K454" s="11"/>
      <c r="L454" s="11"/>
      <c r="M454" s="11"/>
      <c r="N454" s="2">
        <f t="shared" si="26"/>
        <v>0</v>
      </c>
      <c r="O454" s="1"/>
      <c r="P454" s="1"/>
      <c r="Q454" s="1"/>
      <c r="R454" s="1"/>
      <c r="S454" s="1"/>
    </row>
    <row r="455" spans="1:19" ht="15.75" customHeight="1" x14ac:dyDescent="0.2">
      <c r="A455" s="231"/>
      <c r="B455" s="11"/>
      <c r="C455" s="11"/>
      <c r="D455" s="11"/>
      <c r="E455" s="11"/>
      <c r="F455" s="11"/>
      <c r="G455" s="11"/>
      <c r="H455" s="12"/>
      <c r="I455" s="11"/>
      <c r="J455" s="12"/>
      <c r="K455" s="11"/>
      <c r="L455" s="11"/>
      <c r="M455" s="11"/>
      <c r="N455" s="2">
        <f t="shared" si="26"/>
        <v>0</v>
      </c>
      <c r="O455" s="1"/>
      <c r="P455" s="1"/>
      <c r="Q455" s="1"/>
      <c r="R455" s="1"/>
      <c r="S455" s="1"/>
    </row>
    <row r="456" spans="1:19" ht="15.75" customHeight="1" x14ac:dyDescent="0.2">
      <c r="A456" s="231"/>
      <c r="B456" s="11"/>
      <c r="C456" s="11"/>
      <c r="D456" s="11"/>
      <c r="E456" s="11"/>
      <c r="F456" s="11"/>
      <c r="G456" s="11"/>
      <c r="H456" s="12"/>
      <c r="I456" s="11"/>
      <c r="J456" s="12"/>
      <c r="K456" s="11"/>
      <c r="L456" s="11"/>
      <c r="M456" s="11"/>
      <c r="N456" s="2">
        <f t="shared" si="26"/>
        <v>0</v>
      </c>
      <c r="O456" s="1"/>
      <c r="P456" s="1"/>
      <c r="Q456" s="1"/>
      <c r="R456" s="1"/>
      <c r="S456" s="1"/>
    </row>
    <row r="457" spans="1:19" ht="15.75" customHeight="1" x14ac:dyDescent="0.2">
      <c r="A457" s="231"/>
      <c r="B457" s="11"/>
      <c r="C457" s="11"/>
      <c r="D457" s="11"/>
      <c r="E457" s="11"/>
      <c r="F457" s="11"/>
      <c r="G457" s="11"/>
      <c r="H457" s="12"/>
      <c r="I457" s="11"/>
      <c r="J457" s="12"/>
      <c r="K457" s="11"/>
      <c r="L457" s="11"/>
      <c r="M457" s="11"/>
      <c r="N457" s="2">
        <f t="shared" si="26"/>
        <v>0</v>
      </c>
      <c r="O457" s="1"/>
      <c r="P457" s="1"/>
      <c r="Q457" s="1"/>
      <c r="R457" s="1"/>
      <c r="S457" s="1"/>
    </row>
    <row r="458" spans="1:19" ht="15.75" customHeight="1" x14ac:dyDescent="0.2">
      <c r="A458" s="231"/>
      <c r="B458" s="11"/>
      <c r="C458" s="11"/>
      <c r="D458" s="11"/>
      <c r="E458" s="11"/>
      <c r="F458" s="11"/>
      <c r="G458" s="11"/>
      <c r="H458" s="12"/>
      <c r="I458" s="11"/>
      <c r="J458" s="12"/>
      <c r="K458" s="11"/>
      <c r="L458" s="11"/>
      <c r="M458" s="11"/>
      <c r="N458" s="2">
        <f t="shared" si="26"/>
        <v>0</v>
      </c>
      <c r="O458" s="1"/>
      <c r="P458" s="1"/>
      <c r="Q458" s="1"/>
      <c r="R458" s="1"/>
      <c r="S458" s="1"/>
    </row>
    <row r="459" spans="1:19" ht="15.75" customHeight="1" x14ac:dyDescent="0.2">
      <c r="A459" s="231"/>
      <c r="B459" s="11"/>
      <c r="C459" s="11"/>
      <c r="D459" s="11"/>
      <c r="E459" s="11"/>
      <c r="F459" s="11"/>
      <c r="G459" s="11"/>
      <c r="H459" s="12"/>
      <c r="I459" s="11"/>
      <c r="J459" s="12"/>
      <c r="K459" s="11"/>
      <c r="L459" s="11"/>
      <c r="M459" s="11"/>
      <c r="N459" s="2">
        <f t="shared" si="26"/>
        <v>0</v>
      </c>
      <c r="O459" s="1"/>
      <c r="P459" s="1"/>
      <c r="Q459" s="1"/>
      <c r="R459" s="1"/>
      <c r="S459" s="1"/>
    </row>
    <row r="460" spans="1:19" ht="15.75" customHeight="1" x14ac:dyDescent="0.2">
      <c r="A460" s="231"/>
      <c r="B460" s="11"/>
      <c r="C460" s="11"/>
      <c r="D460" s="11"/>
      <c r="E460" s="11"/>
      <c r="F460" s="11"/>
      <c r="G460" s="11"/>
      <c r="H460" s="12"/>
      <c r="I460" s="11"/>
      <c r="J460" s="12"/>
      <c r="K460" s="11"/>
      <c r="L460" s="11"/>
      <c r="M460" s="11"/>
      <c r="N460" s="2">
        <f t="shared" si="26"/>
        <v>0</v>
      </c>
      <c r="O460" s="1"/>
      <c r="P460" s="1"/>
      <c r="Q460" s="1"/>
      <c r="R460" s="1"/>
      <c r="S460" s="1"/>
    </row>
    <row r="461" spans="1:19" ht="15.75" customHeight="1" x14ac:dyDescent="0.2">
      <c r="A461" s="231"/>
      <c r="B461" s="11"/>
      <c r="C461" s="11"/>
      <c r="D461" s="11"/>
      <c r="E461" s="11"/>
      <c r="F461" s="11"/>
      <c r="G461" s="11"/>
      <c r="H461" s="12"/>
      <c r="I461" s="11"/>
      <c r="J461" s="12"/>
      <c r="K461" s="11"/>
      <c r="L461" s="11"/>
      <c r="M461" s="11"/>
      <c r="N461" s="2">
        <f t="shared" si="26"/>
        <v>0</v>
      </c>
      <c r="O461" s="1"/>
      <c r="P461" s="1"/>
      <c r="Q461" s="1"/>
      <c r="R461" s="1"/>
      <c r="S461" s="1"/>
    </row>
    <row r="462" spans="1:19" ht="15.75" customHeight="1" x14ac:dyDescent="0.2">
      <c r="A462" s="231"/>
      <c r="B462" s="11"/>
      <c r="C462" s="11"/>
      <c r="D462" s="11"/>
      <c r="E462" s="11"/>
      <c r="F462" s="11"/>
      <c r="G462" s="11"/>
      <c r="H462" s="12"/>
      <c r="I462" s="11"/>
      <c r="J462" s="12"/>
      <c r="K462" s="11"/>
      <c r="L462" s="11"/>
      <c r="M462" s="11"/>
      <c r="N462" s="2">
        <f t="shared" si="26"/>
        <v>0</v>
      </c>
      <c r="O462" s="1"/>
      <c r="P462" s="1"/>
      <c r="Q462" s="1"/>
      <c r="R462" s="1"/>
      <c r="S462" s="1"/>
    </row>
    <row r="463" spans="1:19" ht="15.75" customHeight="1" x14ac:dyDescent="0.2">
      <c r="A463" s="231"/>
      <c r="B463" s="11"/>
      <c r="C463" s="11"/>
      <c r="D463" s="11"/>
      <c r="E463" s="11"/>
      <c r="F463" s="11"/>
      <c r="G463" s="11"/>
      <c r="H463" s="12"/>
      <c r="I463" s="11"/>
      <c r="J463" s="12"/>
      <c r="K463" s="11"/>
      <c r="L463" s="11"/>
      <c r="M463" s="11"/>
      <c r="N463" s="2">
        <f t="shared" si="26"/>
        <v>0</v>
      </c>
      <c r="O463" s="1"/>
      <c r="P463" s="1"/>
      <c r="Q463" s="1"/>
      <c r="R463" s="1"/>
      <c r="S463" s="1"/>
    </row>
    <row r="464" spans="1:19" ht="15.75" customHeight="1" x14ac:dyDescent="0.2">
      <c r="A464" s="231"/>
      <c r="B464" s="11"/>
      <c r="C464" s="11"/>
      <c r="D464" s="11"/>
      <c r="E464" s="11"/>
      <c r="F464" s="11"/>
      <c r="G464" s="11"/>
      <c r="H464" s="12"/>
      <c r="I464" s="11"/>
      <c r="J464" s="12"/>
      <c r="K464" s="11"/>
      <c r="L464" s="11"/>
      <c r="M464" s="11"/>
      <c r="N464" s="2">
        <f t="shared" si="26"/>
        <v>0</v>
      </c>
      <c r="O464" s="1"/>
      <c r="P464" s="1"/>
      <c r="Q464" s="1"/>
      <c r="R464" s="1"/>
      <c r="S464" s="1"/>
    </row>
    <row r="465" spans="1:19" ht="15.75" customHeight="1" x14ac:dyDescent="0.2">
      <c r="A465" s="231"/>
      <c r="B465" s="11"/>
      <c r="C465" s="11"/>
      <c r="D465" s="11"/>
      <c r="E465" s="11"/>
      <c r="F465" s="11"/>
      <c r="G465" s="11"/>
      <c r="H465" s="12"/>
      <c r="I465" s="11"/>
      <c r="J465" s="12"/>
      <c r="K465" s="11"/>
      <c r="L465" s="11"/>
      <c r="M465" s="11"/>
      <c r="N465" s="2">
        <f t="shared" si="26"/>
        <v>0</v>
      </c>
      <c r="O465" s="1"/>
      <c r="P465" s="1"/>
      <c r="Q465" s="1"/>
      <c r="R465" s="1"/>
      <c r="S465" s="1"/>
    </row>
    <row r="466" spans="1:19" ht="15.75" customHeight="1" x14ac:dyDescent="0.2">
      <c r="A466" s="231"/>
      <c r="B466" s="11"/>
      <c r="C466" s="11"/>
      <c r="D466" s="11"/>
      <c r="E466" s="11"/>
      <c r="F466" s="11"/>
      <c r="G466" s="11"/>
      <c r="H466" s="12"/>
      <c r="I466" s="11"/>
      <c r="J466" s="12"/>
      <c r="K466" s="11"/>
      <c r="L466" s="11"/>
      <c r="M466" s="11"/>
      <c r="N466" s="2">
        <f t="shared" si="26"/>
        <v>0</v>
      </c>
      <c r="O466" s="1"/>
      <c r="P466" s="1"/>
      <c r="Q466" s="1"/>
      <c r="R466" s="1"/>
      <c r="S466" s="1"/>
    </row>
    <row r="467" spans="1:19" ht="15.75" customHeight="1" x14ac:dyDescent="0.2">
      <c r="A467" s="231"/>
      <c r="B467" s="11"/>
      <c r="C467" s="11"/>
      <c r="D467" s="11"/>
      <c r="E467" s="11"/>
      <c r="F467" s="11"/>
      <c r="G467" s="11"/>
      <c r="H467" s="12"/>
      <c r="I467" s="11"/>
      <c r="J467" s="12"/>
      <c r="K467" s="11"/>
      <c r="L467" s="11"/>
      <c r="M467" s="11"/>
      <c r="N467" s="2">
        <f t="shared" si="26"/>
        <v>0</v>
      </c>
      <c r="O467" s="1"/>
      <c r="P467" s="1"/>
      <c r="Q467" s="1"/>
      <c r="R467" s="1"/>
      <c r="S467" s="1"/>
    </row>
    <row r="468" spans="1:19" ht="15.75" customHeight="1" x14ac:dyDescent="0.2">
      <c r="A468" s="231"/>
      <c r="B468" s="11"/>
      <c r="C468" s="11"/>
      <c r="D468" s="11"/>
      <c r="E468" s="11"/>
      <c r="F468" s="11"/>
      <c r="G468" s="11"/>
      <c r="H468" s="12"/>
      <c r="I468" s="11"/>
      <c r="J468" s="12"/>
      <c r="K468" s="11"/>
      <c r="L468" s="11"/>
      <c r="M468" s="11"/>
      <c r="N468" s="2">
        <f t="shared" si="26"/>
        <v>0</v>
      </c>
      <c r="O468" s="1"/>
      <c r="P468" s="1"/>
      <c r="Q468" s="1"/>
      <c r="R468" s="1"/>
      <c r="S468" s="1"/>
    </row>
    <row r="469" spans="1:19" ht="15.75" customHeight="1" x14ac:dyDescent="0.2">
      <c r="A469" s="231"/>
      <c r="B469" s="11"/>
      <c r="C469" s="11"/>
      <c r="D469" s="11"/>
      <c r="E469" s="11"/>
      <c r="F469" s="11"/>
      <c r="G469" s="11"/>
      <c r="H469" s="12"/>
      <c r="I469" s="11"/>
      <c r="J469" s="12"/>
      <c r="K469" s="11"/>
      <c r="L469" s="11"/>
      <c r="M469" s="11"/>
      <c r="N469" s="2">
        <f t="shared" si="26"/>
        <v>0</v>
      </c>
      <c r="O469" s="1"/>
      <c r="P469" s="1"/>
      <c r="Q469" s="1"/>
      <c r="R469" s="1"/>
      <c r="S469" s="1"/>
    </row>
    <row r="470" spans="1:19" ht="15.75" customHeight="1" x14ac:dyDescent="0.2">
      <c r="A470" s="231"/>
      <c r="B470" s="11"/>
      <c r="C470" s="11"/>
      <c r="D470" s="11"/>
      <c r="E470" s="11"/>
      <c r="F470" s="11"/>
      <c r="G470" s="11"/>
      <c r="H470" s="12"/>
      <c r="I470" s="11"/>
      <c r="J470" s="12"/>
      <c r="K470" s="11"/>
      <c r="L470" s="11"/>
      <c r="M470" s="11"/>
      <c r="N470" s="2">
        <f t="shared" si="26"/>
        <v>0</v>
      </c>
      <c r="O470" s="1"/>
      <c r="P470" s="1"/>
      <c r="Q470" s="1"/>
      <c r="R470" s="1"/>
      <c r="S470" s="1"/>
    </row>
    <row r="471" spans="1:19" ht="15.75" customHeight="1" x14ac:dyDescent="0.2">
      <c r="A471" s="231"/>
      <c r="B471" s="11"/>
      <c r="C471" s="11"/>
      <c r="D471" s="11"/>
      <c r="E471" s="11"/>
      <c r="F471" s="11"/>
      <c r="G471" s="11"/>
      <c r="H471" s="12"/>
      <c r="I471" s="11"/>
      <c r="J471" s="12"/>
      <c r="K471" s="11"/>
      <c r="L471" s="11"/>
      <c r="M471" s="11"/>
      <c r="N471" s="2">
        <f t="shared" si="26"/>
        <v>0</v>
      </c>
      <c r="O471" s="1"/>
      <c r="P471" s="1"/>
      <c r="Q471" s="1"/>
      <c r="R471" s="1"/>
      <c r="S471" s="1"/>
    </row>
    <row r="472" spans="1:19" ht="15.75" customHeight="1" x14ac:dyDescent="0.2">
      <c r="A472" s="231"/>
      <c r="B472" s="11"/>
      <c r="C472" s="11"/>
      <c r="D472" s="11"/>
      <c r="E472" s="11"/>
      <c r="F472" s="11"/>
      <c r="G472" s="11"/>
      <c r="H472" s="12"/>
      <c r="I472" s="11"/>
      <c r="J472" s="12"/>
      <c r="K472" s="11"/>
      <c r="L472" s="11"/>
      <c r="M472" s="11"/>
      <c r="N472" s="2">
        <f t="shared" si="26"/>
        <v>0</v>
      </c>
      <c r="O472" s="1"/>
      <c r="P472" s="1"/>
      <c r="Q472" s="1"/>
      <c r="R472" s="1"/>
      <c r="S472" s="1"/>
    </row>
    <row r="473" spans="1:19" ht="15.75" customHeight="1" x14ac:dyDescent="0.2">
      <c r="A473" s="231"/>
      <c r="B473" s="11"/>
      <c r="C473" s="11"/>
      <c r="D473" s="11"/>
      <c r="E473" s="11"/>
      <c r="F473" s="11"/>
      <c r="G473" s="11"/>
      <c r="H473" s="12"/>
      <c r="I473" s="11"/>
      <c r="J473" s="12"/>
      <c r="K473" s="11"/>
      <c r="L473" s="11"/>
      <c r="M473" s="11"/>
      <c r="N473" s="2">
        <f t="shared" si="26"/>
        <v>0</v>
      </c>
      <c r="O473" s="1"/>
      <c r="P473" s="1"/>
      <c r="Q473" s="1"/>
      <c r="R473" s="1"/>
      <c r="S473" s="1"/>
    </row>
    <row r="474" spans="1:19" ht="15.75" customHeight="1" x14ac:dyDescent="0.2">
      <c r="A474" s="231"/>
      <c r="B474" s="11"/>
      <c r="C474" s="11"/>
      <c r="D474" s="11"/>
      <c r="E474" s="11"/>
      <c r="F474" s="11"/>
      <c r="G474" s="11"/>
      <c r="H474" s="12"/>
      <c r="I474" s="11"/>
      <c r="J474" s="12"/>
      <c r="K474" s="11"/>
      <c r="L474" s="11"/>
      <c r="M474" s="11"/>
      <c r="N474" s="2">
        <f t="shared" si="26"/>
        <v>0</v>
      </c>
      <c r="O474" s="1"/>
      <c r="P474" s="1"/>
      <c r="Q474" s="1"/>
      <c r="R474" s="1"/>
      <c r="S474" s="1"/>
    </row>
    <row r="475" spans="1:19" ht="15.75" customHeight="1" x14ac:dyDescent="0.2">
      <c r="A475" s="231"/>
      <c r="B475" s="11"/>
      <c r="C475" s="11"/>
      <c r="D475" s="11"/>
      <c r="E475" s="11"/>
      <c r="F475" s="11"/>
      <c r="G475" s="11"/>
      <c r="H475" s="12"/>
      <c r="I475" s="11"/>
      <c r="J475" s="12"/>
      <c r="K475" s="11"/>
      <c r="L475" s="11"/>
      <c r="M475" s="11"/>
      <c r="N475" s="2">
        <f t="shared" si="26"/>
        <v>0</v>
      </c>
      <c r="O475" s="1"/>
      <c r="P475" s="1"/>
      <c r="Q475" s="1"/>
      <c r="R475" s="1"/>
      <c r="S475" s="1"/>
    </row>
    <row r="476" spans="1:19" ht="15.75" customHeight="1" x14ac:dyDescent="0.2">
      <c r="A476" s="231"/>
      <c r="B476" s="11"/>
      <c r="C476" s="11"/>
      <c r="D476" s="11"/>
      <c r="E476" s="11"/>
      <c r="F476" s="11"/>
      <c r="G476" s="11"/>
      <c r="H476" s="12"/>
      <c r="I476" s="11"/>
      <c r="J476" s="12"/>
      <c r="K476" s="11"/>
      <c r="L476" s="11"/>
      <c r="M476" s="11"/>
      <c r="N476" s="2">
        <f t="shared" si="26"/>
        <v>0</v>
      </c>
      <c r="O476" s="1"/>
      <c r="P476" s="1"/>
      <c r="Q476" s="1"/>
      <c r="R476" s="1"/>
      <c r="S476" s="1"/>
    </row>
    <row r="477" spans="1:19" ht="15.75" customHeight="1" x14ac:dyDescent="0.2">
      <c r="A477" s="231"/>
      <c r="B477" s="11"/>
      <c r="C477" s="11"/>
      <c r="D477" s="11"/>
      <c r="E477" s="11"/>
      <c r="F477" s="11"/>
      <c r="G477" s="11"/>
      <c r="H477" s="12"/>
      <c r="I477" s="11"/>
      <c r="J477" s="12"/>
      <c r="K477" s="11"/>
      <c r="L477" s="11"/>
      <c r="M477" s="11"/>
      <c r="N477" s="2">
        <f t="shared" si="26"/>
        <v>0</v>
      </c>
      <c r="O477" s="1"/>
      <c r="P477" s="1"/>
      <c r="Q477" s="1"/>
      <c r="R477" s="1"/>
      <c r="S477" s="1"/>
    </row>
    <row r="478" spans="1:19" ht="15.75" customHeight="1" x14ac:dyDescent="0.2">
      <c r="A478" s="231"/>
      <c r="B478" s="11"/>
      <c r="C478" s="11"/>
      <c r="D478" s="11"/>
      <c r="E478" s="11"/>
      <c r="F478" s="11"/>
      <c r="G478" s="11"/>
      <c r="H478" s="12"/>
      <c r="I478" s="11"/>
      <c r="J478" s="12"/>
      <c r="K478" s="11"/>
      <c r="L478" s="11"/>
      <c r="M478" s="11"/>
      <c r="N478" s="2">
        <f t="shared" si="26"/>
        <v>0</v>
      </c>
      <c r="O478" s="1"/>
      <c r="P478" s="1"/>
      <c r="Q478" s="1"/>
      <c r="R478" s="1"/>
      <c r="S478" s="1"/>
    </row>
    <row r="479" spans="1:19" ht="15.75" customHeight="1" x14ac:dyDescent="0.2">
      <c r="A479" s="231"/>
      <c r="B479" s="11"/>
      <c r="C479" s="11"/>
      <c r="D479" s="11"/>
      <c r="E479" s="11"/>
      <c r="F479" s="11"/>
      <c r="G479" s="11"/>
      <c r="H479" s="12"/>
      <c r="I479" s="11"/>
      <c r="J479" s="12"/>
      <c r="K479" s="11"/>
      <c r="L479" s="11"/>
      <c r="M479" s="11"/>
      <c r="N479" s="2">
        <f t="shared" si="26"/>
        <v>0</v>
      </c>
      <c r="O479" s="1"/>
      <c r="P479" s="1"/>
      <c r="Q479" s="1"/>
      <c r="R479" s="1"/>
      <c r="S479" s="1"/>
    </row>
    <row r="480" spans="1:19" ht="15.75" customHeight="1" x14ac:dyDescent="0.2">
      <c r="A480" s="231"/>
      <c r="B480" s="11"/>
      <c r="C480" s="11"/>
      <c r="D480" s="11"/>
      <c r="E480" s="11"/>
      <c r="F480" s="11"/>
      <c r="G480" s="11"/>
      <c r="H480" s="12"/>
      <c r="I480" s="11"/>
      <c r="J480" s="12"/>
      <c r="K480" s="11"/>
      <c r="L480" s="11"/>
      <c r="M480" s="11"/>
      <c r="N480" s="2">
        <f t="shared" si="26"/>
        <v>0</v>
      </c>
      <c r="O480" s="1"/>
      <c r="P480" s="1"/>
      <c r="Q480" s="1"/>
      <c r="R480" s="1"/>
      <c r="S480" s="1"/>
    </row>
    <row r="481" spans="1:19" ht="15.75" customHeight="1" x14ac:dyDescent="0.2">
      <c r="A481" s="231"/>
      <c r="B481" s="11"/>
      <c r="C481" s="11"/>
      <c r="D481" s="11"/>
      <c r="E481" s="11"/>
      <c r="F481" s="11"/>
      <c r="G481" s="11"/>
      <c r="H481" s="12"/>
      <c r="I481" s="11"/>
      <c r="J481" s="12"/>
      <c r="K481" s="11"/>
      <c r="L481" s="11"/>
      <c r="M481" s="11"/>
      <c r="N481" s="2">
        <f t="shared" si="26"/>
        <v>0</v>
      </c>
      <c r="O481" s="1"/>
      <c r="P481" s="1"/>
      <c r="Q481" s="1"/>
      <c r="R481" s="1"/>
      <c r="S481" s="1"/>
    </row>
    <row r="482" spans="1:19" ht="15.75" customHeight="1" x14ac:dyDescent="0.2">
      <c r="A482" s="231"/>
      <c r="B482" s="11"/>
      <c r="C482" s="11"/>
      <c r="D482" s="11"/>
      <c r="E482" s="11"/>
      <c r="F482" s="11"/>
      <c r="G482" s="11"/>
      <c r="H482" s="12"/>
      <c r="I482" s="11"/>
      <c r="J482" s="12"/>
      <c r="K482" s="11"/>
      <c r="L482" s="11"/>
      <c r="M482" s="11"/>
      <c r="N482" s="2">
        <f t="shared" si="26"/>
        <v>0</v>
      </c>
      <c r="O482" s="1"/>
      <c r="P482" s="1"/>
      <c r="Q482" s="1"/>
      <c r="R482" s="1"/>
      <c r="S482" s="1"/>
    </row>
    <row r="483" spans="1:19" ht="15.75" customHeight="1" x14ac:dyDescent="0.2">
      <c r="A483" s="231"/>
      <c r="B483" s="11"/>
      <c r="C483" s="11"/>
      <c r="D483" s="11"/>
      <c r="E483" s="11"/>
      <c r="F483" s="11"/>
      <c r="G483" s="11"/>
      <c r="H483" s="12"/>
      <c r="I483" s="11"/>
      <c r="J483" s="12"/>
      <c r="K483" s="11"/>
      <c r="L483" s="11"/>
      <c r="M483" s="11"/>
      <c r="N483" s="2">
        <f t="shared" si="26"/>
        <v>0</v>
      </c>
      <c r="O483" s="1"/>
      <c r="P483" s="1"/>
      <c r="Q483" s="1"/>
      <c r="R483" s="1"/>
      <c r="S483" s="1"/>
    </row>
    <row r="484" spans="1:19" ht="15.75" customHeight="1" x14ac:dyDescent="0.2">
      <c r="A484" s="231"/>
      <c r="B484" s="11"/>
      <c r="C484" s="11"/>
      <c r="D484" s="11"/>
      <c r="E484" s="11"/>
      <c r="F484" s="11"/>
      <c r="G484" s="11"/>
      <c r="H484" s="12"/>
      <c r="I484" s="11"/>
      <c r="J484" s="12"/>
      <c r="K484" s="11"/>
      <c r="L484" s="11"/>
      <c r="M484" s="11"/>
      <c r="N484" s="2">
        <f t="shared" si="26"/>
        <v>0</v>
      </c>
      <c r="O484" s="1"/>
      <c r="P484" s="1"/>
      <c r="Q484" s="1"/>
      <c r="R484" s="1"/>
      <c r="S484" s="1"/>
    </row>
    <row r="485" spans="1:19" ht="15.75" customHeight="1" x14ac:dyDescent="0.2">
      <c r="A485" s="231"/>
      <c r="B485" s="11"/>
      <c r="C485" s="11"/>
      <c r="D485" s="11"/>
      <c r="E485" s="11"/>
      <c r="F485" s="11"/>
      <c r="G485" s="11"/>
      <c r="H485" s="12"/>
      <c r="I485" s="11"/>
      <c r="J485" s="12"/>
      <c r="K485" s="11"/>
      <c r="L485" s="11"/>
      <c r="M485" s="11"/>
      <c r="N485" s="2">
        <f t="shared" si="26"/>
        <v>0</v>
      </c>
      <c r="O485" s="1"/>
      <c r="P485" s="1"/>
      <c r="Q485" s="1"/>
      <c r="R485" s="1"/>
      <c r="S485" s="1"/>
    </row>
    <row r="486" spans="1:19" ht="15.75" customHeight="1" x14ac:dyDescent="0.2">
      <c r="A486" s="231"/>
      <c r="B486" s="11"/>
      <c r="C486" s="11"/>
      <c r="D486" s="11"/>
      <c r="E486" s="11"/>
      <c r="F486" s="11"/>
      <c r="G486" s="11"/>
      <c r="H486" s="12"/>
      <c r="I486" s="11"/>
      <c r="J486" s="12"/>
      <c r="K486" s="11"/>
      <c r="L486" s="11"/>
      <c r="M486" s="11"/>
      <c r="N486" s="2">
        <f t="shared" si="26"/>
        <v>0</v>
      </c>
      <c r="O486" s="1"/>
      <c r="P486" s="1"/>
      <c r="Q486" s="1"/>
      <c r="R486" s="1"/>
      <c r="S486" s="1"/>
    </row>
    <row r="487" spans="1:19" ht="15.75" customHeight="1" x14ac:dyDescent="0.2">
      <c r="A487" s="231"/>
      <c r="B487" s="11"/>
      <c r="C487" s="11"/>
      <c r="D487" s="11"/>
      <c r="E487" s="11"/>
      <c r="F487" s="11"/>
      <c r="G487" s="11"/>
      <c r="H487" s="12"/>
      <c r="I487" s="11"/>
      <c r="J487" s="12"/>
      <c r="K487" s="11"/>
      <c r="L487" s="11"/>
      <c r="M487" s="11"/>
      <c r="N487" s="2">
        <f t="shared" si="26"/>
        <v>0</v>
      </c>
      <c r="O487" s="1"/>
      <c r="P487" s="1"/>
      <c r="Q487" s="1"/>
      <c r="R487" s="1"/>
      <c r="S487" s="1"/>
    </row>
    <row r="488" spans="1:19" ht="15.75" customHeight="1" x14ac:dyDescent="0.2">
      <c r="A488" s="231"/>
      <c r="B488" s="11"/>
      <c r="C488" s="11"/>
      <c r="D488" s="11"/>
      <c r="E488" s="11"/>
      <c r="F488" s="11"/>
      <c r="G488" s="11"/>
      <c r="H488" s="12"/>
      <c r="I488" s="11"/>
      <c r="J488" s="12"/>
      <c r="K488" s="11"/>
      <c r="L488" s="11"/>
      <c r="M488" s="11"/>
      <c r="N488" s="2">
        <f t="shared" si="26"/>
        <v>0</v>
      </c>
      <c r="O488" s="1"/>
      <c r="P488" s="1"/>
      <c r="Q488" s="1"/>
      <c r="R488" s="1"/>
      <c r="S488" s="1"/>
    </row>
    <row r="489" spans="1:19" ht="15.75" customHeight="1" x14ac:dyDescent="0.2">
      <c r="A489" s="231"/>
      <c r="B489" s="11"/>
      <c r="C489" s="11"/>
      <c r="D489" s="11"/>
      <c r="E489" s="11"/>
      <c r="F489" s="11"/>
      <c r="G489" s="11"/>
      <c r="H489" s="12"/>
      <c r="I489" s="11"/>
      <c r="J489" s="12"/>
      <c r="K489" s="11"/>
      <c r="L489" s="11"/>
      <c r="M489" s="11"/>
      <c r="N489" s="2">
        <f t="shared" si="26"/>
        <v>0</v>
      </c>
      <c r="O489" s="1"/>
      <c r="P489" s="1"/>
      <c r="Q489" s="1"/>
      <c r="R489" s="1"/>
      <c r="S489" s="1"/>
    </row>
    <row r="490" spans="1:19" ht="15.75" customHeight="1" x14ac:dyDescent="0.2">
      <c r="A490" s="231"/>
      <c r="B490" s="11"/>
      <c r="C490" s="11"/>
      <c r="D490" s="11"/>
      <c r="E490" s="11"/>
      <c r="F490" s="11"/>
      <c r="G490" s="11"/>
      <c r="H490" s="12"/>
      <c r="I490" s="11"/>
      <c r="J490" s="12"/>
      <c r="K490" s="11"/>
      <c r="L490" s="11"/>
      <c r="M490" s="11"/>
      <c r="N490" s="2">
        <f t="shared" si="26"/>
        <v>0</v>
      </c>
      <c r="O490" s="1"/>
      <c r="P490" s="1"/>
      <c r="Q490" s="1"/>
      <c r="R490" s="1"/>
      <c r="S490" s="1"/>
    </row>
    <row r="491" spans="1:19" ht="15.75" customHeight="1" x14ac:dyDescent="0.2">
      <c r="A491" s="231"/>
      <c r="B491" s="11"/>
      <c r="C491" s="11"/>
      <c r="D491" s="11"/>
      <c r="E491" s="11"/>
      <c r="F491" s="11"/>
      <c r="G491" s="11"/>
      <c r="H491" s="12"/>
      <c r="I491" s="11"/>
      <c r="J491" s="12"/>
      <c r="K491" s="11"/>
      <c r="L491" s="11"/>
      <c r="M491" s="11"/>
      <c r="N491" s="2">
        <f t="shared" si="26"/>
        <v>0</v>
      </c>
      <c r="O491" s="1"/>
      <c r="P491" s="1"/>
      <c r="Q491" s="1"/>
      <c r="R491" s="1"/>
      <c r="S491" s="1"/>
    </row>
    <row r="492" spans="1:19" ht="15.75" customHeight="1" x14ac:dyDescent="0.2">
      <c r="A492" s="231"/>
      <c r="B492" s="11"/>
      <c r="C492" s="11"/>
      <c r="D492" s="11"/>
      <c r="E492" s="11"/>
      <c r="F492" s="11"/>
      <c r="G492" s="11"/>
      <c r="H492" s="12"/>
      <c r="I492" s="11"/>
      <c r="J492" s="12"/>
      <c r="K492" s="11"/>
      <c r="L492" s="11"/>
      <c r="M492" s="11"/>
      <c r="N492" s="2">
        <f t="shared" si="26"/>
        <v>0</v>
      </c>
      <c r="O492" s="1"/>
      <c r="P492" s="1"/>
      <c r="Q492" s="1"/>
      <c r="R492" s="1"/>
      <c r="S492" s="1"/>
    </row>
    <row r="493" spans="1:19" ht="15.75" customHeight="1" x14ac:dyDescent="0.2">
      <c r="A493" s="231"/>
      <c r="B493" s="11"/>
      <c r="C493" s="11"/>
      <c r="D493" s="11"/>
      <c r="E493" s="11"/>
      <c r="F493" s="11"/>
      <c r="G493" s="11"/>
      <c r="H493" s="12"/>
      <c r="I493" s="11"/>
      <c r="J493" s="12"/>
      <c r="K493" s="11"/>
      <c r="L493" s="11"/>
      <c r="M493" s="11"/>
      <c r="N493" s="2">
        <f t="shared" si="26"/>
        <v>0</v>
      </c>
      <c r="O493" s="1"/>
      <c r="P493" s="1"/>
      <c r="Q493" s="1"/>
      <c r="R493" s="1"/>
      <c r="S493" s="1"/>
    </row>
    <row r="494" spans="1:19" ht="15.75" customHeight="1" x14ac:dyDescent="0.2">
      <c r="A494" s="231"/>
      <c r="B494" s="11"/>
      <c r="C494" s="11"/>
      <c r="D494" s="11"/>
      <c r="E494" s="11"/>
      <c r="F494" s="11"/>
      <c r="G494" s="11"/>
      <c r="H494" s="12"/>
      <c r="I494" s="11"/>
      <c r="J494" s="12"/>
      <c r="K494" s="11"/>
      <c r="L494" s="11"/>
      <c r="M494" s="11"/>
      <c r="N494" s="2">
        <f t="shared" si="26"/>
        <v>0</v>
      </c>
      <c r="O494" s="1"/>
      <c r="P494" s="1"/>
      <c r="Q494" s="1"/>
      <c r="R494" s="1"/>
      <c r="S494" s="1"/>
    </row>
    <row r="495" spans="1:19" ht="15.75" customHeight="1" x14ac:dyDescent="0.2">
      <c r="A495" s="231"/>
      <c r="B495" s="11"/>
      <c r="C495" s="11"/>
      <c r="D495" s="11"/>
      <c r="E495" s="11"/>
      <c r="F495" s="11"/>
      <c r="G495" s="11"/>
      <c r="H495" s="12"/>
      <c r="I495" s="11"/>
      <c r="J495" s="12"/>
      <c r="K495" s="11"/>
      <c r="L495" s="11"/>
      <c r="M495" s="11"/>
      <c r="N495" s="2">
        <f t="shared" si="26"/>
        <v>0</v>
      </c>
      <c r="O495" s="1"/>
      <c r="P495" s="1"/>
      <c r="Q495" s="1"/>
      <c r="R495" s="1"/>
      <c r="S495" s="1"/>
    </row>
    <row r="496" spans="1:19" ht="15.75" customHeight="1" x14ac:dyDescent="0.2">
      <c r="A496" s="231"/>
      <c r="B496" s="11"/>
      <c r="C496" s="11"/>
      <c r="D496" s="11"/>
      <c r="E496" s="11"/>
      <c r="F496" s="11"/>
      <c r="G496" s="11"/>
      <c r="H496" s="12"/>
      <c r="I496" s="11"/>
      <c r="J496" s="12"/>
      <c r="K496" s="11"/>
      <c r="L496" s="11"/>
      <c r="M496" s="11"/>
      <c r="N496" s="2">
        <f t="shared" si="26"/>
        <v>0</v>
      </c>
      <c r="O496" s="1"/>
      <c r="P496" s="1"/>
      <c r="Q496" s="1"/>
      <c r="R496" s="1"/>
      <c r="S496" s="1"/>
    </row>
    <row r="497" spans="1:19" ht="15.75" customHeight="1" x14ac:dyDescent="0.2">
      <c r="A497" s="231"/>
      <c r="B497" s="11"/>
      <c r="C497" s="11"/>
      <c r="D497" s="11"/>
      <c r="E497" s="11"/>
      <c r="F497" s="11"/>
      <c r="G497" s="11"/>
      <c r="H497" s="12"/>
      <c r="I497" s="11"/>
      <c r="J497" s="12"/>
      <c r="K497" s="11"/>
      <c r="L497" s="11"/>
      <c r="M497" s="11"/>
      <c r="N497" s="2">
        <f t="shared" si="26"/>
        <v>0</v>
      </c>
      <c r="O497" s="1"/>
      <c r="P497" s="1"/>
      <c r="Q497" s="1"/>
      <c r="R497" s="1"/>
      <c r="S497" s="1"/>
    </row>
    <row r="498" spans="1:19" ht="15.75" customHeight="1" x14ac:dyDescent="0.2">
      <c r="A498" s="231"/>
      <c r="B498" s="11"/>
      <c r="C498" s="11"/>
      <c r="D498" s="11"/>
      <c r="E498" s="11"/>
      <c r="F498" s="11"/>
      <c r="G498" s="11"/>
      <c r="H498" s="12"/>
      <c r="I498" s="11"/>
      <c r="J498" s="12"/>
      <c r="K498" s="11"/>
      <c r="L498" s="11"/>
      <c r="M498" s="11"/>
      <c r="N498" s="2">
        <f t="shared" si="26"/>
        <v>0</v>
      </c>
      <c r="O498" s="1"/>
      <c r="P498" s="1"/>
      <c r="Q498" s="1"/>
      <c r="R498" s="1"/>
      <c r="S498" s="1"/>
    </row>
    <row r="499" spans="1:19" ht="15.75" customHeight="1" x14ac:dyDescent="0.2">
      <c r="A499" s="231"/>
      <c r="B499" s="11"/>
      <c r="C499" s="11"/>
      <c r="D499" s="11"/>
      <c r="E499" s="11"/>
      <c r="F499" s="11"/>
      <c r="G499" s="11"/>
      <c r="H499" s="12"/>
      <c r="I499" s="11"/>
      <c r="J499" s="12"/>
      <c r="K499" s="11"/>
      <c r="L499" s="11"/>
      <c r="M499" s="11"/>
      <c r="N499" s="2">
        <f t="shared" si="26"/>
        <v>0</v>
      </c>
      <c r="O499" s="1"/>
      <c r="P499" s="1"/>
      <c r="Q499" s="1"/>
      <c r="R499" s="1"/>
      <c r="S499" s="1"/>
    </row>
    <row r="500" spans="1:19" ht="15.75" customHeight="1" x14ac:dyDescent="0.2">
      <c r="A500" s="231"/>
      <c r="B500" s="11"/>
      <c r="C500" s="11"/>
      <c r="D500" s="11"/>
      <c r="E500" s="11"/>
      <c r="F500" s="11"/>
      <c r="G500" s="11"/>
      <c r="H500" s="12"/>
      <c r="I500" s="11"/>
      <c r="J500" s="12"/>
      <c r="K500" s="11"/>
      <c r="L500" s="11"/>
      <c r="M500" s="11"/>
      <c r="N500" s="2">
        <f t="shared" si="26"/>
        <v>0</v>
      </c>
      <c r="O500" s="1"/>
      <c r="P500" s="1"/>
      <c r="Q500" s="1"/>
      <c r="R500" s="1"/>
      <c r="S500" s="1"/>
    </row>
    <row r="501" spans="1:19" ht="15.75" customHeight="1" x14ac:dyDescent="0.2">
      <c r="A501" s="231"/>
      <c r="B501" s="11"/>
      <c r="C501" s="11"/>
      <c r="D501" s="11"/>
      <c r="E501" s="11"/>
      <c r="F501" s="11"/>
      <c r="G501" s="11"/>
      <c r="H501" s="12"/>
      <c r="I501" s="11"/>
      <c r="J501" s="12"/>
      <c r="K501" s="11"/>
      <c r="L501" s="11"/>
      <c r="M501" s="11"/>
      <c r="N501" s="2">
        <f t="shared" si="26"/>
        <v>0</v>
      </c>
      <c r="O501" s="1"/>
      <c r="P501" s="1"/>
      <c r="Q501" s="1"/>
      <c r="R501" s="1"/>
      <c r="S501" s="1"/>
    </row>
    <row r="502" spans="1:19" ht="15.75" customHeight="1" x14ac:dyDescent="0.2">
      <c r="A502" s="231"/>
      <c r="B502" s="11"/>
      <c r="C502" s="11"/>
      <c r="D502" s="11"/>
      <c r="E502" s="11"/>
      <c r="F502" s="11"/>
      <c r="G502" s="11"/>
      <c r="H502" s="12"/>
      <c r="I502" s="11"/>
      <c r="J502" s="12"/>
      <c r="K502" s="11"/>
      <c r="L502" s="11"/>
      <c r="M502" s="11"/>
      <c r="N502" s="2">
        <f t="shared" si="26"/>
        <v>0</v>
      </c>
      <c r="O502" s="1"/>
      <c r="P502" s="1"/>
      <c r="Q502" s="1"/>
      <c r="R502" s="1"/>
      <c r="S502" s="1"/>
    </row>
    <row r="503" spans="1:19" ht="15.75" customHeight="1" x14ac:dyDescent="0.2">
      <c r="A503" s="231"/>
      <c r="B503" s="11"/>
      <c r="C503" s="11"/>
      <c r="D503" s="11"/>
      <c r="E503" s="11"/>
      <c r="F503" s="11"/>
      <c r="G503" s="11"/>
      <c r="H503" s="12"/>
      <c r="I503" s="11"/>
      <c r="J503" s="12"/>
      <c r="K503" s="11"/>
      <c r="L503" s="11"/>
      <c r="M503" s="11"/>
      <c r="N503" s="2">
        <f t="shared" si="26"/>
        <v>0</v>
      </c>
      <c r="O503" s="1"/>
      <c r="P503" s="1"/>
      <c r="Q503" s="1"/>
      <c r="R503" s="1"/>
      <c r="S503" s="1"/>
    </row>
    <row r="504" spans="1:19" ht="15.75" customHeight="1" x14ac:dyDescent="0.2">
      <c r="A504" s="231"/>
      <c r="B504" s="11"/>
      <c r="C504" s="11"/>
      <c r="D504" s="11"/>
      <c r="E504" s="11"/>
      <c r="F504" s="11"/>
      <c r="G504" s="11"/>
      <c r="H504" s="12"/>
      <c r="I504" s="11"/>
      <c r="J504" s="12"/>
      <c r="K504" s="11"/>
      <c r="L504" s="11"/>
      <c r="M504" s="11"/>
      <c r="N504" s="2">
        <f t="shared" si="26"/>
        <v>0</v>
      </c>
      <c r="O504" s="1"/>
      <c r="P504" s="1"/>
      <c r="Q504" s="1"/>
      <c r="R504" s="1"/>
      <c r="S504" s="1"/>
    </row>
    <row r="505" spans="1:19" ht="15.75" customHeight="1" x14ac:dyDescent="0.2">
      <c r="A505" s="231"/>
      <c r="B505" s="11"/>
      <c r="C505" s="11"/>
      <c r="D505" s="11"/>
      <c r="E505" s="11"/>
      <c r="F505" s="11"/>
      <c r="G505" s="11"/>
      <c r="H505" s="12"/>
      <c r="I505" s="11"/>
      <c r="J505" s="12"/>
      <c r="K505" s="11"/>
      <c r="L505" s="11"/>
      <c r="M505" s="11"/>
      <c r="N505" s="2">
        <f t="shared" si="26"/>
        <v>0</v>
      </c>
      <c r="O505" s="1"/>
      <c r="P505" s="1"/>
      <c r="Q505" s="1"/>
      <c r="R505" s="1"/>
      <c r="S505" s="1"/>
    </row>
    <row r="506" spans="1:19" ht="15.75" customHeight="1" x14ac:dyDescent="0.2">
      <c r="A506" s="231"/>
      <c r="B506" s="11"/>
      <c r="C506" s="11"/>
      <c r="D506" s="11"/>
      <c r="E506" s="11"/>
      <c r="F506" s="11"/>
      <c r="G506" s="11"/>
      <c r="H506" s="12"/>
      <c r="I506" s="11"/>
      <c r="J506" s="12"/>
      <c r="K506" s="11"/>
      <c r="L506" s="11"/>
      <c r="M506" s="11"/>
      <c r="N506" s="2">
        <f t="shared" si="26"/>
        <v>0</v>
      </c>
      <c r="O506" s="1"/>
      <c r="P506" s="1"/>
      <c r="Q506" s="1"/>
      <c r="R506" s="1"/>
      <c r="S506" s="1"/>
    </row>
    <row r="507" spans="1:19" ht="15.75" customHeight="1" x14ac:dyDescent="0.2">
      <c r="A507" s="231"/>
      <c r="B507" s="11"/>
      <c r="C507" s="11"/>
      <c r="D507" s="11"/>
      <c r="E507" s="11"/>
      <c r="F507" s="11"/>
      <c r="G507" s="11"/>
      <c r="H507" s="12"/>
      <c r="I507" s="11"/>
      <c r="J507" s="12"/>
      <c r="K507" s="11"/>
      <c r="L507" s="11"/>
      <c r="M507" s="11"/>
      <c r="N507" s="2">
        <f t="shared" si="26"/>
        <v>0</v>
      </c>
      <c r="O507" s="1"/>
      <c r="P507" s="1"/>
      <c r="Q507" s="1"/>
      <c r="R507" s="1"/>
      <c r="S507" s="1"/>
    </row>
    <row r="508" spans="1:19" ht="15.75" customHeight="1" x14ac:dyDescent="0.2">
      <c r="A508" s="231"/>
      <c r="B508" s="11"/>
      <c r="C508" s="11"/>
      <c r="D508" s="11"/>
      <c r="E508" s="11"/>
      <c r="F508" s="11"/>
      <c r="G508" s="11"/>
      <c r="H508" s="12"/>
      <c r="I508" s="11"/>
      <c r="J508" s="12"/>
      <c r="K508" s="11"/>
      <c r="L508" s="11"/>
      <c r="M508" s="11"/>
      <c r="N508" s="2">
        <f t="shared" si="26"/>
        <v>0</v>
      </c>
      <c r="O508" s="1"/>
      <c r="P508" s="1"/>
      <c r="Q508" s="1"/>
      <c r="R508" s="1"/>
      <c r="S508" s="1"/>
    </row>
    <row r="509" spans="1:19" ht="15.75" customHeight="1" x14ac:dyDescent="0.2">
      <c r="A509" s="231"/>
      <c r="B509" s="11"/>
      <c r="C509" s="11"/>
      <c r="D509" s="11"/>
      <c r="E509" s="11"/>
      <c r="F509" s="11"/>
      <c r="G509" s="11"/>
      <c r="H509" s="12"/>
      <c r="I509" s="11"/>
      <c r="J509" s="12"/>
      <c r="K509" s="11"/>
      <c r="L509" s="11"/>
      <c r="M509" s="11"/>
      <c r="N509" s="2">
        <f t="shared" si="26"/>
        <v>0</v>
      </c>
      <c r="O509" s="1"/>
      <c r="P509" s="1"/>
      <c r="Q509" s="1"/>
      <c r="R509" s="1"/>
      <c r="S509" s="1"/>
    </row>
    <row r="510" spans="1:19" ht="15.75" customHeight="1" x14ac:dyDescent="0.2">
      <c r="A510" s="231"/>
      <c r="B510" s="11"/>
      <c r="C510" s="11"/>
      <c r="D510" s="11"/>
      <c r="E510" s="11"/>
      <c r="F510" s="11"/>
      <c r="G510" s="11"/>
      <c r="H510" s="12"/>
      <c r="I510" s="11"/>
      <c r="J510" s="12"/>
      <c r="K510" s="11"/>
      <c r="L510" s="11"/>
      <c r="M510" s="11"/>
      <c r="N510" s="2">
        <f t="shared" si="26"/>
        <v>0</v>
      </c>
      <c r="O510" s="1"/>
      <c r="P510" s="1"/>
      <c r="Q510" s="1"/>
      <c r="R510" s="1"/>
      <c r="S510" s="1"/>
    </row>
    <row r="511" spans="1:19" ht="15.75" customHeight="1" x14ac:dyDescent="0.2">
      <c r="A511" s="231"/>
      <c r="B511" s="11"/>
      <c r="C511" s="11"/>
      <c r="D511" s="11"/>
      <c r="E511" s="11"/>
      <c r="F511" s="11"/>
      <c r="G511" s="11"/>
      <c r="H511" s="12"/>
      <c r="I511" s="11"/>
      <c r="J511" s="12"/>
      <c r="K511" s="11"/>
      <c r="L511" s="11"/>
      <c r="M511" s="11"/>
      <c r="N511" s="2">
        <f t="shared" si="26"/>
        <v>0</v>
      </c>
      <c r="O511" s="1"/>
      <c r="P511" s="1"/>
      <c r="Q511" s="1"/>
      <c r="R511" s="1"/>
      <c r="S511" s="1"/>
    </row>
    <row r="512" spans="1:19" ht="15.75" customHeight="1" x14ac:dyDescent="0.2">
      <c r="A512" s="231"/>
      <c r="B512" s="11"/>
      <c r="C512" s="11"/>
      <c r="D512" s="11"/>
      <c r="E512" s="11"/>
      <c r="F512" s="11"/>
      <c r="G512" s="11"/>
      <c r="H512" s="12"/>
      <c r="I512" s="11"/>
      <c r="J512" s="12"/>
      <c r="K512" s="11"/>
      <c r="L512" s="11"/>
      <c r="M512" s="11"/>
      <c r="N512" s="2">
        <f t="shared" si="26"/>
        <v>0</v>
      </c>
      <c r="O512" s="1"/>
      <c r="P512" s="1"/>
      <c r="Q512" s="1"/>
      <c r="R512" s="1"/>
      <c r="S512" s="1"/>
    </row>
    <row r="513" spans="1:19" ht="15.75" customHeight="1" x14ac:dyDescent="0.2">
      <c r="A513" s="231"/>
      <c r="B513" s="11"/>
      <c r="C513" s="11"/>
      <c r="D513" s="11"/>
      <c r="E513" s="11"/>
      <c r="F513" s="11"/>
      <c r="G513" s="11"/>
      <c r="H513" s="12"/>
      <c r="I513" s="11"/>
      <c r="J513" s="12"/>
      <c r="K513" s="11"/>
      <c r="L513" s="11"/>
      <c r="M513" s="11"/>
      <c r="N513" s="2">
        <f t="shared" ref="N513:N541" si="27">+J513*H513*E513</f>
        <v>0</v>
      </c>
      <c r="O513" s="1"/>
      <c r="P513" s="1"/>
      <c r="Q513" s="1"/>
      <c r="R513" s="1"/>
      <c r="S513" s="1"/>
    </row>
    <row r="514" spans="1:19" ht="15.75" customHeight="1" x14ac:dyDescent="0.2">
      <c r="A514" s="231"/>
      <c r="B514" s="11"/>
      <c r="C514" s="11"/>
      <c r="D514" s="11"/>
      <c r="E514" s="11"/>
      <c r="F514" s="11"/>
      <c r="G514" s="11"/>
      <c r="H514" s="12"/>
      <c r="I514" s="11"/>
      <c r="J514" s="12"/>
      <c r="K514" s="11"/>
      <c r="L514" s="11"/>
      <c r="M514" s="11"/>
      <c r="N514" s="2">
        <f t="shared" si="27"/>
        <v>0</v>
      </c>
      <c r="O514" s="1"/>
      <c r="P514" s="1"/>
      <c r="Q514" s="1"/>
      <c r="R514" s="1"/>
      <c r="S514" s="1"/>
    </row>
    <row r="515" spans="1:19" ht="15.75" customHeight="1" x14ac:dyDescent="0.2">
      <c r="A515" s="231"/>
      <c r="B515" s="11"/>
      <c r="C515" s="11"/>
      <c r="D515" s="11"/>
      <c r="E515" s="11"/>
      <c r="F515" s="11"/>
      <c r="G515" s="11"/>
      <c r="H515" s="12"/>
      <c r="I515" s="11"/>
      <c r="J515" s="12"/>
      <c r="K515" s="11"/>
      <c r="L515" s="11"/>
      <c r="M515" s="11"/>
      <c r="N515" s="2">
        <f t="shared" si="27"/>
        <v>0</v>
      </c>
      <c r="O515" s="1"/>
      <c r="P515" s="1"/>
      <c r="Q515" s="1"/>
      <c r="R515" s="1"/>
      <c r="S515" s="1"/>
    </row>
    <row r="516" spans="1:19" ht="15.75" customHeight="1" x14ac:dyDescent="0.2">
      <c r="A516" s="231"/>
      <c r="B516" s="11"/>
      <c r="C516" s="11"/>
      <c r="D516" s="11"/>
      <c r="E516" s="11"/>
      <c r="F516" s="11"/>
      <c r="G516" s="11"/>
      <c r="H516" s="12"/>
      <c r="I516" s="11"/>
      <c r="J516" s="12"/>
      <c r="K516" s="11"/>
      <c r="L516" s="11"/>
      <c r="M516" s="11"/>
      <c r="N516" s="2">
        <f t="shared" si="27"/>
        <v>0</v>
      </c>
      <c r="O516" s="1"/>
      <c r="P516" s="1"/>
      <c r="Q516" s="1"/>
      <c r="R516" s="1"/>
      <c r="S516" s="1"/>
    </row>
    <row r="517" spans="1:19" ht="15.75" customHeight="1" x14ac:dyDescent="0.2">
      <c r="A517" s="231"/>
      <c r="B517" s="11"/>
      <c r="C517" s="11"/>
      <c r="D517" s="11"/>
      <c r="E517" s="11"/>
      <c r="F517" s="11"/>
      <c r="G517" s="11"/>
      <c r="H517" s="12"/>
      <c r="I517" s="11"/>
      <c r="J517" s="12"/>
      <c r="K517" s="11"/>
      <c r="L517" s="11"/>
      <c r="M517" s="11"/>
      <c r="N517" s="2">
        <f t="shared" si="27"/>
        <v>0</v>
      </c>
      <c r="O517" s="1"/>
      <c r="P517" s="1"/>
      <c r="Q517" s="1"/>
      <c r="R517" s="1"/>
      <c r="S517" s="1"/>
    </row>
    <row r="518" spans="1:19" ht="15.75" customHeight="1" x14ac:dyDescent="0.2">
      <c r="A518" s="231"/>
      <c r="B518" s="11"/>
      <c r="C518" s="11"/>
      <c r="D518" s="11"/>
      <c r="E518" s="11"/>
      <c r="F518" s="11"/>
      <c r="G518" s="11"/>
      <c r="H518" s="12"/>
      <c r="I518" s="11"/>
      <c r="J518" s="12"/>
      <c r="K518" s="11"/>
      <c r="L518" s="11"/>
      <c r="M518" s="11"/>
      <c r="N518" s="2">
        <f t="shared" si="27"/>
        <v>0</v>
      </c>
      <c r="O518" s="1"/>
      <c r="P518" s="1"/>
      <c r="Q518" s="1"/>
      <c r="R518" s="1"/>
      <c r="S518" s="1"/>
    </row>
    <row r="519" spans="1:19" ht="15.75" customHeight="1" x14ac:dyDescent="0.2">
      <c r="A519" s="231"/>
      <c r="B519" s="11"/>
      <c r="C519" s="11"/>
      <c r="D519" s="11"/>
      <c r="E519" s="11"/>
      <c r="F519" s="11"/>
      <c r="G519" s="11"/>
      <c r="H519" s="12"/>
      <c r="I519" s="11"/>
      <c r="J519" s="12"/>
      <c r="K519" s="11"/>
      <c r="L519" s="11"/>
      <c r="M519" s="11"/>
      <c r="N519" s="2">
        <f t="shared" si="27"/>
        <v>0</v>
      </c>
      <c r="O519" s="1"/>
      <c r="P519" s="1"/>
      <c r="Q519" s="1"/>
      <c r="R519" s="1"/>
      <c r="S519" s="1"/>
    </row>
    <row r="520" spans="1:19" ht="15.75" customHeight="1" x14ac:dyDescent="0.2">
      <c r="A520" s="231"/>
      <c r="B520" s="11"/>
      <c r="C520" s="11"/>
      <c r="D520" s="11"/>
      <c r="E520" s="11"/>
      <c r="F520" s="11"/>
      <c r="G520" s="11"/>
      <c r="H520" s="12"/>
      <c r="I520" s="11"/>
      <c r="J520" s="12"/>
      <c r="K520" s="11"/>
      <c r="L520" s="11"/>
      <c r="M520" s="11"/>
      <c r="N520" s="2">
        <f t="shared" si="27"/>
        <v>0</v>
      </c>
      <c r="O520" s="1"/>
      <c r="P520" s="1"/>
      <c r="Q520" s="1"/>
      <c r="R520" s="1"/>
      <c r="S520" s="1"/>
    </row>
    <row r="521" spans="1:19" ht="15.75" customHeight="1" x14ac:dyDescent="0.2">
      <c r="A521" s="231"/>
      <c r="B521" s="11"/>
      <c r="C521" s="11"/>
      <c r="D521" s="11"/>
      <c r="E521" s="11"/>
      <c r="F521" s="11"/>
      <c r="G521" s="11"/>
      <c r="H521" s="12"/>
      <c r="I521" s="11"/>
      <c r="J521" s="12"/>
      <c r="K521" s="11"/>
      <c r="L521" s="11"/>
      <c r="M521" s="11"/>
      <c r="N521" s="2">
        <f t="shared" si="27"/>
        <v>0</v>
      </c>
      <c r="O521" s="1"/>
      <c r="P521" s="1"/>
      <c r="Q521" s="1"/>
      <c r="R521" s="1"/>
      <c r="S521" s="1"/>
    </row>
    <row r="522" spans="1:19" ht="15.75" customHeight="1" x14ac:dyDescent="0.2">
      <c r="A522" s="231"/>
      <c r="B522" s="11"/>
      <c r="C522" s="11"/>
      <c r="D522" s="11"/>
      <c r="E522" s="11"/>
      <c r="F522" s="11"/>
      <c r="G522" s="11"/>
      <c r="H522" s="12"/>
      <c r="I522" s="11"/>
      <c r="J522" s="12"/>
      <c r="K522" s="11"/>
      <c r="L522" s="11"/>
      <c r="M522" s="11"/>
      <c r="N522" s="2">
        <f t="shared" si="27"/>
        <v>0</v>
      </c>
      <c r="O522" s="1"/>
      <c r="P522" s="1"/>
      <c r="Q522" s="1"/>
      <c r="R522" s="1"/>
      <c r="S522" s="1"/>
    </row>
    <row r="523" spans="1:19" ht="15.75" customHeight="1" x14ac:dyDescent="0.2">
      <c r="A523" s="231"/>
      <c r="B523" s="11"/>
      <c r="C523" s="11"/>
      <c r="D523" s="11"/>
      <c r="E523" s="11"/>
      <c r="F523" s="11"/>
      <c r="G523" s="11"/>
      <c r="H523" s="12"/>
      <c r="I523" s="11"/>
      <c r="J523" s="12"/>
      <c r="K523" s="11"/>
      <c r="L523" s="11"/>
      <c r="M523" s="11"/>
      <c r="N523" s="2">
        <f t="shared" si="27"/>
        <v>0</v>
      </c>
      <c r="O523" s="1"/>
      <c r="P523" s="1"/>
      <c r="Q523" s="1"/>
      <c r="R523" s="1"/>
      <c r="S523" s="1"/>
    </row>
    <row r="524" spans="1:19" ht="15.75" customHeight="1" x14ac:dyDescent="0.2">
      <c r="A524" s="231"/>
      <c r="B524" s="11"/>
      <c r="C524" s="11"/>
      <c r="D524" s="11"/>
      <c r="E524" s="11"/>
      <c r="F524" s="11"/>
      <c r="G524" s="11"/>
      <c r="H524" s="12"/>
      <c r="I524" s="11"/>
      <c r="J524" s="12"/>
      <c r="K524" s="11"/>
      <c r="L524" s="11"/>
      <c r="M524" s="11"/>
      <c r="N524" s="2">
        <f t="shared" si="27"/>
        <v>0</v>
      </c>
      <c r="O524" s="1"/>
      <c r="P524" s="1"/>
      <c r="Q524" s="1"/>
      <c r="R524" s="1"/>
      <c r="S524" s="1"/>
    </row>
    <row r="525" spans="1:19" ht="15.75" customHeight="1" x14ac:dyDescent="0.2">
      <c r="A525" s="231"/>
      <c r="B525" s="11"/>
      <c r="C525" s="11"/>
      <c r="D525" s="11"/>
      <c r="E525" s="11"/>
      <c r="F525" s="11"/>
      <c r="G525" s="11"/>
      <c r="H525" s="12"/>
      <c r="I525" s="11"/>
      <c r="J525" s="12"/>
      <c r="K525" s="11"/>
      <c r="L525" s="11"/>
      <c r="M525" s="11"/>
      <c r="N525" s="2">
        <f t="shared" si="27"/>
        <v>0</v>
      </c>
      <c r="O525" s="1"/>
      <c r="P525" s="1"/>
      <c r="Q525" s="1"/>
      <c r="R525" s="1"/>
      <c r="S525" s="1"/>
    </row>
    <row r="526" spans="1:19" ht="15.75" customHeight="1" x14ac:dyDescent="0.2">
      <c r="A526" s="231"/>
      <c r="B526" s="11"/>
      <c r="C526" s="11"/>
      <c r="D526" s="11"/>
      <c r="E526" s="11"/>
      <c r="F526" s="11"/>
      <c r="G526" s="11"/>
      <c r="H526" s="12"/>
      <c r="I526" s="11"/>
      <c r="J526" s="12"/>
      <c r="K526" s="11"/>
      <c r="L526" s="11"/>
      <c r="M526" s="11"/>
      <c r="N526" s="2">
        <f t="shared" si="27"/>
        <v>0</v>
      </c>
      <c r="O526" s="1"/>
      <c r="P526" s="1"/>
      <c r="Q526" s="1"/>
      <c r="R526" s="1"/>
      <c r="S526" s="1"/>
    </row>
    <row r="527" spans="1:19" ht="15.75" customHeight="1" x14ac:dyDescent="0.2">
      <c r="A527" s="231"/>
      <c r="B527" s="11"/>
      <c r="C527" s="11"/>
      <c r="D527" s="11"/>
      <c r="E527" s="11"/>
      <c r="F527" s="11"/>
      <c r="G527" s="11"/>
      <c r="H527" s="12"/>
      <c r="I527" s="11"/>
      <c r="J527" s="12"/>
      <c r="K527" s="11"/>
      <c r="L527" s="11"/>
      <c r="M527" s="11"/>
      <c r="N527" s="2">
        <f t="shared" si="27"/>
        <v>0</v>
      </c>
      <c r="O527" s="1"/>
      <c r="P527" s="1"/>
      <c r="Q527" s="1"/>
      <c r="R527" s="1"/>
      <c r="S527" s="1"/>
    </row>
    <row r="528" spans="1:19" ht="15.75" customHeight="1" x14ac:dyDescent="0.2">
      <c r="A528" s="231"/>
      <c r="B528" s="11"/>
      <c r="C528" s="11"/>
      <c r="D528" s="11"/>
      <c r="E528" s="11"/>
      <c r="F528" s="11"/>
      <c r="G528" s="11"/>
      <c r="H528" s="12"/>
      <c r="I528" s="11"/>
      <c r="J528" s="12"/>
      <c r="K528" s="11"/>
      <c r="L528" s="11"/>
      <c r="M528" s="11"/>
      <c r="N528" s="2">
        <f t="shared" si="27"/>
        <v>0</v>
      </c>
      <c r="O528" s="1"/>
      <c r="P528" s="1"/>
      <c r="Q528" s="1"/>
      <c r="R528" s="1"/>
      <c r="S528" s="1"/>
    </row>
    <row r="529" spans="1:19" ht="15.75" customHeight="1" x14ac:dyDescent="0.2">
      <c r="A529" s="231"/>
      <c r="B529" s="11"/>
      <c r="C529" s="11"/>
      <c r="D529" s="11"/>
      <c r="E529" s="11"/>
      <c r="F529" s="11"/>
      <c r="G529" s="11"/>
      <c r="H529" s="12"/>
      <c r="I529" s="11"/>
      <c r="J529" s="12"/>
      <c r="K529" s="11"/>
      <c r="L529" s="11"/>
      <c r="M529" s="11"/>
      <c r="N529" s="2">
        <f t="shared" si="27"/>
        <v>0</v>
      </c>
      <c r="O529" s="1"/>
      <c r="P529" s="1"/>
      <c r="Q529" s="1"/>
      <c r="R529" s="1"/>
      <c r="S529" s="1"/>
    </row>
    <row r="530" spans="1:19" ht="15.75" customHeight="1" x14ac:dyDescent="0.2">
      <c r="A530" s="231"/>
      <c r="B530" s="11"/>
      <c r="C530" s="11"/>
      <c r="D530" s="11"/>
      <c r="E530" s="11"/>
      <c r="F530" s="11"/>
      <c r="G530" s="11"/>
      <c r="H530" s="12"/>
      <c r="I530" s="11"/>
      <c r="J530" s="12"/>
      <c r="K530" s="11"/>
      <c r="L530" s="11"/>
      <c r="M530" s="11"/>
      <c r="N530" s="2">
        <f t="shared" si="27"/>
        <v>0</v>
      </c>
      <c r="O530" s="1"/>
      <c r="P530" s="1"/>
      <c r="Q530" s="1"/>
      <c r="R530" s="1"/>
      <c r="S530" s="1"/>
    </row>
    <row r="531" spans="1:19" ht="15.75" customHeight="1" x14ac:dyDescent="0.2">
      <c r="A531" s="231"/>
      <c r="B531" s="11"/>
      <c r="C531" s="11"/>
      <c r="D531" s="11"/>
      <c r="E531" s="11"/>
      <c r="F531" s="11"/>
      <c r="G531" s="11"/>
      <c r="H531" s="12"/>
      <c r="I531" s="11"/>
      <c r="J531" s="12"/>
      <c r="K531" s="11"/>
      <c r="L531" s="11"/>
      <c r="M531" s="11"/>
      <c r="N531" s="2">
        <f t="shared" si="27"/>
        <v>0</v>
      </c>
      <c r="O531" s="1"/>
      <c r="P531" s="1"/>
      <c r="Q531" s="1"/>
      <c r="R531" s="1"/>
      <c r="S531" s="1"/>
    </row>
    <row r="532" spans="1:19" ht="15.75" customHeight="1" x14ac:dyDescent="0.2">
      <c r="A532" s="231"/>
      <c r="B532" s="11"/>
      <c r="C532" s="11"/>
      <c r="D532" s="11"/>
      <c r="E532" s="11"/>
      <c r="F532" s="11"/>
      <c r="G532" s="11"/>
      <c r="H532" s="12"/>
      <c r="I532" s="11"/>
      <c r="J532" s="12"/>
      <c r="K532" s="11"/>
      <c r="L532" s="11"/>
      <c r="M532" s="11"/>
      <c r="N532" s="2">
        <f t="shared" si="27"/>
        <v>0</v>
      </c>
      <c r="O532" s="1"/>
      <c r="P532" s="1"/>
      <c r="Q532" s="1"/>
      <c r="R532" s="1"/>
      <c r="S532" s="1"/>
    </row>
    <row r="533" spans="1:19" ht="15.75" customHeight="1" x14ac:dyDescent="0.2">
      <c r="A533" s="231"/>
      <c r="B533" s="11"/>
      <c r="C533" s="11"/>
      <c r="D533" s="11"/>
      <c r="E533" s="11"/>
      <c r="F533" s="11"/>
      <c r="G533" s="11"/>
      <c r="H533" s="12"/>
      <c r="I533" s="11"/>
      <c r="J533" s="12"/>
      <c r="K533" s="11"/>
      <c r="L533" s="11"/>
      <c r="M533" s="11"/>
      <c r="N533" s="2">
        <f t="shared" si="27"/>
        <v>0</v>
      </c>
      <c r="O533" s="1"/>
      <c r="P533" s="1"/>
      <c r="Q533" s="1"/>
      <c r="R533" s="1"/>
      <c r="S533" s="1"/>
    </row>
    <row r="534" spans="1:19" ht="15.75" customHeight="1" x14ac:dyDescent="0.2">
      <c r="A534" s="231"/>
      <c r="B534" s="11"/>
      <c r="C534" s="11"/>
      <c r="D534" s="11"/>
      <c r="E534" s="11"/>
      <c r="F534" s="11"/>
      <c r="G534" s="11"/>
      <c r="H534" s="12"/>
      <c r="I534" s="11"/>
      <c r="J534" s="12"/>
      <c r="K534" s="11"/>
      <c r="L534" s="11"/>
      <c r="M534" s="11"/>
      <c r="N534" s="2">
        <f t="shared" si="27"/>
        <v>0</v>
      </c>
      <c r="O534" s="1"/>
      <c r="P534" s="1"/>
      <c r="Q534" s="1"/>
      <c r="R534" s="1"/>
      <c r="S534" s="1"/>
    </row>
    <row r="535" spans="1:19" ht="15.75" customHeight="1" x14ac:dyDescent="0.2">
      <c r="A535" s="231"/>
      <c r="B535" s="11"/>
      <c r="C535" s="11"/>
      <c r="D535" s="11"/>
      <c r="E535" s="11"/>
      <c r="F535" s="11"/>
      <c r="G535" s="11"/>
      <c r="H535" s="12"/>
      <c r="I535" s="11"/>
      <c r="J535" s="12"/>
      <c r="K535" s="11"/>
      <c r="L535" s="11"/>
      <c r="M535" s="11"/>
      <c r="N535" s="2">
        <f t="shared" si="27"/>
        <v>0</v>
      </c>
      <c r="O535" s="1"/>
      <c r="P535" s="1"/>
      <c r="Q535" s="1"/>
      <c r="R535" s="1"/>
      <c r="S535" s="1"/>
    </row>
    <row r="536" spans="1:19" ht="15.75" customHeight="1" x14ac:dyDescent="0.2">
      <c r="A536" s="231"/>
      <c r="B536" s="11"/>
      <c r="C536" s="11"/>
      <c r="D536" s="11"/>
      <c r="E536" s="11"/>
      <c r="F536" s="11"/>
      <c r="G536" s="11"/>
      <c r="H536" s="12"/>
      <c r="I536" s="11"/>
      <c r="J536" s="12"/>
      <c r="K536" s="11"/>
      <c r="L536" s="11"/>
      <c r="M536" s="11"/>
      <c r="N536" s="2">
        <f t="shared" si="27"/>
        <v>0</v>
      </c>
      <c r="O536" s="1"/>
      <c r="P536" s="1"/>
      <c r="Q536" s="1"/>
      <c r="R536" s="1"/>
      <c r="S536" s="1"/>
    </row>
    <row r="537" spans="1:19" ht="15.75" customHeight="1" x14ac:dyDescent="0.2">
      <c r="A537" s="231"/>
      <c r="B537" s="11"/>
      <c r="C537" s="11"/>
      <c r="D537" s="11"/>
      <c r="E537" s="11"/>
      <c r="F537" s="11"/>
      <c r="G537" s="11"/>
      <c r="H537" s="12"/>
      <c r="I537" s="11"/>
      <c r="J537" s="12"/>
      <c r="K537" s="11"/>
      <c r="L537" s="11"/>
      <c r="M537" s="11"/>
      <c r="N537" s="2">
        <f t="shared" si="27"/>
        <v>0</v>
      </c>
      <c r="O537" s="1"/>
      <c r="P537" s="1"/>
      <c r="Q537" s="1"/>
      <c r="R537" s="1"/>
      <c r="S537" s="1"/>
    </row>
    <row r="538" spans="1:19" ht="15.75" customHeight="1" x14ac:dyDescent="0.2">
      <c r="A538" s="231"/>
      <c r="B538" s="11"/>
      <c r="C538" s="11"/>
      <c r="D538" s="11"/>
      <c r="E538" s="11"/>
      <c r="F538" s="11"/>
      <c r="G538" s="11"/>
      <c r="H538" s="12"/>
      <c r="I538" s="11"/>
      <c r="J538" s="12"/>
      <c r="K538" s="11"/>
      <c r="L538" s="11"/>
      <c r="M538" s="11"/>
      <c r="N538" s="2">
        <f t="shared" si="27"/>
        <v>0</v>
      </c>
      <c r="O538" s="1"/>
      <c r="P538" s="1"/>
      <c r="Q538" s="1"/>
      <c r="R538" s="1"/>
      <c r="S538" s="1"/>
    </row>
    <row r="539" spans="1:19" ht="15.75" customHeight="1" x14ac:dyDescent="0.2">
      <c r="A539" s="231"/>
      <c r="B539" s="11"/>
      <c r="C539" s="11"/>
      <c r="D539" s="11"/>
      <c r="E539" s="11"/>
      <c r="F539" s="11"/>
      <c r="G539" s="11"/>
      <c r="H539" s="12"/>
      <c r="I539" s="11"/>
      <c r="J539" s="12"/>
      <c r="K539" s="11"/>
      <c r="L539" s="11"/>
      <c r="M539" s="11"/>
      <c r="N539" s="2">
        <f t="shared" si="27"/>
        <v>0</v>
      </c>
      <c r="O539" s="1"/>
      <c r="P539" s="1"/>
      <c r="Q539" s="1"/>
      <c r="R539" s="1"/>
      <c r="S539" s="1"/>
    </row>
    <row r="540" spans="1:19" ht="15.75" customHeight="1" x14ac:dyDescent="0.2">
      <c r="A540" s="231"/>
      <c r="B540" s="11"/>
      <c r="C540" s="11"/>
      <c r="D540" s="11"/>
      <c r="E540" s="11"/>
      <c r="F540" s="11"/>
      <c r="G540" s="11"/>
      <c r="H540" s="12"/>
      <c r="I540" s="11"/>
      <c r="J540" s="12"/>
      <c r="K540" s="11"/>
      <c r="L540" s="11"/>
      <c r="M540" s="11"/>
      <c r="N540" s="2">
        <f t="shared" si="27"/>
        <v>0</v>
      </c>
      <c r="O540" s="1"/>
      <c r="P540" s="1"/>
      <c r="Q540" s="1"/>
      <c r="R540" s="1"/>
      <c r="S540" s="1"/>
    </row>
    <row r="541" spans="1:19" ht="15.75" customHeight="1" x14ac:dyDescent="0.2">
      <c r="A541" s="231"/>
      <c r="B541" s="11"/>
      <c r="C541" s="11"/>
      <c r="D541" s="11"/>
      <c r="E541" s="11"/>
      <c r="F541" s="11"/>
      <c r="G541" s="11"/>
      <c r="H541" s="12"/>
      <c r="I541" s="11"/>
      <c r="J541" s="12"/>
      <c r="K541" s="11"/>
      <c r="L541" s="11"/>
      <c r="M541" s="11"/>
      <c r="N541" s="2">
        <f t="shared" si="27"/>
        <v>0</v>
      </c>
      <c r="O541" s="1"/>
      <c r="P541" s="1"/>
      <c r="Q541" s="1"/>
      <c r="R541" s="1"/>
      <c r="S541" s="1"/>
    </row>
    <row r="542" spans="1:19" ht="15.75" customHeight="1" x14ac:dyDescent="0.2">
      <c r="A542" s="231"/>
      <c r="B542" s="11"/>
      <c r="C542" s="11"/>
      <c r="D542" s="11"/>
      <c r="E542" s="11"/>
      <c r="F542" s="11"/>
      <c r="G542" s="11"/>
      <c r="H542" s="12"/>
      <c r="I542" s="11"/>
      <c r="J542" s="12"/>
      <c r="K542" s="11"/>
      <c r="L542" s="11"/>
      <c r="M542" s="11"/>
      <c r="N542" s="1"/>
      <c r="O542" s="1"/>
      <c r="P542" s="1"/>
      <c r="Q542" s="1"/>
      <c r="R542" s="1"/>
      <c r="S542" s="1"/>
    </row>
    <row r="543" spans="1:19" ht="15.75" customHeight="1" x14ac:dyDescent="0.2">
      <c r="A543" s="231"/>
      <c r="B543" s="11"/>
      <c r="C543" s="11"/>
      <c r="D543" s="11"/>
      <c r="E543" s="11"/>
      <c r="F543" s="11"/>
      <c r="G543" s="11"/>
      <c r="H543" s="12"/>
      <c r="I543" s="11"/>
      <c r="J543" s="12"/>
      <c r="K543" s="11"/>
      <c r="L543" s="11"/>
      <c r="M543" s="11"/>
      <c r="N543" s="1"/>
      <c r="O543" s="1"/>
      <c r="P543" s="1"/>
      <c r="Q543" s="1"/>
      <c r="R543" s="1"/>
      <c r="S543" s="1"/>
    </row>
    <row r="544" spans="1:19" ht="15.75" customHeight="1" x14ac:dyDescent="0.2">
      <c r="A544" s="231"/>
      <c r="B544" s="11"/>
      <c r="C544" s="11"/>
      <c r="D544" s="11"/>
      <c r="E544" s="11"/>
      <c r="F544" s="11"/>
      <c r="G544" s="11"/>
      <c r="H544" s="12"/>
      <c r="I544" s="11"/>
      <c r="J544" s="12"/>
      <c r="K544" s="11"/>
      <c r="L544" s="11"/>
      <c r="M544" s="11"/>
      <c r="N544" s="1"/>
      <c r="O544" s="1"/>
      <c r="P544" s="1"/>
      <c r="Q544" s="1"/>
      <c r="R544" s="1"/>
      <c r="S544" s="1"/>
    </row>
    <row r="545" spans="1:19" ht="15.75" customHeight="1" x14ac:dyDescent="0.2">
      <c r="A545" s="231"/>
      <c r="B545" s="11"/>
      <c r="C545" s="11"/>
      <c r="D545" s="11"/>
      <c r="E545" s="11"/>
      <c r="F545" s="11"/>
      <c r="G545" s="11"/>
      <c r="H545" s="12"/>
      <c r="I545" s="11"/>
      <c r="J545" s="12"/>
      <c r="K545" s="11"/>
      <c r="L545" s="11"/>
      <c r="M545" s="11"/>
      <c r="N545" s="1"/>
      <c r="O545" s="1"/>
      <c r="P545" s="1"/>
      <c r="Q545" s="1"/>
      <c r="R545" s="1"/>
      <c r="S545" s="1"/>
    </row>
    <row r="546" spans="1:19" ht="15.75" customHeight="1" x14ac:dyDescent="0.2">
      <c r="A546" s="231"/>
      <c r="B546" s="11"/>
      <c r="C546" s="11"/>
      <c r="D546" s="11"/>
      <c r="E546" s="11"/>
      <c r="F546" s="11"/>
      <c r="G546" s="11"/>
      <c r="H546" s="12"/>
      <c r="I546" s="11"/>
      <c r="J546" s="12"/>
      <c r="K546" s="11"/>
      <c r="L546" s="11"/>
      <c r="M546" s="11"/>
      <c r="N546" s="1"/>
      <c r="O546" s="1"/>
      <c r="P546" s="1"/>
      <c r="Q546" s="1"/>
      <c r="R546" s="1"/>
      <c r="S546" s="1"/>
    </row>
    <row r="547" spans="1:19" ht="15.75" customHeight="1" x14ac:dyDescent="0.2">
      <c r="A547" s="231"/>
      <c r="B547" s="11"/>
      <c r="C547" s="11"/>
      <c r="D547" s="11"/>
      <c r="E547" s="11"/>
      <c r="F547" s="11"/>
      <c r="G547" s="11"/>
      <c r="H547" s="12"/>
      <c r="I547" s="11"/>
      <c r="J547" s="12"/>
      <c r="K547" s="11"/>
      <c r="L547" s="11"/>
      <c r="M547" s="11"/>
      <c r="N547" s="1"/>
      <c r="O547" s="1"/>
      <c r="P547" s="1"/>
      <c r="Q547" s="1"/>
      <c r="R547" s="1"/>
      <c r="S547" s="1"/>
    </row>
    <row r="548" spans="1:19" ht="15.75" customHeight="1" x14ac:dyDescent="0.2">
      <c r="A548" s="231"/>
      <c r="B548" s="11"/>
      <c r="C548" s="11"/>
      <c r="D548" s="11"/>
      <c r="E548" s="11"/>
      <c r="F548" s="11"/>
      <c r="G548" s="11"/>
      <c r="H548" s="12"/>
      <c r="I548" s="11"/>
      <c r="J548" s="12"/>
      <c r="K548" s="11"/>
      <c r="L548" s="11"/>
      <c r="M548" s="11"/>
      <c r="N548" s="1"/>
      <c r="O548" s="1"/>
      <c r="P548" s="1"/>
      <c r="Q548" s="1"/>
      <c r="R548" s="1"/>
      <c r="S548" s="1"/>
    </row>
    <row r="549" spans="1:19" ht="15.75" customHeight="1" x14ac:dyDescent="0.2">
      <c r="A549" s="231"/>
      <c r="B549" s="11"/>
      <c r="C549" s="11"/>
      <c r="D549" s="11"/>
      <c r="E549" s="11"/>
      <c r="F549" s="11"/>
      <c r="G549" s="11"/>
      <c r="H549" s="12"/>
      <c r="I549" s="11"/>
      <c r="J549" s="12"/>
      <c r="K549" s="11"/>
      <c r="L549" s="11"/>
      <c r="M549" s="11"/>
      <c r="N549" s="1"/>
      <c r="O549" s="1"/>
      <c r="P549" s="1"/>
      <c r="Q549" s="1"/>
      <c r="R549" s="1"/>
      <c r="S549" s="1"/>
    </row>
    <row r="550" spans="1:19" ht="15.75" customHeight="1" x14ac:dyDescent="0.2">
      <c r="A550" s="231"/>
      <c r="B550" s="11"/>
      <c r="C550" s="11"/>
      <c r="D550" s="11"/>
      <c r="E550" s="11"/>
      <c r="F550" s="11"/>
      <c r="G550" s="11"/>
      <c r="H550" s="12"/>
      <c r="I550" s="11"/>
      <c r="J550" s="12"/>
      <c r="K550" s="11"/>
      <c r="L550" s="11"/>
      <c r="M550" s="11"/>
      <c r="N550" s="1"/>
      <c r="O550" s="1"/>
      <c r="P550" s="1"/>
      <c r="Q550" s="1"/>
      <c r="R550" s="1"/>
      <c r="S550" s="1"/>
    </row>
    <row r="551" spans="1:19" ht="15.75" customHeight="1" x14ac:dyDescent="0.2">
      <c r="A551" s="231"/>
      <c r="B551" s="11"/>
      <c r="C551" s="11"/>
      <c r="D551" s="11"/>
      <c r="E551" s="11"/>
      <c r="F551" s="11"/>
      <c r="G551" s="11"/>
      <c r="H551" s="12"/>
      <c r="I551" s="11"/>
      <c r="J551" s="12"/>
      <c r="K551" s="11"/>
      <c r="L551" s="11"/>
      <c r="M551" s="11"/>
      <c r="N551" s="1"/>
      <c r="O551" s="1"/>
      <c r="P551" s="1"/>
      <c r="Q551" s="1"/>
      <c r="R551" s="1"/>
      <c r="S551" s="1"/>
    </row>
    <row r="552" spans="1:19" ht="15.75" customHeight="1" x14ac:dyDescent="0.2">
      <c r="A552" s="231"/>
      <c r="B552" s="11"/>
      <c r="C552" s="11"/>
      <c r="D552" s="11"/>
      <c r="E552" s="11"/>
      <c r="F552" s="11"/>
      <c r="G552" s="11"/>
      <c r="H552" s="12"/>
      <c r="I552" s="11"/>
      <c r="J552" s="12"/>
      <c r="K552" s="11"/>
      <c r="L552" s="11"/>
      <c r="M552" s="11"/>
      <c r="N552" s="1"/>
      <c r="O552" s="1"/>
      <c r="P552" s="1"/>
      <c r="Q552" s="1"/>
      <c r="R552" s="1"/>
      <c r="S552" s="1"/>
    </row>
    <row r="553" spans="1:19" ht="15.75" customHeight="1" x14ac:dyDescent="0.2">
      <c r="A553" s="231"/>
      <c r="B553" s="11"/>
      <c r="C553" s="11"/>
      <c r="D553" s="11"/>
      <c r="E553" s="11"/>
      <c r="F553" s="11"/>
      <c r="G553" s="11"/>
      <c r="H553" s="12"/>
      <c r="I553" s="11"/>
      <c r="J553" s="12"/>
      <c r="K553" s="11"/>
      <c r="L553" s="11"/>
      <c r="M553" s="11"/>
      <c r="N553" s="1"/>
      <c r="O553" s="1"/>
      <c r="P553" s="1"/>
      <c r="Q553" s="1"/>
      <c r="R553" s="1"/>
      <c r="S553" s="1"/>
    </row>
    <row r="554" spans="1:19" ht="15.75" customHeight="1" x14ac:dyDescent="0.2">
      <c r="A554" s="231"/>
      <c r="B554" s="11"/>
      <c r="C554" s="11"/>
      <c r="D554" s="11"/>
      <c r="E554" s="11"/>
      <c r="F554" s="11"/>
      <c r="G554" s="11"/>
      <c r="H554" s="12"/>
      <c r="I554" s="11"/>
      <c r="J554" s="12"/>
      <c r="K554" s="11"/>
      <c r="L554" s="11"/>
      <c r="M554" s="11"/>
      <c r="N554" s="1"/>
      <c r="O554" s="1"/>
      <c r="P554" s="1"/>
      <c r="Q554" s="1"/>
      <c r="R554" s="1"/>
      <c r="S554" s="1"/>
    </row>
    <row r="555" spans="1:19" ht="15.75" customHeight="1" x14ac:dyDescent="0.2">
      <c r="A555" s="231"/>
      <c r="B555" s="11"/>
      <c r="C555" s="11"/>
      <c r="D555" s="11"/>
      <c r="E555" s="11"/>
      <c r="F555" s="11"/>
      <c r="G555" s="11"/>
      <c r="H555" s="12"/>
      <c r="I555" s="11"/>
      <c r="J555" s="12"/>
      <c r="K555" s="11"/>
      <c r="L555" s="11"/>
      <c r="M555" s="11"/>
      <c r="N555" s="1"/>
      <c r="O555" s="1"/>
      <c r="P555" s="1"/>
      <c r="Q555" s="1"/>
      <c r="R555" s="1"/>
      <c r="S555" s="1"/>
    </row>
    <row r="556" spans="1:19" ht="15.75" customHeight="1" x14ac:dyDescent="0.2">
      <c r="A556" s="231"/>
      <c r="B556" s="11"/>
      <c r="C556" s="11"/>
      <c r="D556" s="11"/>
      <c r="E556" s="11"/>
      <c r="F556" s="11"/>
      <c r="G556" s="11"/>
      <c r="H556" s="12"/>
      <c r="I556" s="11"/>
      <c r="J556" s="12"/>
      <c r="K556" s="11"/>
      <c r="L556" s="11"/>
      <c r="M556" s="11"/>
      <c r="N556" s="1"/>
      <c r="O556" s="1"/>
      <c r="P556" s="1"/>
      <c r="Q556" s="1"/>
      <c r="R556" s="1"/>
      <c r="S556" s="1"/>
    </row>
    <row r="557" spans="1:19" ht="15.75" customHeight="1" x14ac:dyDescent="0.2">
      <c r="A557" s="231"/>
      <c r="B557" s="11"/>
      <c r="C557" s="11"/>
      <c r="D557" s="11"/>
      <c r="E557" s="11"/>
      <c r="F557" s="11"/>
      <c r="G557" s="11"/>
      <c r="H557" s="12"/>
      <c r="I557" s="11"/>
      <c r="J557" s="12"/>
      <c r="K557" s="11"/>
      <c r="L557" s="11"/>
      <c r="M557" s="11"/>
      <c r="N557" s="1"/>
      <c r="O557" s="1"/>
      <c r="P557" s="1"/>
      <c r="Q557" s="1"/>
      <c r="R557" s="1"/>
      <c r="S557" s="1"/>
    </row>
    <row r="558" spans="1:19" ht="15.75" customHeight="1" x14ac:dyDescent="0.2">
      <c r="A558" s="231"/>
      <c r="B558" s="11"/>
      <c r="C558" s="11"/>
      <c r="D558" s="11"/>
      <c r="E558" s="11"/>
      <c r="F558" s="11"/>
      <c r="G558" s="11"/>
      <c r="H558" s="12"/>
      <c r="I558" s="11"/>
      <c r="J558" s="12"/>
      <c r="K558" s="11"/>
      <c r="L558" s="11"/>
      <c r="M558" s="11"/>
      <c r="N558" s="1"/>
      <c r="O558" s="1"/>
      <c r="P558" s="1"/>
      <c r="Q558" s="1"/>
      <c r="R558" s="1"/>
      <c r="S558" s="1"/>
    </row>
    <row r="559" spans="1:19" ht="15.75" customHeight="1" x14ac:dyDescent="0.2">
      <c r="A559" s="231"/>
      <c r="B559" s="11"/>
      <c r="C559" s="11"/>
      <c r="D559" s="11"/>
      <c r="E559" s="11"/>
      <c r="F559" s="11"/>
      <c r="G559" s="11"/>
      <c r="H559" s="12"/>
      <c r="I559" s="11"/>
      <c r="J559" s="12"/>
      <c r="K559" s="11"/>
      <c r="L559" s="11"/>
      <c r="M559" s="11"/>
      <c r="N559" s="1"/>
      <c r="O559" s="1"/>
      <c r="P559" s="1"/>
      <c r="Q559" s="1"/>
      <c r="R559" s="1"/>
      <c r="S559" s="1"/>
    </row>
    <row r="560" spans="1:19" ht="15.75" customHeight="1" x14ac:dyDescent="0.2">
      <c r="A560" s="231"/>
      <c r="B560" s="11"/>
      <c r="C560" s="11"/>
      <c r="D560" s="11"/>
      <c r="E560" s="11"/>
      <c r="F560" s="11"/>
      <c r="G560" s="11"/>
      <c r="H560" s="12"/>
      <c r="I560" s="11"/>
      <c r="J560" s="12"/>
      <c r="K560" s="11"/>
      <c r="L560" s="11"/>
      <c r="M560" s="11"/>
      <c r="N560" s="1"/>
      <c r="O560" s="1"/>
      <c r="P560" s="1"/>
      <c r="Q560" s="1"/>
      <c r="R560" s="1"/>
      <c r="S560" s="1"/>
    </row>
    <row r="561" spans="1:19" ht="15.75" customHeight="1" x14ac:dyDescent="0.2">
      <c r="A561" s="231"/>
      <c r="B561" s="11"/>
      <c r="C561" s="11"/>
      <c r="D561" s="11"/>
      <c r="E561" s="11"/>
      <c r="F561" s="11"/>
      <c r="G561" s="11"/>
      <c r="H561" s="12"/>
      <c r="I561" s="11"/>
      <c r="J561" s="12"/>
      <c r="K561" s="11"/>
      <c r="L561" s="11"/>
      <c r="M561" s="11"/>
      <c r="N561" s="1"/>
      <c r="O561" s="1"/>
      <c r="P561" s="1"/>
      <c r="Q561" s="1"/>
      <c r="R561" s="1"/>
      <c r="S561" s="1"/>
    </row>
    <row r="562" spans="1:19" ht="15.75" customHeight="1" x14ac:dyDescent="0.2">
      <c r="A562" s="231"/>
      <c r="B562" s="11"/>
      <c r="C562" s="11"/>
      <c r="D562" s="11"/>
      <c r="E562" s="11"/>
      <c r="F562" s="11"/>
      <c r="G562" s="11"/>
      <c r="H562" s="12"/>
      <c r="I562" s="11"/>
      <c r="J562" s="12"/>
      <c r="K562" s="11"/>
      <c r="L562" s="11"/>
      <c r="M562" s="11"/>
      <c r="N562" s="1"/>
      <c r="O562" s="1"/>
      <c r="P562" s="1"/>
      <c r="Q562" s="1"/>
      <c r="R562" s="1"/>
      <c r="S562" s="1"/>
    </row>
    <row r="563" spans="1:19" ht="15.75" customHeight="1" x14ac:dyDescent="0.2">
      <c r="A563" s="231"/>
      <c r="B563" s="11"/>
      <c r="C563" s="11"/>
      <c r="D563" s="11"/>
      <c r="E563" s="11"/>
      <c r="F563" s="11"/>
      <c r="G563" s="11"/>
      <c r="H563" s="12"/>
      <c r="I563" s="11"/>
      <c r="J563" s="12"/>
      <c r="K563" s="11"/>
      <c r="L563" s="11"/>
      <c r="M563" s="11"/>
      <c r="N563" s="1"/>
      <c r="O563" s="1"/>
      <c r="P563" s="1"/>
      <c r="Q563" s="1"/>
      <c r="R563" s="1"/>
      <c r="S563" s="1"/>
    </row>
    <row r="564" spans="1:19" ht="15.75" customHeight="1" x14ac:dyDescent="0.2">
      <c r="A564" s="231"/>
      <c r="B564" s="11"/>
      <c r="C564" s="11"/>
      <c r="D564" s="11"/>
      <c r="E564" s="11"/>
      <c r="F564" s="11"/>
      <c r="G564" s="11"/>
      <c r="H564" s="12"/>
      <c r="I564" s="11"/>
      <c r="J564" s="12"/>
      <c r="K564" s="11"/>
      <c r="L564" s="11"/>
      <c r="M564" s="11"/>
      <c r="N564" s="1"/>
      <c r="O564" s="1"/>
      <c r="P564" s="1"/>
      <c r="Q564" s="1"/>
      <c r="R564" s="1"/>
      <c r="S564" s="1"/>
    </row>
    <row r="565" spans="1:19" ht="15.75" customHeight="1" x14ac:dyDescent="0.2">
      <c r="A565" s="231"/>
      <c r="B565" s="11"/>
      <c r="C565" s="11"/>
      <c r="D565" s="11"/>
      <c r="E565" s="11"/>
      <c r="F565" s="11"/>
      <c r="G565" s="11"/>
      <c r="H565" s="12"/>
      <c r="I565" s="11"/>
      <c r="J565" s="12"/>
      <c r="K565" s="11"/>
      <c r="L565" s="11"/>
      <c r="M565" s="11"/>
      <c r="N565" s="1"/>
      <c r="O565" s="1"/>
      <c r="P565" s="1"/>
      <c r="Q565" s="1"/>
      <c r="R565" s="1"/>
      <c r="S565" s="1"/>
    </row>
    <row r="566" spans="1:19" ht="15.75" customHeight="1" x14ac:dyDescent="0.2">
      <c r="A566" s="231"/>
      <c r="B566" s="11"/>
      <c r="C566" s="11"/>
      <c r="D566" s="11"/>
      <c r="E566" s="11"/>
      <c r="F566" s="11"/>
      <c r="G566" s="11"/>
      <c r="H566" s="12"/>
      <c r="I566" s="11"/>
      <c r="J566" s="12"/>
      <c r="K566" s="11"/>
      <c r="L566" s="11"/>
      <c r="M566" s="11"/>
      <c r="N566" s="1"/>
      <c r="O566" s="1"/>
      <c r="P566" s="1"/>
      <c r="Q566" s="1"/>
      <c r="R566" s="1"/>
      <c r="S566" s="1"/>
    </row>
    <row r="567" spans="1:19" ht="15.75" customHeight="1" x14ac:dyDescent="0.2">
      <c r="A567" s="231"/>
      <c r="B567" s="11"/>
      <c r="C567" s="11"/>
      <c r="D567" s="11"/>
      <c r="E567" s="11"/>
      <c r="F567" s="11"/>
      <c r="G567" s="11"/>
      <c r="H567" s="12"/>
      <c r="I567" s="11"/>
      <c r="J567" s="12"/>
      <c r="K567" s="11"/>
      <c r="L567" s="11"/>
      <c r="M567" s="11"/>
      <c r="N567" s="1"/>
      <c r="O567" s="1"/>
      <c r="P567" s="1"/>
      <c r="Q567" s="1"/>
      <c r="R567" s="1"/>
      <c r="S567" s="1"/>
    </row>
    <row r="568" spans="1:19" ht="15.75" customHeight="1" x14ac:dyDescent="0.2">
      <c r="A568" s="231"/>
      <c r="B568" s="11"/>
      <c r="C568" s="11"/>
      <c r="D568" s="11"/>
      <c r="E568" s="11"/>
      <c r="F568" s="11"/>
      <c r="G568" s="11"/>
      <c r="H568" s="12"/>
      <c r="I568" s="11"/>
      <c r="J568" s="12"/>
      <c r="K568" s="11"/>
      <c r="L568" s="11"/>
      <c r="M568" s="11"/>
      <c r="N568" s="1"/>
      <c r="O568" s="1"/>
      <c r="P568" s="1"/>
      <c r="Q568" s="1"/>
      <c r="R568" s="1"/>
      <c r="S568" s="1"/>
    </row>
    <row r="569" spans="1:19" ht="15.75" customHeight="1" x14ac:dyDescent="0.2">
      <c r="A569" s="231"/>
      <c r="B569" s="11"/>
      <c r="C569" s="11"/>
      <c r="D569" s="11"/>
      <c r="E569" s="11"/>
      <c r="F569" s="11"/>
      <c r="G569" s="11"/>
      <c r="H569" s="12"/>
      <c r="I569" s="11"/>
      <c r="J569" s="12"/>
      <c r="K569" s="11"/>
      <c r="L569" s="11"/>
      <c r="M569" s="11"/>
      <c r="N569" s="1"/>
      <c r="O569" s="1"/>
      <c r="P569" s="1"/>
      <c r="Q569" s="1"/>
      <c r="R569" s="1"/>
      <c r="S569" s="1"/>
    </row>
    <row r="570" spans="1:19" ht="15.75" customHeight="1" x14ac:dyDescent="0.2">
      <c r="A570" s="231"/>
      <c r="B570" s="11"/>
      <c r="C570" s="11"/>
      <c r="D570" s="11"/>
      <c r="E570" s="11"/>
      <c r="F570" s="11"/>
      <c r="G570" s="11"/>
      <c r="H570" s="12"/>
      <c r="I570" s="11"/>
      <c r="J570" s="12"/>
      <c r="K570" s="11"/>
      <c r="L570" s="11"/>
      <c r="M570" s="11"/>
      <c r="N570" s="1"/>
      <c r="O570" s="1"/>
      <c r="P570" s="1"/>
      <c r="Q570" s="1"/>
      <c r="R570" s="1"/>
      <c r="S570" s="1"/>
    </row>
    <row r="571" spans="1:19" ht="15.75" customHeight="1" x14ac:dyDescent="0.2">
      <c r="A571" s="231"/>
      <c r="B571" s="11"/>
      <c r="C571" s="11"/>
      <c r="D571" s="11"/>
      <c r="E571" s="11"/>
      <c r="F571" s="11"/>
      <c r="G571" s="11"/>
      <c r="H571" s="12"/>
      <c r="I571" s="11"/>
      <c r="J571" s="12"/>
      <c r="K571" s="11"/>
      <c r="L571" s="11"/>
      <c r="M571" s="11"/>
      <c r="N571" s="1"/>
      <c r="O571" s="1"/>
      <c r="P571" s="1"/>
      <c r="Q571" s="1"/>
      <c r="R571" s="1"/>
      <c r="S571" s="1"/>
    </row>
    <row r="572" spans="1:19" ht="15.75" customHeight="1" x14ac:dyDescent="0.2">
      <c r="A572" s="231"/>
      <c r="B572" s="11"/>
      <c r="C572" s="11"/>
      <c r="D572" s="11"/>
      <c r="E572" s="11"/>
      <c r="F572" s="11"/>
      <c r="G572" s="11"/>
      <c r="H572" s="12"/>
      <c r="I572" s="11"/>
      <c r="J572" s="12"/>
      <c r="K572" s="11"/>
      <c r="L572" s="11"/>
      <c r="M572" s="11"/>
      <c r="N572" s="1"/>
      <c r="O572" s="1"/>
      <c r="P572" s="1"/>
      <c r="Q572" s="1"/>
      <c r="R572" s="1"/>
      <c r="S572" s="1"/>
    </row>
    <row r="573" spans="1:19" ht="15.75" customHeight="1" x14ac:dyDescent="0.2">
      <c r="A573" s="231"/>
      <c r="B573" s="11"/>
      <c r="C573" s="11"/>
      <c r="D573" s="11"/>
      <c r="E573" s="11"/>
      <c r="F573" s="11"/>
      <c r="G573" s="11"/>
      <c r="H573" s="12"/>
      <c r="I573" s="11"/>
      <c r="J573" s="12"/>
      <c r="K573" s="11"/>
      <c r="L573" s="11"/>
      <c r="M573" s="11"/>
      <c r="N573" s="1"/>
      <c r="O573" s="1"/>
      <c r="P573" s="1"/>
      <c r="Q573" s="1"/>
      <c r="R573" s="1"/>
      <c r="S573" s="1"/>
    </row>
    <row r="574" spans="1:19" ht="15.75" customHeight="1" x14ac:dyDescent="0.2">
      <c r="A574" s="231"/>
      <c r="B574" s="11"/>
      <c r="C574" s="11"/>
      <c r="D574" s="11"/>
      <c r="E574" s="11"/>
      <c r="F574" s="11"/>
      <c r="G574" s="11"/>
      <c r="H574" s="12"/>
      <c r="I574" s="11"/>
      <c r="J574" s="12"/>
      <c r="K574" s="11"/>
      <c r="L574" s="11"/>
      <c r="M574" s="11"/>
      <c r="N574" s="1"/>
      <c r="O574" s="1"/>
      <c r="P574" s="1"/>
      <c r="Q574" s="1"/>
      <c r="R574" s="1"/>
      <c r="S574" s="1"/>
    </row>
    <row r="575" spans="1:19" ht="15.75" customHeight="1" x14ac:dyDescent="0.2">
      <c r="A575" s="231"/>
      <c r="B575" s="11"/>
      <c r="C575" s="11"/>
      <c r="D575" s="11"/>
      <c r="E575" s="11"/>
      <c r="F575" s="11"/>
      <c r="G575" s="11"/>
      <c r="H575" s="12"/>
      <c r="I575" s="11"/>
      <c r="J575" s="12"/>
      <c r="K575" s="11"/>
      <c r="L575" s="11"/>
      <c r="M575" s="11"/>
      <c r="N575" s="1"/>
      <c r="O575" s="1"/>
      <c r="P575" s="1"/>
      <c r="Q575" s="1"/>
      <c r="R575" s="1"/>
      <c r="S575" s="1"/>
    </row>
    <row r="576" spans="1:19" ht="15.75" customHeight="1" x14ac:dyDescent="0.2">
      <c r="A576" s="231"/>
      <c r="B576" s="11"/>
      <c r="C576" s="11"/>
      <c r="D576" s="11"/>
      <c r="E576" s="11"/>
      <c r="F576" s="11"/>
      <c r="G576" s="11"/>
      <c r="H576" s="12"/>
      <c r="I576" s="11"/>
      <c r="J576" s="12"/>
      <c r="K576" s="11"/>
      <c r="L576" s="11"/>
      <c r="M576" s="11"/>
      <c r="N576" s="1"/>
      <c r="O576" s="1"/>
      <c r="P576" s="1"/>
      <c r="Q576" s="1"/>
      <c r="R576" s="1"/>
      <c r="S576" s="1"/>
    </row>
    <row r="577" spans="1:19" ht="15.75" customHeight="1" x14ac:dyDescent="0.2">
      <c r="A577" s="231"/>
      <c r="B577" s="11"/>
      <c r="C577" s="11"/>
      <c r="D577" s="11"/>
      <c r="E577" s="11"/>
      <c r="F577" s="11"/>
      <c r="G577" s="11"/>
      <c r="H577" s="12"/>
      <c r="I577" s="11"/>
      <c r="J577" s="12"/>
      <c r="K577" s="11"/>
      <c r="L577" s="11"/>
      <c r="M577" s="11"/>
      <c r="N577" s="1"/>
      <c r="O577" s="1"/>
      <c r="P577" s="1"/>
      <c r="Q577" s="1"/>
      <c r="R577" s="1"/>
      <c r="S577" s="1"/>
    </row>
    <row r="578" spans="1:19" ht="15.75" customHeight="1" x14ac:dyDescent="0.2">
      <c r="A578" s="231"/>
      <c r="B578" s="11"/>
      <c r="C578" s="11"/>
      <c r="D578" s="11"/>
      <c r="E578" s="11"/>
      <c r="F578" s="11"/>
      <c r="G578" s="11"/>
      <c r="H578" s="12"/>
      <c r="I578" s="11"/>
      <c r="J578" s="12"/>
      <c r="K578" s="11"/>
      <c r="L578" s="11"/>
      <c r="M578" s="11"/>
      <c r="N578" s="1"/>
      <c r="O578" s="1"/>
      <c r="P578" s="1"/>
      <c r="Q578" s="1"/>
      <c r="R578" s="1"/>
      <c r="S578" s="1"/>
    </row>
    <row r="579" spans="1:19" ht="15.75" customHeight="1" x14ac:dyDescent="0.2">
      <c r="A579" s="231"/>
      <c r="B579" s="11"/>
      <c r="C579" s="11"/>
      <c r="D579" s="11"/>
      <c r="E579" s="11"/>
      <c r="F579" s="11"/>
      <c r="G579" s="11"/>
      <c r="H579" s="12"/>
      <c r="I579" s="11"/>
      <c r="J579" s="12"/>
      <c r="K579" s="11"/>
      <c r="L579" s="11"/>
      <c r="M579" s="11"/>
      <c r="N579" s="1"/>
      <c r="O579" s="1"/>
      <c r="P579" s="1"/>
      <c r="Q579" s="1"/>
      <c r="R579" s="1"/>
      <c r="S579" s="1"/>
    </row>
    <row r="580" spans="1:19" ht="15.75" customHeight="1" x14ac:dyDescent="0.2">
      <c r="A580" s="231"/>
      <c r="B580" s="11"/>
      <c r="C580" s="11"/>
      <c r="D580" s="11"/>
      <c r="E580" s="11"/>
      <c r="F580" s="11"/>
      <c r="G580" s="11"/>
      <c r="H580" s="12"/>
      <c r="I580" s="11"/>
      <c r="J580" s="12"/>
      <c r="K580" s="11"/>
      <c r="L580" s="11"/>
      <c r="M580" s="11"/>
      <c r="N580" s="1"/>
      <c r="O580" s="1"/>
      <c r="P580" s="1"/>
      <c r="Q580" s="1"/>
      <c r="R580" s="1"/>
      <c r="S580" s="1"/>
    </row>
    <row r="581" spans="1:19" ht="15.75" customHeight="1" x14ac:dyDescent="0.2">
      <c r="A581" s="231"/>
      <c r="B581" s="11"/>
      <c r="C581" s="11"/>
      <c r="D581" s="11"/>
      <c r="E581" s="11"/>
      <c r="F581" s="11"/>
      <c r="G581" s="11"/>
      <c r="H581" s="12"/>
      <c r="I581" s="11"/>
      <c r="J581" s="12"/>
      <c r="K581" s="11"/>
      <c r="L581" s="11"/>
      <c r="M581" s="11"/>
      <c r="N581" s="1"/>
      <c r="O581" s="1"/>
      <c r="P581" s="1"/>
      <c r="Q581" s="1"/>
      <c r="R581" s="1"/>
      <c r="S581" s="1"/>
    </row>
    <row r="582" spans="1:19" ht="15.75" customHeight="1" x14ac:dyDescent="0.2">
      <c r="A582" s="231"/>
      <c r="B582" s="11"/>
      <c r="C582" s="11"/>
      <c r="D582" s="11"/>
      <c r="E582" s="11"/>
      <c r="F582" s="11"/>
      <c r="G582" s="11"/>
      <c r="H582" s="12"/>
      <c r="I582" s="11"/>
      <c r="J582" s="12"/>
      <c r="K582" s="11"/>
      <c r="L582" s="11"/>
      <c r="M582" s="11"/>
      <c r="N582" s="1"/>
      <c r="O582" s="1"/>
      <c r="P582" s="1"/>
      <c r="Q582" s="1"/>
      <c r="R582" s="1"/>
      <c r="S582" s="1"/>
    </row>
    <row r="583" spans="1:19" ht="15.75" customHeight="1" x14ac:dyDescent="0.2">
      <c r="A583" s="231"/>
      <c r="B583" s="11"/>
      <c r="C583" s="11"/>
      <c r="D583" s="11"/>
      <c r="E583" s="11"/>
      <c r="F583" s="11"/>
      <c r="G583" s="11"/>
      <c r="H583" s="12"/>
      <c r="I583" s="11"/>
      <c r="J583" s="12"/>
      <c r="K583" s="11"/>
      <c r="L583" s="11"/>
      <c r="M583" s="11"/>
      <c r="N583" s="1"/>
      <c r="O583" s="1"/>
      <c r="P583" s="1"/>
      <c r="Q583" s="1"/>
      <c r="R583" s="1"/>
      <c r="S583" s="1"/>
    </row>
    <row r="584" spans="1:19" ht="15.75" customHeight="1" x14ac:dyDescent="0.2">
      <c r="A584" s="231"/>
      <c r="B584" s="11"/>
      <c r="C584" s="11"/>
      <c r="D584" s="11"/>
      <c r="E584" s="11"/>
      <c r="F584" s="11"/>
      <c r="G584" s="11"/>
      <c r="H584" s="12"/>
      <c r="I584" s="11"/>
      <c r="J584" s="12"/>
      <c r="K584" s="11"/>
      <c r="L584" s="11"/>
      <c r="M584" s="11"/>
      <c r="N584" s="1"/>
      <c r="O584" s="1"/>
      <c r="P584" s="1"/>
      <c r="Q584" s="1"/>
      <c r="R584" s="1"/>
      <c r="S584" s="1"/>
    </row>
    <row r="585" spans="1:19" ht="15.75" customHeight="1" x14ac:dyDescent="0.2">
      <c r="A585" s="231"/>
      <c r="B585" s="11"/>
      <c r="C585" s="11"/>
      <c r="D585" s="11"/>
      <c r="E585" s="11"/>
      <c r="F585" s="11"/>
      <c r="G585" s="11"/>
      <c r="H585" s="12"/>
      <c r="I585" s="11"/>
      <c r="J585" s="12"/>
      <c r="K585" s="11"/>
      <c r="L585" s="11"/>
      <c r="M585" s="11"/>
      <c r="N585" s="1"/>
      <c r="O585" s="1"/>
      <c r="P585" s="1"/>
      <c r="Q585" s="1"/>
      <c r="R585" s="1"/>
      <c r="S585" s="1"/>
    </row>
    <row r="586" spans="1:19" ht="15.75" customHeight="1" x14ac:dyDescent="0.2">
      <c r="A586" s="231"/>
      <c r="B586" s="11"/>
      <c r="C586" s="11"/>
      <c r="D586" s="11"/>
      <c r="E586" s="11"/>
      <c r="F586" s="11"/>
      <c r="G586" s="11"/>
      <c r="H586" s="12"/>
      <c r="I586" s="11"/>
      <c r="J586" s="12"/>
      <c r="K586" s="11"/>
      <c r="L586" s="11"/>
      <c r="M586" s="11"/>
      <c r="N586" s="1"/>
      <c r="O586" s="1"/>
      <c r="P586" s="1"/>
      <c r="Q586" s="1"/>
      <c r="R586" s="1"/>
      <c r="S586" s="1"/>
    </row>
    <row r="587" spans="1:19" ht="15.75" customHeight="1" x14ac:dyDescent="0.2">
      <c r="A587" s="231"/>
      <c r="B587" s="11"/>
      <c r="C587" s="11"/>
      <c r="D587" s="11"/>
      <c r="E587" s="11"/>
      <c r="F587" s="11"/>
      <c r="G587" s="11"/>
      <c r="H587" s="12"/>
      <c r="I587" s="11"/>
      <c r="J587" s="12"/>
      <c r="K587" s="11"/>
      <c r="L587" s="11"/>
      <c r="M587" s="11"/>
      <c r="N587" s="1"/>
      <c r="O587" s="1"/>
      <c r="P587" s="1"/>
      <c r="Q587" s="1"/>
      <c r="R587" s="1"/>
      <c r="S587" s="1"/>
    </row>
    <row r="588" spans="1:19" ht="15.75" customHeight="1" x14ac:dyDescent="0.2">
      <c r="A588" s="231"/>
      <c r="B588" s="11"/>
      <c r="C588" s="11"/>
      <c r="D588" s="11"/>
      <c r="E588" s="11"/>
      <c r="F588" s="11"/>
      <c r="G588" s="11"/>
      <c r="H588" s="12"/>
      <c r="I588" s="11"/>
      <c r="J588" s="12"/>
      <c r="K588" s="11"/>
      <c r="L588" s="11"/>
      <c r="M588" s="11"/>
      <c r="N588" s="1"/>
      <c r="O588" s="1"/>
      <c r="P588" s="1"/>
      <c r="Q588" s="1"/>
      <c r="R588" s="1"/>
      <c r="S588" s="1"/>
    </row>
    <row r="589" spans="1:19" ht="15.75" customHeight="1" x14ac:dyDescent="0.2">
      <c r="A589" s="231"/>
      <c r="B589" s="11"/>
      <c r="C589" s="11"/>
      <c r="D589" s="11"/>
      <c r="E589" s="11"/>
      <c r="F589" s="11"/>
      <c r="G589" s="11"/>
      <c r="H589" s="12"/>
      <c r="I589" s="11"/>
      <c r="J589" s="12"/>
      <c r="K589" s="11"/>
      <c r="L589" s="11"/>
      <c r="M589" s="11"/>
      <c r="N589" s="1"/>
      <c r="O589" s="1"/>
      <c r="P589" s="1"/>
      <c r="Q589" s="1"/>
      <c r="R589" s="1"/>
      <c r="S589" s="1"/>
    </row>
    <row r="590" spans="1:19" ht="15.75" customHeight="1" x14ac:dyDescent="0.2">
      <c r="A590" s="231"/>
      <c r="B590" s="11"/>
      <c r="C590" s="11"/>
      <c r="D590" s="11"/>
      <c r="E590" s="11"/>
      <c r="F590" s="11"/>
      <c r="G590" s="11"/>
      <c r="H590" s="12"/>
      <c r="I590" s="11"/>
      <c r="J590" s="12"/>
      <c r="K590" s="11"/>
      <c r="L590" s="11"/>
      <c r="M590" s="11"/>
      <c r="N590" s="1"/>
      <c r="O590" s="1"/>
      <c r="P590" s="1"/>
      <c r="Q590" s="1"/>
      <c r="R590" s="1"/>
      <c r="S590" s="1"/>
    </row>
    <row r="591" spans="1:19" ht="15.75" customHeight="1" x14ac:dyDescent="0.2">
      <c r="A591" s="231"/>
      <c r="B591" s="11"/>
      <c r="C591" s="11"/>
      <c r="D591" s="11"/>
      <c r="E591" s="11"/>
      <c r="F591" s="11"/>
      <c r="G591" s="11"/>
      <c r="H591" s="12"/>
      <c r="I591" s="11"/>
      <c r="J591" s="12"/>
      <c r="K591" s="11"/>
      <c r="L591" s="11"/>
      <c r="M591" s="11"/>
      <c r="N591" s="1"/>
      <c r="O591" s="1"/>
      <c r="P591" s="1"/>
      <c r="Q591" s="1"/>
      <c r="R591" s="1"/>
      <c r="S591" s="1"/>
    </row>
    <row r="592" spans="1:19" ht="15.75" customHeight="1" x14ac:dyDescent="0.2">
      <c r="A592" s="231"/>
      <c r="B592" s="11"/>
      <c r="C592" s="11"/>
      <c r="D592" s="11"/>
      <c r="E592" s="11"/>
      <c r="F592" s="11"/>
      <c r="G592" s="11"/>
      <c r="H592" s="12"/>
      <c r="I592" s="11"/>
      <c r="J592" s="12"/>
      <c r="K592" s="11"/>
      <c r="L592" s="11"/>
      <c r="M592" s="11"/>
      <c r="N592" s="1"/>
      <c r="O592" s="1"/>
      <c r="P592" s="1"/>
      <c r="Q592" s="1"/>
      <c r="R592" s="1"/>
      <c r="S592" s="1"/>
    </row>
    <row r="593" spans="1:19" ht="15.75" customHeight="1" x14ac:dyDescent="0.2">
      <c r="A593" s="231"/>
      <c r="B593" s="11"/>
      <c r="C593" s="11"/>
      <c r="D593" s="11"/>
      <c r="E593" s="11"/>
      <c r="F593" s="11"/>
      <c r="G593" s="11"/>
      <c r="H593" s="12"/>
      <c r="I593" s="11"/>
      <c r="J593" s="12"/>
      <c r="K593" s="11"/>
      <c r="L593" s="11"/>
      <c r="M593" s="11"/>
      <c r="N593" s="1"/>
      <c r="O593" s="1"/>
      <c r="P593" s="1"/>
      <c r="Q593" s="1"/>
      <c r="R593" s="1"/>
      <c r="S593" s="1"/>
    </row>
    <row r="594" spans="1:19" ht="15.75" customHeight="1" x14ac:dyDescent="0.2">
      <c r="A594" s="231"/>
      <c r="B594" s="11"/>
      <c r="C594" s="11"/>
      <c r="D594" s="11"/>
      <c r="E594" s="11"/>
      <c r="F594" s="11"/>
      <c r="G594" s="11"/>
      <c r="H594" s="12"/>
      <c r="I594" s="11"/>
      <c r="J594" s="12"/>
      <c r="K594" s="11"/>
      <c r="L594" s="11"/>
      <c r="M594" s="11"/>
      <c r="N594" s="1"/>
      <c r="O594" s="1"/>
      <c r="P594" s="1"/>
      <c r="Q594" s="1"/>
      <c r="R594" s="1"/>
      <c r="S594" s="1"/>
    </row>
    <row r="595" spans="1:19" ht="15.75" customHeight="1" x14ac:dyDescent="0.2">
      <c r="A595" s="231"/>
      <c r="B595" s="11"/>
      <c r="C595" s="11"/>
      <c r="D595" s="11"/>
      <c r="E595" s="11"/>
      <c r="F595" s="11"/>
      <c r="G595" s="11"/>
      <c r="H595" s="12"/>
      <c r="I595" s="11"/>
      <c r="J595" s="12"/>
      <c r="K595" s="11"/>
      <c r="L595" s="11"/>
      <c r="M595" s="11"/>
      <c r="N595" s="1"/>
      <c r="O595" s="1"/>
      <c r="P595" s="1"/>
      <c r="Q595" s="1"/>
      <c r="R595" s="1"/>
      <c r="S595" s="1"/>
    </row>
    <row r="596" spans="1:19" ht="15.75" customHeight="1" x14ac:dyDescent="0.2">
      <c r="A596" s="231"/>
      <c r="B596" s="11"/>
      <c r="C596" s="11"/>
      <c r="D596" s="11"/>
      <c r="E596" s="11"/>
      <c r="F596" s="11"/>
      <c r="G596" s="11"/>
      <c r="H596" s="12"/>
      <c r="I596" s="11"/>
      <c r="J596" s="12"/>
      <c r="K596" s="11"/>
      <c r="L596" s="11"/>
      <c r="M596" s="11"/>
      <c r="N596" s="1"/>
      <c r="O596" s="1"/>
      <c r="P596" s="1"/>
      <c r="Q596" s="1"/>
      <c r="R596" s="1"/>
      <c r="S596" s="1"/>
    </row>
    <row r="597" spans="1:19" ht="15.75" customHeight="1" x14ac:dyDescent="0.2">
      <c r="A597" s="231"/>
      <c r="B597" s="11"/>
      <c r="C597" s="11"/>
      <c r="D597" s="11"/>
      <c r="E597" s="11"/>
      <c r="F597" s="11"/>
      <c r="G597" s="11"/>
      <c r="H597" s="12"/>
      <c r="I597" s="11"/>
      <c r="J597" s="12"/>
      <c r="K597" s="11"/>
      <c r="L597" s="11"/>
      <c r="M597" s="11"/>
      <c r="N597" s="1"/>
      <c r="O597" s="1"/>
      <c r="P597" s="1"/>
      <c r="Q597" s="1"/>
      <c r="R597" s="1"/>
      <c r="S597" s="1"/>
    </row>
    <row r="598" spans="1:19" ht="15.75" customHeight="1" x14ac:dyDescent="0.2">
      <c r="A598" s="231"/>
      <c r="B598" s="11"/>
      <c r="C598" s="11"/>
      <c r="D598" s="11"/>
      <c r="E598" s="11"/>
      <c r="F598" s="11"/>
      <c r="G598" s="11"/>
      <c r="H598" s="12"/>
      <c r="I598" s="11"/>
      <c r="J598" s="12"/>
      <c r="K598" s="11"/>
      <c r="L598" s="11"/>
      <c r="M598" s="11"/>
      <c r="N598" s="1"/>
      <c r="O598" s="1"/>
      <c r="P598" s="1"/>
      <c r="Q598" s="1"/>
      <c r="R598" s="1"/>
      <c r="S598" s="1"/>
    </row>
    <row r="599" spans="1:19" ht="15.75" customHeight="1" x14ac:dyDescent="0.2">
      <c r="A599" s="231"/>
      <c r="B599" s="11"/>
      <c r="C599" s="11"/>
      <c r="D599" s="11"/>
      <c r="E599" s="11"/>
      <c r="F599" s="11"/>
      <c r="G599" s="11"/>
      <c r="H599" s="12"/>
      <c r="I599" s="11"/>
      <c r="J599" s="12"/>
      <c r="K599" s="11"/>
      <c r="L599" s="11"/>
      <c r="M599" s="11"/>
      <c r="N599" s="1"/>
      <c r="O599" s="1"/>
      <c r="P599" s="1"/>
      <c r="Q599" s="1"/>
      <c r="R599" s="1"/>
      <c r="S599" s="1"/>
    </row>
    <row r="600" spans="1:19" ht="15.75" customHeight="1" x14ac:dyDescent="0.2">
      <c r="A600" s="231"/>
      <c r="B600" s="11"/>
      <c r="C600" s="11"/>
      <c r="D600" s="11"/>
      <c r="E600" s="11"/>
      <c r="F600" s="11"/>
      <c r="G600" s="11"/>
      <c r="H600" s="12"/>
      <c r="I600" s="11"/>
      <c r="J600" s="12"/>
      <c r="K600" s="11"/>
      <c r="L600" s="11"/>
      <c r="M600" s="11"/>
      <c r="N600" s="1"/>
      <c r="O600" s="1"/>
      <c r="P600" s="1"/>
      <c r="Q600" s="1"/>
      <c r="R600" s="1"/>
      <c r="S600" s="1"/>
    </row>
    <row r="601" spans="1:19" ht="15.75" customHeight="1" x14ac:dyDescent="0.2">
      <c r="A601" s="231"/>
      <c r="B601" s="11"/>
      <c r="C601" s="11"/>
      <c r="D601" s="11"/>
      <c r="E601" s="11"/>
      <c r="F601" s="11"/>
      <c r="G601" s="11"/>
      <c r="H601" s="12"/>
      <c r="I601" s="11"/>
      <c r="J601" s="12"/>
      <c r="K601" s="11"/>
      <c r="L601" s="11"/>
      <c r="M601" s="11"/>
      <c r="N601" s="1"/>
      <c r="O601" s="1"/>
      <c r="P601" s="1"/>
      <c r="Q601" s="1"/>
      <c r="R601" s="1"/>
      <c r="S601" s="1"/>
    </row>
    <row r="602" spans="1:19" ht="15.75" customHeight="1" x14ac:dyDescent="0.2">
      <c r="A602" s="231"/>
      <c r="B602" s="11"/>
      <c r="C602" s="11"/>
      <c r="D602" s="11"/>
      <c r="E602" s="11"/>
      <c r="F602" s="11"/>
      <c r="G602" s="11"/>
      <c r="H602" s="12"/>
      <c r="I602" s="11"/>
      <c r="J602" s="12"/>
      <c r="K602" s="11"/>
      <c r="L602" s="11"/>
      <c r="M602" s="11"/>
      <c r="N602" s="1"/>
      <c r="O602" s="1"/>
      <c r="P602" s="1"/>
      <c r="Q602" s="1"/>
      <c r="R602" s="1"/>
      <c r="S602" s="1"/>
    </row>
    <row r="603" spans="1:19" ht="15.75" customHeight="1" x14ac:dyDescent="0.2">
      <c r="A603" s="231"/>
      <c r="B603" s="11"/>
      <c r="C603" s="11"/>
      <c r="D603" s="11"/>
      <c r="E603" s="11"/>
      <c r="F603" s="11"/>
      <c r="G603" s="11"/>
      <c r="H603" s="12"/>
      <c r="I603" s="11"/>
      <c r="J603" s="12"/>
      <c r="K603" s="11"/>
      <c r="L603" s="11"/>
      <c r="M603" s="11"/>
      <c r="N603" s="1"/>
      <c r="O603" s="1"/>
      <c r="P603" s="1"/>
      <c r="Q603" s="1"/>
      <c r="R603" s="1"/>
      <c r="S603" s="1"/>
    </row>
    <row r="604" spans="1:19" ht="15.75" customHeight="1" x14ac:dyDescent="0.2">
      <c r="A604" s="231"/>
      <c r="B604" s="11"/>
      <c r="C604" s="11"/>
      <c r="D604" s="11"/>
      <c r="E604" s="11"/>
      <c r="F604" s="11"/>
      <c r="G604" s="11"/>
      <c r="H604" s="12"/>
      <c r="I604" s="11"/>
      <c r="J604" s="12"/>
      <c r="K604" s="11"/>
      <c r="L604" s="11"/>
      <c r="M604" s="11"/>
      <c r="N604" s="1"/>
      <c r="O604" s="1"/>
      <c r="P604" s="1"/>
      <c r="Q604" s="1"/>
      <c r="R604" s="1"/>
      <c r="S604" s="1"/>
    </row>
    <row r="605" spans="1:19" ht="15.75" customHeight="1" x14ac:dyDescent="0.2">
      <c r="A605" s="231"/>
      <c r="B605" s="11"/>
      <c r="C605" s="11"/>
      <c r="D605" s="11"/>
      <c r="E605" s="11"/>
      <c r="F605" s="11"/>
      <c r="G605" s="11"/>
      <c r="H605" s="12"/>
      <c r="I605" s="11"/>
      <c r="J605" s="12"/>
      <c r="K605" s="11"/>
      <c r="L605" s="11"/>
      <c r="M605" s="11"/>
      <c r="N605" s="1"/>
      <c r="O605" s="1"/>
      <c r="P605" s="1"/>
      <c r="Q605" s="1"/>
      <c r="R605" s="1"/>
      <c r="S605" s="1"/>
    </row>
    <row r="606" spans="1:19" ht="15.75" customHeight="1" x14ac:dyDescent="0.2">
      <c r="A606" s="231"/>
      <c r="B606" s="11"/>
      <c r="C606" s="11"/>
      <c r="D606" s="11"/>
      <c r="E606" s="11"/>
      <c r="F606" s="11"/>
      <c r="G606" s="11"/>
      <c r="H606" s="12"/>
      <c r="I606" s="11"/>
      <c r="J606" s="12"/>
      <c r="K606" s="11"/>
      <c r="L606" s="11"/>
      <c r="M606" s="11"/>
      <c r="N606" s="1"/>
      <c r="O606" s="1"/>
      <c r="P606" s="1"/>
      <c r="Q606" s="1"/>
      <c r="R606" s="1"/>
      <c r="S606" s="1"/>
    </row>
    <row r="607" spans="1:19" ht="15.75" customHeight="1" x14ac:dyDescent="0.2">
      <c r="A607" s="231"/>
      <c r="B607" s="11"/>
      <c r="C607" s="11"/>
      <c r="D607" s="11"/>
      <c r="E607" s="11"/>
      <c r="F607" s="11"/>
      <c r="G607" s="11"/>
      <c r="H607" s="12"/>
      <c r="I607" s="11"/>
      <c r="J607" s="12"/>
      <c r="K607" s="11"/>
      <c r="L607" s="11"/>
      <c r="M607" s="11"/>
      <c r="N607" s="1"/>
      <c r="O607" s="1"/>
      <c r="P607" s="1"/>
      <c r="Q607" s="1"/>
      <c r="R607" s="1"/>
      <c r="S607" s="1"/>
    </row>
    <row r="608" spans="1:19" ht="15.75" customHeight="1" x14ac:dyDescent="0.2">
      <c r="A608" s="231"/>
      <c r="B608" s="11"/>
      <c r="C608" s="11"/>
      <c r="D608" s="11"/>
      <c r="E608" s="11"/>
      <c r="F608" s="11"/>
      <c r="G608" s="11"/>
      <c r="H608" s="12"/>
      <c r="I608" s="11"/>
      <c r="J608" s="12"/>
      <c r="K608" s="11"/>
      <c r="L608" s="11"/>
      <c r="M608" s="11"/>
      <c r="N608" s="1"/>
      <c r="O608" s="1"/>
      <c r="P608" s="1"/>
      <c r="Q608" s="1"/>
      <c r="R608" s="1"/>
      <c r="S608" s="1"/>
    </row>
    <row r="609" spans="1:19" ht="15.75" customHeight="1" x14ac:dyDescent="0.2">
      <c r="A609" s="231"/>
      <c r="B609" s="11"/>
      <c r="C609" s="11"/>
      <c r="D609" s="11"/>
      <c r="E609" s="11"/>
      <c r="F609" s="11"/>
      <c r="G609" s="11"/>
      <c r="H609" s="12"/>
      <c r="I609" s="11"/>
      <c r="J609" s="12"/>
      <c r="K609" s="11"/>
      <c r="L609" s="11"/>
      <c r="M609" s="11"/>
      <c r="N609" s="1"/>
      <c r="O609" s="1"/>
      <c r="P609" s="1"/>
      <c r="Q609" s="1"/>
      <c r="R609" s="1"/>
      <c r="S609" s="1"/>
    </row>
    <row r="610" spans="1:19" ht="15.75" customHeight="1" x14ac:dyDescent="0.2">
      <c r="A610" s="231"/>
      <c r="B610" s="11"/>
      <c r="C610" s="11"/>
      <c r="D610" s="11"/>
      <c r="E610" s="11"/>
      <c r="F610" s="11"/>
      <c r="G610" s="11"/>
      <c r="H610" s="12"/>
      <c r="I610" s="11"/>
      <c r="J610" s="12"/>
      <c r="K610" s="11"/>
      <c r="L610" s="11"/>
      <c r="M610" s="11"/>
      <c r="N610" s="1"/>
      <c r="O610" s="1"/>
      <c r="P610" s="1"/>
      <c r="Q610" s="1"/>
      <c r="R610" s="1"/>
      <c r="S610" s="1"/>
    </row>
    <row r="611" spans="1:19" ht="15.75" customHeight="1" x14ac:dyDescent="0.2">
      <c r="A611" s="231"/>
      <c r="B611" s="11"/>
      <c r="C611" s="11"/>
      <c r="D611" s="11"/>
      <c r="E611" s="11"/>
      <c r="F611" s="11"/>
      <c r="G611" s="11"/>
      <c r="H611" s="12"/>
      <c r="I611" s="11"/>
      <c r="J611" s="12"/>
      <c r="K611" s="11"/>
      <c r="L611" s="11"/>
      <c r="M611" s="11"/>
      <c r="N611" s="1"/>
      <c r="O611" s="1"/>
      <c r="P611" s="1"/>
      <c r="Q611" s="1"/>
      <c r="R611" s="1"/>
      <c r="S611" s="1"/>
    </row>
    <row r="612" spans="1:19" ht="15.75" customHeight="1" x14ac:dyDescent="0.2">
      <c r="A612" s="231"/>
      <c r="B612" s="11"/>
      <c r="C612" s="11"/>
      <c r="D612" s="11"/>
      <c r="E612" s="11"/>
      <c r="F612" s="11"/>
      <c r="G612" s="11"/>
      <c r="H612" s="12"/>
      <c r="I612" s="11"/>
      <c r="J612" s="12"/>
      <c r="K612" s="11"/>
      <c r="L612" s="11"/>
      <c r="M612" s="11"/>
      <c r="N612" s="1"/>
      <c r="O612" s="1"/>
      <c r="P612" s="1"/>
      <c r="Q612" s="1"/>
      <c r="R612" s="1"/>
      <c r="S612" s="1"/>
    </row>
    <row r="613" spans="1:19" ht="15.75" customHeight="1" x14ac:dyDescent="0.2">
      <c r="A613" s="231"/>
      <c r="B613" s="11"/>
      <c r="C613" s="11"/>
      <c r="D613" s="11"/>
      <c r="E613" s="11"/>
      <c r="F613" s="11"/>
      <c r="G613" s="11"/>
      <c r="H613" s="12"/>
      <c r="I613" s="11"/>
      <c r="J613" s="12"/>
      <c r="K613" s="11"/>
      <c r="L613" s="11"/>
      <c r="M613" s="11"/>
      <c r="N613" s="1"/>
      <c r="O613" s="1"/>
      <c r="P613" s="1"/>
      <c r="Q613" s="1"/>
      <c r="R613" s="1"/>
      <c r="S613" s="1"/>
    </row>
    <row r="614" spans="1:19" ht="15.75" customHeight="1" x14ac:dyDescent="0.2">
      <c r="A614" s="231"/>
      <c r="B614" s="11"/>
      <c r="C614" s="11"/>
      <c r="D614" s="11"/>
      <c r="E614" s="11"/>
      <c r="F614" s="11"/>
      <c r="G614" s="11"/>
      <c r="H614" s="12"/>
      <c r="I614" s="11"/>
      <c r="J614" s="12"/>
      <c r="K614" s="11"/>
      <c r="L614" s="11"/>
      <c r="M614" s="11"/>
      <c r="N614" s="1"/>
      <c r="O614" s="1"/>
      <c r="P614" s="1"/>
      <c r="Q614" s="1"/>
      <c r="R614" s="1"/>
      <c r="S614" s="1"/>
    </row>
    <row r="615" spans="1:19" ht="15.75" customHeight="1" x14ac:dyDescent="0.2">
      <c r="A615" s="231"/>
      <c r="B615" s="11"/>
      <c r="C615" s="11"/>
      <c r="D615" s="11"/>
      <c r="E615" s="11"/>
      <c r="F615" s="11"/>
      <c r="G615" s="11"/>
      <c r="H615" s="12"/>
      <c r="I615" s="11"/>
      <c r="J615" s="12"/>
      <c r="K615" s="11"/>
      <c r="L615" s="11"/>
      <c r="M615" s="11"/>
      <c r="N615" s="1"/>
      <c r="O615" s="1"/>
      <c r="P615" s="1"/>
      <c r="Q615" s="1"/>
      <c r="R615" s="1"/>
      <c r="S615" s="1"/>
    </row>
    <row r="616" spans="1:19" ht="15.75" customHeight="1" x14ac:dyDescent="0.2">
      <c r="A616" s="231"/>
      <c r="B616" s="11"/>
      <c r="C616" s="11"/>
      <c r="D616" s="11"/>
      <c r="E616" s="11"/>
      <c r="F616" s="11"/>
      <c r="G616" s="11"/>
      <c r="H616" s="12"/>
      <c r="I616" s="11"/>
      <c r="J616" s="12"/>
      <c r="K616" s="11"/>
      <c r="L616" s="11"/>
      <c r="M616" s="11"/>
      <c r="N616" s="1"/>
      <c r="O616" s="1"/>
      <c r="P616" s="1"/>
      <c r="Q616" s="1"/>
      <c r="R616" s="1"/>
      <c r="S616" s="1"/>
    </row>
    <row r="617" spans="1:19" ht="15.75" customHeight="1" x14ac:dyDescent="0.2">
      <c r="A617" s="231"/>
      <c r="B617" s="11"/>
      <c r="C617" s="11"/>
      <c r="D617" s="11"/>
      <c r="E617" s="11"/>
      <c r="F617" s="11"/>
      <c r="G617" s="11"/>
      <c r="H617" s="12"/>
      <c r="I617" s="11"/>
      <c r="J617" s="12"/>
      <c r="K617" s="11"/>
      <c r="L617" s="11"/>
      <c r="M617" s="11"/>
      <c r="N617" s="1"/>
      <c r="O617" s="1"/>
      <c r="P617" s="1"/>
      <c r="Q617" s="1"/>
      <c r="R617" s="1"/>
      <c r="S617" s="1"/>
    </row>
    <row r="618" spans="1:19" ht="15.75" customHeight="1" x14ac:dyDescent="0.2">
      <c r="A618" s="231"/>
      <c r="B618" s="11"/>
      <c r="C618" s="11"/>
      <c r="D618" s="11"/>
      <c r="E618" s="11"/>
      <c r="F618" s="11"/>
      <c r="G618" s="11"/>
      <c r="H618" s="12"/>
      <c r="I618" s="11"/>
      <c r="J618" s="12"/>
      <c r="K618" s="11"/>
      <c r="L618" s="11"/>
      <c r="M618" s="11"/>
      <c r="N618" s="1"/>
      <c r="O618" s="1"/>
      <c r="P618" s="1"/>
      <c r="Q618" s="1"/>
      <c r="R618" s="1"/>
      <c r="S618" s="1"/>
    </row>
    <row r="619" spans="1:19" ht="15.75" customHeight="1" x14ac:dyDescent="0.2">
      <c r="A619" s="231"/>
      <c r="B619" s="11"/>
      <c r="C619" s="11"/>
      <c r="D619" s="11"/>
      <c r="E619" s="11"/>
      <c r="F619" s="11"/>
      <c r="G619" s="11"/>
      <c r="H619" s="12"/>
      <c r="I619" s="11"/>
      <c r="J619" s="12"/>
      <c r="K619" s="11"/>
      <c r="L619" s="11"/>
      <c r="M619" s="11"/>
      <c r="N619" s="1"/>
      <c r="O619" s="1"/>
      <c r="P619" s="1"/>
      <c r="Q619" s="1"/>
      <c r="R619" s="1"/>
      <c r="S619" s="1"/>
    </row>
    <row r="620" spans="1:19" ht="15.75" customHeight="1" x14ac:dyDescent="0.2">
      <c r="A620" s="231"/>
      <c r="B620" s="11"/>
      <c r="C620" s="11"/>
      <c r="D620" s="11"/>
      <c r="E620" s="11"/>
      <c r="F620" s="11"/>
      <c r="G620" s="11"/>
      <c r="H620" s="12"/>
      <c r="I620" s="11"/>
      <c r="J620" s="12"/>
      <c r="K620" s="11"/>
      <c r="L620" s="11"/>
      <c r="M620" s="11"/>
      <c r="N620" s="1"/>
      <c r="O620" s="1"/>
      <c r="P620" s="1"/>
      <c r="Q620" s="1"/>
      <c r="R620" s="1"/>
      <c r="S620" s="1"/>
    </row>
    <row r="621" spans="1:19" ht="15.75" customHeight="1" x14ac:dyDescent="0.2">
      <c r="A621" s="231"/>
      <c r="B621" s="11"/>
      <c r="C621" s="11"/>
      <c r="D621" s="11"/>
      <c r="E621" s="11"/>
      <c r="F621" s="11"/>
      <c r="G621" s="11"/>
      <c r="H621" s="12"/>
      <c r="I621" s="11"/>
      <c r="J621" s="12"/>
      <c r="K621" s="11"/>
      <c r="L621" s="11"/>
      <c r="M621" s="11"/>
      <c r="N621" s="1"/>
      <c r="O621" s="1"/>
      <c r="P621" s="1"/>
      <c r="Q621" s="1"/>
      <c r="R621" s="1"/>
      <c r="S621" s="1"/>
    </row>
    <row r="622" spans="1:19" ht="15.75" customHeight="1" x14ac:dyDescent="0.2">
      <c r="A622" s="231"/>
      <c r="B622" s="11"/>
      <c r="C622" s="11"/>
      <c r="D622" s="11"/>
      <c r="E622" s="11"/>
      <c r="F622" s="11"/>
      <c r="G622" s="11"/>
      <c r="H622" s="12"/>
      <c r="I622" s="11"/>
      <c r="J622" s="12"/>
      <c r="K622" s="11"/>
      <c r="L622" s="11"/>
      <c r="M622" s="11"/>
      <c r="N622" s="1"/>
      <c r="O622" s="1"/>
      <c r="P622" s="1"/>
      <c r="Q622" s="1"/>
      <c r="R622" s="1"/>
      <c r="S622" s="1"/>
    </row>
    <row r="623" spans="1:19" ht="15.75" customHeight="1" x14ac:dyDescent="0.2">
      <c r="A623" s="231"/>
      <c r="B623" s="11"/>
      <c r="C623" s="11"/>
      <c r="D623" s="11"/>
      <c r="E623" s="11"/>
      <c r="F623" s="11"/>
      <c r="G623" s="11"/>
      <c r="H623" s="12"/>
      <c r="I623" s="11"/>
      <c r="J623" s="12"/>
      <c r="K623" s="11"/>
      <c r="L623" s="11"/>
      <c r="M623" s="11"/>
      <c r="N623" s="1"/>
      <c r="O623" s="1"/>
      <c r="P623" s="1"/>
      <c r="Q623" s="1"/>
      <c r="R623" s="1"/>
      <c r="S623" s="1"/>
    </row>
    <row r="624" spans="1:19" ht="15.75" customHeight="1" x14ac:dyDescent="0.2">
      <c r="A624" s="231"/>
      <c r="B624" s="11"/>
      <c r="C624" s="11"/>
      <c r="D624" s="11"/>
      <c r="E624" s="11"/>
      <c r="F624" s="11"/>
      <c r="G624" s="11"/>
      <c r="H624" s="12"/>
      <c r="I624" s="11"/>
      <c r="J624" s="12"/>
      <c r="K624" s="11"/>
      <c r="L624" s="11"/>
      <c r="M624" s="11"/>
      <c r="N624" s="1"/>
      <c r="O624" s="1"/>
      <c r="P624" s="1"/>
      <c r="Q624" s="1"/>
      <c r="R624" s="1"/>
      <c r="S624" s="1"/>
    </row>
    <row r="625" spans="1:19" ht="15.75" customHeight="1" x14ac:dyDescent="0.2">
      <c r="A625" s="231"/>
      <c r="B625" s="11"/>
      <c r="C625" s="11"/>
      <c r="D625" s="11"/>
      <c r="E625" s="11"/>
      <c r="F625" s="11"/>
      <c r="G625" s="11"/>
      <c r="H625" s="12"/>
      <c r="I625" s="11"/>
      <c r="J625" s="12"/>
      <c r="K625" s="11"/>
      <c r="L625" s="11"/>
      <c r="M625" s="11"/>
      <c r="N625" s="1"/>
      <c r="O625" s="1"/>
      <c r="P625" s="1"/>
      <c r="Q625" s="1"/>
      <c r="R625" s="1"/>
      <c r="S625" s="1"/>
    </row>
    <row r="626" spans="1:19" ht="15.75" customHeight="1" x14ac:dyDescent="0.2">
      <c r="A626" s="231"/>
      <c r="B626" s="11"/>
      <c r="C626" s="11"/>
      <c r="D626" s="11"/>
      <c r="E626" s="11"/>
      <c r="F626" s="11"/>
      <c r="G626" s="11"/>
      <c r="H626" s="12"/>
      <c r="I626" s="11"/>
      <c r="J626" s="12"/>
      <c r="K626" s="11"/>
      <c r="L626" s="11"/>
      <c r="M626" s="11"/>
      <c r="N626" s="1"/>
      <c r="O626" s="1"/>
      <c r="P626" s="1"/>
      <c r="Q626" s="1"/>
      <c r="R626" s="1"/>
      <c r="S626" s="1"/>
    </row>
    <row r="627" spans="1:19" ht="15.75" customHeight="1" x14ac:dyDescent="0.2">
      <c r="A627" s="231"/>
      <c r="B627" s="11"/>
      <c r="C627" s="11"/>
      <c r="D627" s="11"/>
      <c r="E627" s="11"/>
      <c r="F627" s="11"/>
      <c r="G627" s="11"/>
      <c r="H627" s="12"/>
      <c r="I627" s="11"/>
      <c r="J627" s="12"/>
      <c r="K627" s="11"/>
      <c r="L627" s="11"/>
      <c r="M627" s="11"/>
      <c r="N627" s="1"/>
      <c r="O627" s="1"/>
      <c r="P627" s="1"/>
      <c r="Q627" s="1"/>
      <c r="R627" s="1"/>
      <c r="S627" s="1"/>
    </row>
    <row r="628" spans="1:19" ht="15.75" customHeight="1" x14ac:dyDescent="0.2">
      <c r="A628" s="231"/>
      <c r="B628" s="11"/>
      <c r="C628" s="11"/>
      <c r="D628" s="11"/>
      <c r="E628" s="11"/>
      <c r="F628" s="11"/>
      <c r="G628" s="11"/>
      <c r="H628" s="12"/>
      <c r="I628" s="11"/>
      <c r="J628" s="12"/>
      <c r="K628" s="11"/>
      <c r="L628" s="11"/>
      <c r="M628" s="11"/>
      <c r="N628" s="1"/>
      <c r="O628" s="1"/>
      <c r="P628" s="1"/>
      <c r="Q628" s="1"/>
      <c r="R628" s="1"/>
      <c r="S628" s="1"/>
    </row>
    <row r="629" spans="1:19" ht="15.75" customHeight="1" x14ac:dyDescent="0.2">
      <c r="A629" s="231"/>
      <c r="B629" s="11"/>
      <c r="C629" s="11"/>
      <c r="D629" s="11"/>
      <c r="E629" s="11"/>
      <c r="F629" s="11"/>
      <c r="G629" s="11"/>
      <c r="H629" s="12"/>
      <c r="I629" s="11"/>
      <c r="J629" s="12"/>
      <c r="K629" s="11"/>
      <c r="L629" s="11"/>
      <c r="M629" s="11"/>
      <c r="N629" s="1"/>
      <c r="O629" s="1"/>
      <c r="P629" s="1"/>
      <c r="Q629" s="1"/>
      <c r="R629" s="1"/>
      <c r="S629" s="1"/>
    </row>
    <row r="630" spans="1:19" ht="15.75" customHeight="1" x14ac:dyDescent="0.2">
      <c r="A630" s="231"/>
      <c r="B630" s="11"/>
      <c r="C630" s="11"/>
      <c r="D630" s="11"/>
      <c r="E630" s="11"/>
      <c r="F630" s="11"/>
      <c r="G630" s="11"/>
      <c r="H630" s="12"/>
      <c r="I630" s="11"/>
      <c r="J630" s="12"/>
      <c r="K630" s="11"/>
      <c r="L630" s="11"/>
      <c r="M630" s="11"/>
      <c r="N630" s="1"/>
      <c r="O630" s="1"/>
      <c r="P630" s="1"/>
      <c r="Q630" s="1"/>
      <c r="R630" s="1"/>
      <c r="S630" s="1"/>
    </row>
    <row r="631" spans="1:19" ht="15.75" customHeight="1" x14ac:dyDescent="0.2">
      <c r="A631" s="231"/>
      <c r="B631" s="11"/>
      <c r="C631" s="11"/>
      <c r="D631" s="11"/>
      <c r="E631" s="11"/>
      <c r="F631" s="11"/>
      <c r="G631" s="11"/>
      <c r="H631" s="12"/>
      <c r="I631" s="11"/>
      <c r="J631" s="12"/>
      <c r="K631" s="11"/>
      <c r="L631" s="11"/>
      <c r="M631" s="11"/>
      <c r="N631" s="1"/>
      <c r="O631" s="1"/>
      <c r="P631" s="1"/>
      <c r="Q631" s="1"/>
      <c r="R631" s="1"/>
      <c r="S631" s="1"/>
    </row>
    <row r="632" spans="1:19" ht="15.75" customHeight="1" x14ac:dyDescent="0.2">
      <c r="A632" s="231"/>
      <c r="B632" s="11"/>
      <c r="C632" s="11"/>
      <c r="D632" s="11"/>
      <c r="E632" s="11"/>
      <c r="F632" s="11"/>
      <c r="G632" s="11"/>
      <c r="H632" s="12"/>
      <c r="I632" s="11"/>
      <c r="J632" s="12"/>
      <c r="K632" s="11"/>
      <c r="L632" s="11"/>
      <c r="M632" s="11"/>
      <c r="N632" s="1"/>
      <c r="O632" s="1"/>
      <c r="P632" s="1"/>
      <c r="Q632" s="1"/>
      <c r="R632" s="1"/>
      <c r="S632" s="1"/>
    </row>
    <row r="633" spans="1:19" ht="15.75" customHeight="1" x14ac:dyDescent="0.2">
      <c r="A633" s="231"/>
      <c r="B633" s="11"/>
      <c r="C633" s="11"/>
      <c r="D633" s="11"/>
      <c r="E633" s="11"/>
      <c r="F633" s="11"/>
      <c r="G633" s="11"/>
      <c r="H633" s="12"/>
      <c r="I633" s="11"/>
      <c r="J633" s="12"/>
      <c r="K633" s="11"/>
      <c r="L633" s="11"/>
      <c r="M633" s="11"/>
      <c r="N633" s="1"/>
      <c r="O633" s="1"/>
      <c r="P633" s="1"/>
      <c r="Q633" s="1"/>
      <c r="R633" s="1"/>
      <c r="S633" s="1"/>
    </row>
    <row r="634" spans="1:19" ht="15.75" customHeight="1" x14ac:dyDescent="0.2">
      <c r="A634" s="231"/>
      <c r="B634" s="11"/>
      <c r="C634" s="11"/>
      <c r="D634" s="11"/>
      <c r="E634" s="11"/>
      <c r="F634" s="11"/>
      <c r="G634" s="11"/>
      <c r="H634" s="12"/>
      <c r="I634" s="11"/>
      <c r="J634" s="12"/>
      <c r="K634" s="11"/>
      <c r="L634" s="11"/>
      <c r="M634" s="11"/>
      <c r="N634" s="1"/>
      <c r="O634" s="1"/>
      <c r="P634" s="1"/>
      <c r="Q634" s="1"/>
      <c r="R634" s="1"/>
      <c r="S634" s="1"/>
    </row>
    <row r="635" spans="1:19" ht="15.75" customHeight="1" x14ac:dyDescent="0.2">
      <c r="A635" s="231"/>
      <c r="B635" s="11"/>
      <c r="C635" s="11"/>
      <c r="D635" s="11"/>
      <c r="E635" s="11"/>
      <c r="F635" s="11"/>
      <c r="G635" s="11"/>
      <c r="H635" s="12"/>
      <c r="I635" s="11"/>
      <c r="J635" s="12"/>
      <c r="K635" s="11"/>
      <c r="L635" s="11"/>
      <c r="M635" s="11"/>
      <c r="N635" s="1"/>
      <c r="O635" s="1"/>
      <c r="P635" s="1"/>
      <c r="Q635" s="1"/>
      <c r="R635" s="1"/>
      <c r="S635" s="1"/>
    </row>
    <row r="636" spans="1:19" ht="15.75" customHeight="1" x14ac:dyDescent="0.2">
      <c r="A636" s="231"/>
      <c r="B636" s="11"/>
      <c r="C636" s="11"/>
      <c r="D636" s="11"/>
      <c r="E636" s="11"/>
      <c r="F636" s="11"/>
      <c r="G636" s="11"/>
      <c r="H636" s="12"/>
      <c r="I636" s="11"/>
      <c r="J636" s="12"/>
      <c r="K636" s="11"/>
      <c r="L636" s="11"/>
      <c r="M636" s="11"/>
      <c r="N636" s="1"/>
      <c r="O636" s="1"/>
      <c r="P636" s="1"/>
      <c r="Q636" s="1"/>
      <c r="R636" s="1"/>
      <c r="S636" s="1"/>
    </row>
    <row r="637" spans="1:19" ht="15.75" customHeight="1" x14ac:dyDescent="0.2">
      <c r="A637" s="231"/>
      <c r="B637" s="11"/>
      <c r="C637" s="11"/>
      <c r="D637" s="11"/>
      <c r="E637" s="11"/>
      <c r="F637" s="11"/>
      <c r="G637" s="11"/>
      <c r="H637" s="12"/>
      <c r="I637" s="11"/>
      <c r="J637" s="12"/>
      <c r="K637" s="11"/>
      <c r="L637" s="11"/>
      <c r="M637" s="11"/>
      <c r="N637" s="1"/>
      <c r="O637" s="1"/>
      <c r="P637" s="1"/>
      <c r="Q637" s="1"/>
      <c r="R637" s="1"/>
      <c r="S637" s="1"/>
    </row>
    <row r="638" spans="1:19" ht="15.75" customHeight="1" x14ac:dyDescent="0.2">
      <c r="A638" s="231"/>
      <c r="B638" s="11"/>
      <c r="C638" s="11"/>
      <c r="D638" s="11"/>
      <c r="E638" s="11"/>
      <c r="F638" s="11"/>
      <c r="G638" s="11"/>
      <c r="H638" s="12"/>
      <c r="I638" s="11"/>
      <c r="J638" s="12"/>
      <c r="K638" s="11"/>
      <c r="L638" s="11"/>
      <c r="M638" s="11"/>
      <c r="N638" s="1"/>
      <c r="O638" s="1"/>
      <c r="P638" s="1"/>
      <c r="Q638" s="1"/>
      <c r="R638" s="1"/>
      <c r="S638" s="1"/>
    </row>
    <row r="639" spans="1:19" ht="15.75" customHeight="1" x14ac:dyDescent="0.2">
      <c r="A639" s="231"/>
      <c r="B639" s="11"/>
      <c r="C639" s="11"/>
      <c r="D639" s="11"/>
      <c r="E639" s="11"/>
      <c r="F639" s="11"/>
      <c r="G639" s="11"/>
      <c r="H639" s="12"/>
      <c r="I639" s="11"/>
      <c r="J639" s="12"/>
      <c r="K639" s="11"/>
      <c r="L639" s="11"/>
      <c r="M639" s="11"/>
      <c r="N639" s="1"/>
      <c r="O639" s="1"/>
      <c r="P639" s="1"/>
      <c r="Q639" s="1"/>
      <c r="R639" s="1"/>
      <c r="S639" s="1"/>
    </row>
    <row r="640" spans="1:19" ht="15.75" customHeight="1" x14ac:dyDescent="0.2">
      <c r="A640" s="231"/>
      <c r="B640" s="11"/>
      <c r="C640" s="11"/>
      <c r="D640" s="11"/>
      <c r="E640" s="11"/>
      <c r="F640" s="11"/>
      <c r="G640" s="11"/>
      <c r="H640" s="12"/>
      <c r="I640" s="11"/>
      <c r="J640" s="12"/>
      <c r="K640" s="11"/>
      <c r="L640" s="11"/>
      <c r="M640" s="11"/>
      <c r="N640" s="1"/>
      <c r="O640" s="1"/>
      <c r="P640" s="1"/>
      <c r="Q640" s="1"/>
      <c r="R640" s="1"/>
      <c r="S640" s="1"/>
    </row>
    <row r="641" spans="1:19" ht="15.75" customHeight="1" x14ac:dyDescent="0.2">
      <c r="A641" s="231"/>
      <c r="B641" s="11"/>
      <c r="C641" s="11"/>
      <c r="D641" s="11"/>
      <c r="E641" s="11"/>
      <c r="F641" s="11"/>
      <c r="G641" s="11"/>
      <c r="H641" s="12"/>
      <c r="I641" s="11"/>
      <c r="J641" s="12"/>
      <c r="K641" s="11"/>
      <c r="L641" s="11"/>
      <c r="M641" s="11"/>
      <c r="N641" s="1"/>
      <c r="O641" s="1"/>
      <c r="P641" s="1"/>
      <c r="Q641" s="1"/>
      <c r="R641" s="1"/>
      <c r="S641" s="1"/>
    </row>
    <row r="642" spans="1:19" ht="15.75" customHeight="1" x14ac:dyDescent="0.2">
      <c r="A642" s="231"/>
      <c r="B642" s="11"/>
      <c r="C642" s="11"/>
      <c r="D642" s="11"/>
      <c r="E642" s="11"/>
      <c r="F642" s="11"/>
      <c r="G642" s="11"/>
      <c r="H642" s="12"/>
      <c r="I642" s="11"/>
      <c r="J642" s="12"/>
      <c r="K642" s="11"/>
      <c r="L642" s="11"/>
      <c r="M642" s="11"/>
      <c r="N642" s="1"/>
      <c r="O642" s="1"/>
      <c r="P642" s="1"/>
      <c r="Q642" s="1"/>
      <c r="R642" s="1"/>
      <c r="S642" s="1"/>
    </row>
    <row r="643" spans="1:19" ht="15.75" customHeight="1" x14ac:dyDescent="0.2">
      <c r="A643" s="231"/>
      <c r="B643" s="11"/>
      <c r="C643" s="11"/>
      <c r="D643" s="11"/>
      <c r="E643" s="11"/>
      <c r="F643" s="11"/>
      <c r="G643" s="11"/>
      <c r="H643" s="12"/>
      <c r="I643" s="11"/>
      <c r="J643" s="12"/>
      <c r="K643" s="11"/>
      <c r="L643" s="11"/>
      <c r="M643" s="11"/>
      <c r="N643" s="1"/>
      <c r="O643" s="1"/>
      <c r="P643" s="1"/>
      <c r="Q643" s="1"/>
      <c r="R643" s="1"/>
      <c r="S643" s="1"/>
    </row>
    <row r="644" spans="1:19" ht="15.75" customHeight="1" x14ac:dyDescent="0.2">
      <c r="A644" s="231"/>
      <c r="B644" s="11"/>
      <c r="C644" s="11"/>
      <c r="D644" s="11"/>
      <c r="E644" s="11"/>
      <c r="F644" s="11"/>
      <c r="G644" s="11"/>
      <c r="H644" s="12"/>
      <c r="I644" s="11"/>
      <c r="J644" s="12"/>
      <c r="K644" s="11"/>
      <c r="L644" s="11"/>
      <c r="M644" s="11"/>
      <c r="N644" s="1"/>
      <c r="O644" s="1"/>
      <c r="P644" s="1"/>
      <c r="Q644" s="1"/>
      <c r="R644" s="1"/>
      <c r="S644" s="1"/>
    </row>
    <row r="645" spans="1:19" ht="15.75" customHeight="1" x14ac:dyDescent="0.2">
      <c r="A645" s="231"/>
      <c r="B645" s="11"/>
      <c r="C645" s="11"/>
      <c r="D645" s="11"/>
      <c r="E645" s="11"/>
      <c r="F645" s="11"/>
      <c r="G645" s="11"/>
      <c r="H645" s="12"/>
      <c r="I645" s="11"/>
      <c r="J645" s="12"/>
      <c r="K645" s="11"/>
      <c r="L645" s="11"/>
      <c r="M645" s="11"/>
      <c r="N645" s="1"/>
      <c r="O645" s="1"/>
      <c r="P645" s="1"/>
      <c r="Q645" s="1"/>
      <c r="R645" s="1"/>
      <c r="S645" s="1"/>
    </row>
    <row r="646" spans="1:19" ht="15.75" customHeight="1" x14ac:dyDescent="0.2">
      <c r="A646" s="231"/>
      <c r="B646" s="11"/>
      <c r="C646" s="11"/>
      <c r="D646" s="11"/>
      <c r="E646" s="11"/>
      <c r="F646" s="11"/>
      <c r="G646" s="11"/>
      <c r="H646" s="12"/>
      <c r="I646" s="11"/>
      <c r="J646" s="12"/>
      <c r="K646" s="11"/>
      <c r="L646" s="11"/>
      <c r="M646" s="11"/>
      <c r="N646" s="1"/>
      <c r="O646" s="1"/>
      <c r="P646" s="1"/>
      <c r="Q646" s="1"/>
      <c r="R646" s="1"/>
      <c r="S646" s="1"/>
    </row>
    <row r="647" spans="1:19" ht="15.75" customHeight="1" x14ac:dyDescent="0.2">
      <c r="A647" s="231"/>
      <c r="B647" s="11"/>
      <c r="C647" s="11"/>
      <c r="D647" s="11"/>
      <c r="E647" s="11"/>
      <c r="F647" s="11"/>
      <c r="G647" s="11"/>
      <c r="H647" s="12"/>
      <c r="I647" s="11"/>
      <c r="J647" s="12"/>
      <c r="K647" s="11"/>
      <c r="L647" s="11"/>
      <c r="M647" s="11"/>
      <c r="N647" s="1"/>
      <c r="O647" s="1"/>
      <c r="P647" s="1"/>
      <c r="Q647" s="1"/>
      <c r="R647" s="1"/>
      <c r="S647" s="1"/>
    </row>
    <row r="648" spans="1:19" ht="15.75" customHeight="1" x14ac:dyDescent="0.2">
      <c r="A648" s="231"/>
      <c r="B648" s="11"/>
      <c r="C648" s="11"/>
      <c r="D648" s="11"/>
      <c r="E648" s="11"/>
      <c r="F648" s="11"/>
      <c r="G648" s="11"/>
      <c r="H648" s="12"/>
      <c r="I648" s="11"/>
      <c r="J648" s="12"/>
      <c r="K648" s="11"/>
      <c r="L648" s="11"/>
      <c r="M648" s="11"/>
      <c r="N648" s="1"/>
      <c r="O648" s="1"/>
      <c r="P648" s="1"/>
      <c r="Q648" s="1"/>
      <c r="R648" s="1"/>
      <c r="S648" s="1"/>
    </row>
    <row r="649" spans="1:19" ht="15.75" customHeight="1" x14ac:dyDescent="0.2">
      <c r="A649" s="231"/>
      <c r="B649" s="11"/>
      <c r="C649" s="11"/>
      <c r="D649" s="11"/>
      <c r="E649" s="11"/>
      <c r="F649" s="11"/>
      <c r="G649" s="11"/>
      <c r="H649" s="12"/>
      <c r="I649" s="11"/>
      <c r="J649" s="12"/>
      <c r="K649" s="11"/>
      <c r="L649" s="11"/>
      <c r="M649" s="11"/>
      <c r="N649" s="1"/>
      <c r="O649" s="1"/>
      <c r="P649" s="1"/>
      <c r="Q649" s="1"/>
      <c r="R649" s="1"/>
      <c r="S649" s="1"/>
    </row>
    <row r="650" spans="1:19" ht="15.75" customHeight="1" x14ac:dyDescent="0.2">
      <c r="A650" s="231"/>
      <c r="B650" s="11"/>
      <c r="C650" s="11"/>
      <c r="D650" s="11"/>
      <c r="E650" s="11"/>
      <c r="F650" s="11"/>
      <c r="G650" s="11"/>
      <c r="H650" s="12"/>
      <c r="I650" s="11"/>
      <c r="J650" s="12"/>
      <c r="K650" s="11"/>
      <c r="L650" s="11"/>
      <c r="M650" s="11"/>
      <c r="N650" s="1"/>
      <c r="O650" s="1"/>
      <c r="P650" s="1"/>
      <c r="Q650" s="1"/>
      <c r="R650" s="1"/>
      <c r="S650" s="1"/>
    </row>
    <row r="651" spans="1:19" ht="15.75" customHeight="1" x14ac:dyDescent="0.2">
      <c r="A651" s="231"/>
      <c r="B651" s="11"/>
      <c r="C651" s="11"/>
      <c r="D651" s="11"/>
      <c r="E651" s="11"/>
      <c r="F651" s="11"/>
      <c r="G651" s="11"/>
      <c r="H651" s="12"/>
      <c r="I651" s="11"/>
      <c r="J651" s="12"/>
      <c r="K651" s="11"/>
      <c r="L651" s="11"/>
      <c r="M651" s="11"/>
      <c r="N651" s="1"/>
      <c r="O651" s="1"/>
      <c r="P651" s="1"/>
      <c r="Q651" s="1"/>
      <c r="R651" s="1"/>
      <c r="S651" s="1"/>
    </row>
    <row r="652" spans="1:19" ht="15.75" customHeight="1" x14ac:dyDescent="0.2">
      <c r="A652" s="231"/>
      <c r="B652" s="11"/>
      <c r="C652" s="11"/>
      <c r="D652" s="11"/>
      <c r="E652" s="11"/>
      <c r="F652" s="11"/>
      <c r="G652" s="11"/>
      <c r="H652" s="12"/>
      <c r="I652" s="11"/>
      <c r="J652" s="12"/>
      <c r="K652" s="11"/>
      <c r="L652" s="11"/>
      <c r="M652" s="11"/>
      <c r="N652" s="1"/>
      <c r="O652" s="1"/>
      <c r="P652" s="1"/>
      <c r="Q652" s="1"/>
      <c r="R652" s="1"/>
      <c r="S652" s="1"/>
    </row>
    <row r="653" spans="1:19" ht="15.75" customHeight="1" x14ac:dyDescent="0.2">
      <c r="A653" s="231"/>
      <c r="B653" s="11"/>
      <c r="C653" s="11"/>
      <c r="D653" s="11"/>
      <c r="E653" s="11"/>
      <c r="F653" s="11"/>
      <c r="G653" s="11"/>
      <c r="H653" s="12"/>
      <c r="I653" s="11"/>
      <c r="J653" s="12"/>
      <c r="K653" s="11"/>
      <c r="L653" s="11"/>
      <c r="M653" s="11"/>
      <c r="N653" s="1"/>
      <c r="O653" s="1"/>
      <c r="P653" s="1"/>
      <c r="Q653" s="1"/>
      <c r="R653" s="1"/>
      <c r="S653" s="1"/>
    </row>
    <row r="654" spans="1:19" ht="15.75" customHeight="1" x14ac:dyDescent="0.2">
      <c r="A654" s="231"/>
      <c r="B654" s="11"/>
      <c r="C654" s="11"/>
      <c r="D654" s="11"/>
      <c r="E654" s="11"/>
      <c r="F654" s="11"/>
      <c r="G654" s="11"/>
      <c r="H654" s="12"/>
      <c r="I654" s="11"/>
      <c r="J654" s="12"/>
      <c r="K654" s="11"/>
      <c r="L654" s="11"/>
      <c r="M654" s="11"/>
      <c r="N654" s="1"/>
      <c r="O654" s="1"/>
      <c r="P654" s="1"/>
      <c r="Q654" s="1"/>
      <c r="R654" s="1"/>
      <c r="S654" s="1"/>
    </row>
    <row r="655" spans="1:19" ht="15.75" customHeight="1" x14ac:dyDescent="0.2">
      <c r="A655" s="231"/>
      <c r="B655" s="11"/>
      <c r="C655" s="11"/>
      <c r="D655" s="11"/>
      <c r="E655" s="11"/>
      <c r="F655" s="11"/>
      <c r="G655" s="11"/>
      <c r="H655" s="12"/>
      <c r="I655" s="11"/>
      <c r="J655" s="12"/>
      <c r="K655" s="11"/>
      <c r="L655" s="11"/>
      <c r="M655" s="11"/>
      <c r="N655" s="1"/>
      <c r="O655" s="1"/>
      <c r="P655" s="1"/>
      <c r="Q655" s="1"/>
      <c r="R655" s="1"/>
      <c r="S655" s="1"/>
    </row>
    <row r="656" spans="1:19" ht="15.75" customHeight="1" x14ac:dyDescent="0.2">
      <c r="A656" s="231"/>
      <c r="B656" s="11"/>
      <c r="C656" s="11"/>
      <c r="D656" s="11"/>
      <c r="E656" s="11"/>
      <c r="F656" s="11"/>
      <c r="G656" s="11"/>
      <c r="H656" s="12"/>
      <c r="I656" s="11"/>
      <c r="J656" s="12"/>
      <c r="K656" s="11"/>
      <c r="L656" s="11"/>
      <c r="M656" s="11"/>
      <c r="N656" s="1"/>
      <c r="O656" s="1"/>
      <c r="P656" s="1"/>
      <c r="Q656" s="1"/>
      <c r="R656" s="1"/>
      <c r="S656" s="1"/>
    </row>
    <row r="657" spans="1:19" ht="15.75" customHeight="1" x14ac:dyDescent="0.2">
      <c r="A657" s="231"/>
      <c r="B657" s="11"/>
      <c r="C657" s="11"/>
      <c r="D657" s="11"/>
      <c r="E657" s="11"/>
      <c r="F657" s="11"/>
      <c r="G657" s="11"/>
      <c r="H657" s="12"/>
      <c r="I657" s="11"/>
      <c r="J657" s="12"/>
      <c r="K657" s="11"/>
      <c r="L657" s="11"/>
      <c r="M657" s="11"/>
      <c r="N657" s="1"/>
      <c r="O657" s="1"/>
      <c r="P657" s="1"/>
      <c r="Q657" s="1"/>
      <c r="R657" s="1"/>
      <c r="S657" s="1"/>
    </row>
    <row r="658" spans="1:19" ht="15.75" customHeight="1" x14ac:dyDescent="0.2">
      <c r="A658" s="231"/>
      <c r="B658" s="11"/>
      <c r="C658" s="11"/>
      <c r="D658" s="11"/>
      <c r="E658" s="11"/>
      <c r="F658" s="11"/>
      <c r="G658" s="11"/>
      <c r="H658" s="12"/>
      <c r="I658" s="11"/>
      <c r="J658" s="12"/>
      <c r="K658" s="11"/>
      <c r="L658" s="11"/>
      <c r="M658" s="11"/>
      <c r="N658" s="1"/>
      <c r="O658" s="1"/>
      <c r="P658" s="1"/>
      <c r="Q658" s="1"/>
      <c r="R658" s="1"/>
      <c r="S658" s="1"/>
    </row>
    <row r="659" spans="1:19" ht="15.75" customHeight="1" x14ac:dyDescent="0.2">
      <c r="A659" s="231"/>
      <c r="B659" s="11"/>
      <c r="C659" s="11"/>
      <c r="D659" s="11"/>
      <c r="E659" s="11"/>
      <c r="F659" s="11"/>
      <c r="G659" s="11"/>
      <c r="H659" s="12"/>
      <c r="I659" s="11"/>
      <c r="J659" s="12"/>
      <c r="K659" s="11"/>
      <c r="L659" s="11"/>
      <c r="M659" s="11"/>
      <c r="N659" s="1"/>
      <c r="O659" s="1"/>
      <c r="P659" s="1"/>
      <c r="Q659" s="1"/>
      <c r="R659" s="1"/>
      <c r="S659" s="1"/>
    </row>
    <row r="660" spans="1:19" ht="15.75" customHeight="1" x14ac:dyDescent="0.2">
      <c r="A660" s="231"/>
      <c r="B660" s="11"/>
      <c r="C660" s="11"/>
      <c r="D660" s="11"/>
      <c r="E660" s="11"/>
      <c r="F660" s="11"/>
      <c r="G660" s="11"/>
      <c r="H660" s="12"/>
      <c r="I660" s="11"/>
      <c r="J660" s="12"/>
      <c r="K660" s="11"/>
      <c r="L660" s="11"/>
      <c r="M660" s="11"/>
      <c r="N660" s="1"/>
      <c r="O660" s="1"/>
      <c r="P660" s="1"/>
      <c r="Q660" s="1"/>
      <c r="R660" s="1"/>
      <c r="S660" s="1"/>
    </row>
    <row r="661" spans="1:19" ht="15.75" customHeight="1" x14ac:dyDescent="0.2">
      <c r="A661" s="231"/>
      <c r="B661" s="11"/>
      <c r="C661" s="11"/>
      <c r="D661" s="11"/>
      <c r="E661" s="11"/>
      <c r="F661" s="11"/>
      <c r="G661" s="11"/>
      <c r="H661" s="12"/>
      <c r="I661" s="11"/>
      <c r="J661" s="12"/>
      <c r="K661" s="11"/>
      <c r="L661" s="11"/>
      <c r="M661" s="11"/>
      <c r="N661" s="1"/>
      <c r="O661" s="1"/>
      <c r="P661" s="1"/>
      <c r="Q661" s="1"/>
      <c r="R661" s="1"/>
      <c r="S661" s="1"/>
    </row>
    <row r="662" spans="1:19" ht="15.75" customHeight="1" x14ac:dyDescent="0.2">
      <c r="A662" s="231"/>
      <c r="B662" s="11"/>
      <c r="C662" s="11"/>
      <c r="D662" s="11"/>
      <c r="E662" s="11"/>
      <c r="F662" s="11"/>
      <c r="G662" s="11"/>
      <c r="H662" s="12"/>
      <c r="I662" s="11"/>
      <c r="J662" s="12"/>
      <c r="K662" s="11"/>
      <c r="L662" s="11"/>
      <c r="M662" s="11"/>
      <c r="N662" s="1"/>
      <c r="O662" s="1"/>
      <c r="P662" s="1"/>
      <c r="Q662" s="1"/>
      <c r="R662" s="1"/>
      <c r="S662" s="1"/>
    </row>
    <row r="663" spans="1:19" ht="15.75" customHeight="1" x14ac:dyDescent="0.2">
      <c r="A663" s="231"/>
      <c r="B663" s="11"/>
      <c r="C663" s="11"/>
      <c r="D663" s="11"/>
      <c r="E663" s="11"/>
      <c r="F663" s="11"/>
      <c r="G663" s="11"/>
      <c r="H663" s="12"/>
      <c r="I663" s="11"/>
      <c r="J663" s="12"/>
      <c r="K663" s="11"/>
      <c r="L663" s="11"/>
      <c r="M663" s="11"/>
      <c r="N663" s="1"/>
      <c r="O663" s="1"/>
      <c r="P663" s="1"/>
      <c r="Q663" s="1"/>
      <c r="R663" s="1"/>
      <c r="S663" s="1"/>
    </row>
    <row r="664" spans="1:19" ht="15.75" customHeight="1" x14ac:dyDescent="0.2">
      <c r="A664" s="231"/>
      <c r="B664" s="11"/>
      <c r="C664" s="11"/>
      <c r="D664" s="11"/>
      <c r="E664" s="11"/>
      <c r="F664" s="11"/>
      <c r="G664" s="11"/>
      <c r="H664" s="12"/>
      <c r="I664" s="11"/>
      <c r="J664" s="12"/>
      <c r="K664" s="11"/>
      <c r="L664" s="11"/>
      <c r="M664" s="11"/>
      <c r="N664" s="1"/>
      <c r="O664" s="1"/>
      <c r="P664" s="1"/>
      <c r="Q664" s="1"/>
      <c r="R664" s="1"/>
      <c r="S664" s="1"/>
    </row>
    <row r="665" spans="1:19" ht="15.75" customHeight="1" x14ac:dyDescent="0.2">
      <c r="A665" s="231"/>
      <c r="B665" s="11"/>
      <c r="C665" s="11"/>
      <c r="D665" s="11"/>
      <c r="E665" s="11"/>
      <c r="F665" s="11"/>
      <c r="G665" s="11"/>
      <c r="H665" s="12"/>
      <c r="I665" s="11"/>
      <c r="J665" s="12"/>
      <c r="K665" s="11"/>
      <c r="L665" s="11"/>
      <c r="M665" s="11"/>
      <c r="N665" s="1"/>
      <c r="O665" s="1"/>
      <c r="P665" s="1"/>
      <c r="Q665" s="1"/>
      <c r="R665" s="1"/>
      <c r="S665" s="1"/>
    </row>
    <row r="666" spans="1:19" ht="15.75" customHeight="1" x14ac:dyDescent="0.2">
      <c r="A666" s="231"/>
      <c r="B666" s="11"/>
      <c r="C666" s="11"/>
      <c r="D666" s="11"/>
      <c r="E666" s="11"/>
      <c r="F666" s="11"/>
      <c r="G666" s="11"/>
      <c r="H666" s="12"/>
      <c r="I666" s="11"/>
      <c r="J666" s="12"/>
      <c r="K666" s="11"/>
      <c r="L666" s="11"/>
      <c r="M666" s="11"/>
      <c r="N666" s="1"/>
      <c r="O666" s="1"/>
      <c r="P666" s="1"/>
      <c r="Q666" s="1"/>
      <c r="R666" s="1"/>
      <c r="S666" s="1"/>
    </row>
    <row r="667" spans="1:19" ht="15.75" customHeight="1" x14ac:dyDescent="0.2">
      <c r="A667" s="231"/>
      <c r="B667" s="11"/>
      <c r="C667" s="11"/>
      <c r="D667" s="11"/>
      <c r="E667" s="11"/>
      <c r="F667" s="11"/>
      <c r="G667" s="11"/>
      <c r="H667" s="12"/>
      <c r="I667" s="11"/>
      <c r="J667" s="12"/>
      <c r="K667" s="11"/>
      <c r="L667" s="11"/>
      <c r="M667" s="11"/>
      <c r="N667" s="1"/>
      <c r="O667" s="1"/>
      <c r="P667" s="1"/>
      <c r="Q667" s="1"/>
      <c r="R667" s="1"/>
      <c r="S667" s="1"/>
    </row>
    <row r="668" spans="1:19" ht="15.75" customHeight="1" x14ac:dyDescent="0.2">
      <c r="A668" s="231"/>
      <c r="B668" s="11"/>
      <c r="C668" s="11"/>
      <c r="D668" s="11"/>
      <c r="E668" s="11"/>
      <c r="F668" s="11"/>
      <c r="G668" s="11"/>
      <c r="H668" s="12"/>
      <c r="I668" s="11"/>
      <c r="J668" s="12"/>
      <c r="K668" s="11"/>
      <c r="L668" s="11"/>
      <c r="M668" s="11"/>
      <c r="N668" s="1"/>
      <c r="O668" s="1"/>
      <c r="P668" s="1"/>
      <c r="Q668" s="1"/>
      <c r="R668" s="1"/>
      <c r="S668" s="1"/>
    </row>
    <row r="669" spans="1:19" ht="15.75" customHeight="1" x14ac:dyDescent="0.2">
      <c r="A669" s="231"/>
      <c r="B669" s="11"/>
      <c r="C669" s="11"/>
      <c r="D669" s="11"/>
      <c r="E669" s="11"/>
      <c r="F669" s="11"/>
      <c r="G669" s="11"/>
      <c r="H669" s="12"/>
      <c r="I669" s="11"/>
      <c r="J669" s="12"/>
      <c r="K669" s="11"/>
      <c r="L669" s="11"/>
      <c r="M669" s="11"/>
      <c r="N669" s="1"/>
      <c r="O669" s="1"/>
      <c r="P669" s="1"/>
      <c r="Q669" s="1"/>
      <c r="R669" s="1"/>
      <c r="S669" s="1"/>
    </row>
    <row r="670" spans="1:19" ht="15.75" customHeight="1" x14ac:dyDescent="0.2">
      <c r="A670" s="231"/>
      <c r="B670" s="11"/>
      <c r="C670" s="11"/>
      <c r="D670" s="11"/>
      <c r="E670" s="11"/>
      <c r="F670" s="11"/>
      <c r="G670" s="11"/>
      <c r="H670" s="12"/>
      <c r="I670" s="11"/>
      <c r="J670" s="12"/>
      <c r="K670" s="11"/>
      <c r="L670" s="11"/>
      <c r="M670" s="11"/>
      <c r="N670" s="1"/>
      <c r="O670" s="1"/>
      <c r="P670" s="1"/>
      <c r="Q670" s="1"/>
      <c r="R670" s="1"/>
      <c r="S670" s="1"/>
    </row>
    <row r="671" spans="1:19" ht="15.75" customHeight="1" x14ac:dyDescent="0.2">
      <c r="A671" s="231"/>
      <c r="B671" s="11"/>
      <c r="C671" s="11"/>
      <c r="D671" s="11"/>
      <c r="E671" s="11"/>
      <c r="F671" s="11"/>
      <c r="G671" s="11"/>
      <c r="H671" s="12"/>
      <c r="I671" s="11"/>
      <c r="J671" s="12"/>
      <c r="K671" s="11"/>
      <c r="L671" s="11"/>
      <c r="M671" s="11"/>
      <c r="N671" s="1"/>
      <c r="O671" s="1"/>
      <c r="P671" s="1"/>
      <c r="Q671" s="1"/>
      <c r="R671" s="1"/>
      <c r="S671" s="1"/>
    </row>
    <row r="672" spans="1:19" ht="15.75" customHeight="1" x14ac:dyDescent="0.2">
      <c r="A672" s="231"/>
      <c r="B672" s="11"/>
      <c r="C672" s="11"/>
      <c r="D672" s="11"/>
      <c r="E672" s="11"/>
      <c r="F672" s="11"/>
      <c r="G672" s="11"/>
      <c r="H672" s="12"/>
      <c r="I672" s="11"/>
      <c r="J672" s="12"/>
      <c r="K672" s="11"/>
      <c r="L672" s="11"/>
      <c r="M672" s="11"/>
      <c r="N672" s="1"/>
      <c r="O672" s="1"/>
      <c r="P672" s="1"/>
      <c r="Q672" s="1"/>
      <c r="R672" s="1"/>
      <c r="S672" s="1"/>
    </row>
    <row r="673" spans="1:19" ht="15.75" customHeight="1" x14ac:dyDescent="0.2">
      <c r="A673" s="231"/>
      <c r="B673" s="11"/>
      <c r="C673" s="11"/>
      <c r="D673" s="11"/>
      <c r="E673" s="11"/>
      <c r="F673" s="11"/>
      <c r="G673" s="11"/>
      <c r="H673" s="12"/>
      <c r="I673" s="11"/>
      <c r="J673" s="12"/>
      <c r="K673" s="11"/>
      <c r="L673" s="11"/>
      <c r="M673" s="11"/>
      <c r="N673" s="1"/>
      <c r="O673" s="1"/>
      <c r="P673" s="1"/>
      <c r="Q673" s="1"/>
      <c r="R673" s="1"/>
      <c r="S673" s="1"/>
    </row>
    <row r="674" spans="1:19" ht="15.75" customHeight="1" x14ac:dyDescent="0.2">
      <c r="A674" s="231"/>
      <c r="B674" s="11"/>
      <c r="C674" s="11"/>
      <c r="D674" s="11"/>
      <c r="E674" s="11"/>
      <c r="F674" s="11"/>
      <c r="G674" s="11"/>
      <c r="H674" s="12"/>
      <c r="I674" s="11"/>
      <c r="J674" s="12"/>
      <c r="K674" s="11"/>
      <c r="L674" s="11"/>
      <c r="M674" s="11"/>
      <c r="N674" s="1"/>
      <c r="O674" s="1"/>
      <c r="P674" s="1"/>
      <c r="Q674" s="1"/>
      <c r="R674" s="1"/>
      <c r="S674" s="1"/>
    </row>
    <row r="675" spans="1:19" ht="15.75" customHeight="1" x14ac:dyDescent="0.2">
      <c r="A675" s="231"/>
      <c r="B675" s="11"/>
      <c r="C675" s="11"/>
      <c r="D675" s="11"/>
      <c r="E675" s="11"/>
      <c r="F675" s="11"/>
      <c r="G675" s="11"/>
      <c r="H675" s="12"/>
      <c r="I675" s="11"/>
      <c r="J675" s="12"/>
      <c r="K675" s="11"/>
      <c r="L675" s="11"/>
      <c r="M675" s="11"/>
      <c r="N675" s="1"/>
      <c r="O675" s="1"/>
      <c r="P675" s="1"/>
      <c r="Q675" s="1"/>
      <c r="R675" s="1"/>
      <c r="S675" s="1"/>
    </row>
    <row r="676" spans="1:19" ht="15.75" customHeight="1" x14ac:dyDescent="0.2">
      <c r="A676" s="231"/>
      <c r="B676" s="11"/>
      <c r="C676" s="11"/>
      <c r="D676" s="11"/>
      <c r="E676" s="11"/>
      <c r="F676" s="11"/>
      <c r="G676" s="11"/>
      <c r="H676" s="12"/>
      <c r="I676" s="11"/>
      <c r="J676" s="12"/>
      <c r="K676" s="11"/>
      <c r="L676" s="11"/>
      <c r="M676" s="11"/>
      <c r="N676" s="1"/>
      <c r="O676" s="1"/>
      <c r="P676" s="1"/>
      <c r="Q676" s="1"/>
      <c r="R676" s="1"/>
      <c r="S676" s="1"/>
    </row>
    <row r="677" spans="1:19" ht="15.75" customHeight="1" x14ac:dyDescent="0.2">
      <c r="A677" s="231"/>
      <c r="B677" s="11"/>
      <c r="C677" s="11"/>
      <c r="D677" s="11"/>
      <c r="E677" s="11"/>
      <c r="F677" s="11"/>
      <c r="G677" s="11"/>
      <c r="H677" s="12"/>
      <c r="I677" s="11"/>
      <c r="J677" s="12"/>
      <c r="K677" s="11"/>
      <c r="L677" s="11"/>
      <c r="M677" s="11"/>
      <c r="N677" s="1"/>
      <c r="O677" s="1"/>
      <c r="P677" s="1"/>
      <c r="Q677" s="1"/>
      <c r="R677" s="1"/>
      <c r="S677" s="1"/>
    </row>
    <row r="678" spans="1:19" ht="15.75" customHeight="1" x14ac:dyDescent="0.2">
      <c r="A678" s="231"/>
      <c r="B678" s="11"/>
      <c r="C678" s="11"/>
      <c r="D678" s="11"/>
      <c r="E678" s="11"/>
      <c r="F678" s="11"/>
      <c r="G678" s="11"/>
      <c r="H678" s="12"/>
      <c r="I678" s="11"/>
      <c r="J678" s="12"/>
      <c r="K678" s="11"/>
      <c r="L678" s="11"/>
      <c r="M678" s="11"/>
      <c r="N678" s="1"/>
      <c r="O678" s="1"/>
      <c r="P678" s="1"/>
      <c r="Q678" s="1"/>
      <c r="R678" s="1"/>
      <c r="S678" s="1"/>
    </row>
    <row r="679" spans="1:19" ht="15.75" customHeight="1" x14ac:dyDescent="0.2">
      <c r="A679" s="231"/>
      <c r="B679" s="11"/>
      <c r="C679" s="11"/>
      <c r="D679" s="11"/>
      <c r="E679" s="11"/>
      <c r="F679" s="11"/>
      <c r="G679" s="11"/>
      <c r="H679" s="12"/>
      <c r="I679" s="11"/>
      <c r="J679" s="12"/>
      <c r="K679" s="11"/>
      <c r="L679" s="11"/>
      <c r="M679" s="11"/>
      <c r="N679" s="1"/>
      <c r="O679" s="1"/>
      <c r="P679" s="1"/>
      <c r="Q679" s="1"/>
      <c r="R679" s="1"/>
      <c r="S679" s="1"/>
    </row>
    <row r="680" spans="1:19" ht="15.75" customHeight="1" x14ac:dyDescent="0.2">
      <c r="A680" s="231"/>
      <c r="B680" s="11"/>
      <c r="C680" s="11"/>
      <c r="D680" s="11"/>
      <c r="E680" s="11"/>
      <c r="F680" s="11"/>
      <c r="G680" s="11"/>
      <c r="H680" s="12"/>
      <c r="I680" s="11"/>
      <c r="J680" s="12"/>
      <c r="K680" s="11"/>
      <c r="L680" s="11"/>
      <c r="M680" s="11"/>
      <c r="N680" s="1"/>
      <c r="O680" s="1"/>
      <c r="P680" s="1"/>
      <c r="Q680" s="1"/>
      <c r="R680" s="1"/>
      <c r="S680" s="1"/>
    </row>
    <row r="681" spans="1:19" ht="15.75" customHeight="1" x14ac:dyDescent="0.2">
      <c r="A681" s="231"/>
      <c r="B681" s="11"/>
      <c r="C681" s="11"/>
      <c r="D681" s="11"/>
      <c r="E681" s="11"/>
      <c r="F681" s="11"/>
      <c r="G681" s="11"/>
      <c r="H681" s="12"/>
      <c r="I681" s="11"/>
      <c r="J681" s="12"/>
      <c r="K681" s="11"/>
      <c r="L681" s="11"/>
      <c r="M681" s="11"/>
      <c r="N681" s="1"/>
      <c r="O681" s="1"/>
      <c r="P681" s="1"/>
      <c r="Q681" s="1"/>
      <c r="R681" s="1"/>
      <c r="S681" s="1"/>
    </row>
    <row r="682" spans="1:19" ht="15.75" customHeight="1" x14ac:dyDescent="0.2">
      <c r="A682" s="231"/>
      <c r="B682" s="11"/>
      <c r="C682" s="11"/>
      <c r="D682" s="11"/>
      <c r="E682" s="11"/>
      <c r="F682" s="11"/>
      <c r="G682" s="11"/>
      <c r="H682" s="12"/>
      <c r="I682" s="11"/>
      <c r="J682" s="12"/>
      <c r="K682" s="11"/>
      <c r="L682" s="11"/>
      <c r="M682" s="11"/>
      <c r="N682" s="1"/>
      <c r="O682" s="1"/>
      <c r="P682" s="1"/>
      <c r="Q682" s="1"/>
      <c r="R682" s="1"/>
      <c r="S682" s="1"/>
    </row>
    <row r="683" spans="1:19" ht="15.75" customHeight="1" x14ac:dyDescent="0.2">
      <c r="A683" s="231"/>
      <c r="B683" s="11"/>
      <c r="C683" s="11"/>
      <c r="D683" s="11"/>
      <c r="E683" s="11"/>
      <c r="F683" s="11"/>
      <c r="G683" s="11"/>
      <c r="H683" s="12"/>
      <c r="I683" s="11"/>
      <c r="J683" s="12"/>
      <c r="K683" s="11"/>
      <c r="L683" s="11"/>
      <c r="M683" s="11"/>
      <c r="N683" s="1"/>
      <c r="O683" s="1"/>
      <c r="P683" s="1"/>
      <c r="Q683" s="1"/>
      <c r="R683" s="1"/>
      <c r="S683" s="1"/>
    </row>
    <row r="684" spans="1:19" ht="15.75" customHeight="1" x14ac:dyDescent="0.2">
      <c r="A684" s="231"/>
      <c r="B684" s="11"/>
      <c r="C684" s="11"/>
      <c r="D684" s="11"/>
      <c r="E684" s="11"/>
      <c r="F684" s="11"/>
      <c r="G684" s="11"/>
      <c r="H684" s="12"/>
      <c r="I684" s="11"/>
      <c r="J684" s="12"/>
      <c r="K684" s="11"/>
      <c r="L684" s="11"/>
      <c r="M684" s="11"/>
      <c r="N684" s="1"/>
      <c r="O684" s="1"/>
      <c r="P684" s="1"/>
      <c r="Q684" s="1"/>
      <c r="R684" s="1"/>
      <c r="S684" s="1"/>
    </row>
    <row r="685" spans="1:19" ht="15.75" customHeight="1" x14ac:dyDescent="0.2">
      <c r="A685" s="231"/>
      <c r="B685" s="11"/>
      <c r="C685" s="11"/>
      <c r="D685" s="11"/>
      <c r="E685" s="11"/>
      <c r="F685" s="11"/>
      <c r="G685" s="11"/>
      <c r="H685" s="12"/>
      <c r="I685" s="11"/>
      <c r="J685" s="12"/>
      <c r="K685" s="11"/>
      <c r="L685" s="11"/>
      <c r="M685" s="11"/>
      <c r="N685" s="1"/>
      <c r="O685" s="1"/>
      <c r="P685" s="1"/>
      <c r="Q685" s="1"/>
      <c r="R685" s="1"/>
      <c r="S685" s="1"/>
    </row>
    <row r="686" spans="1:19" ht="15.75" customHeight="1" x14ac:dyDescent="0.2">
      <c r="A686" s="231"/>
      <c r="B686" s="11"/>
      <c r="C686" s="11"/>
      <c r="D686" s="11"/>
      <c r="E686" s="11"/>
      <c r="F686" s="11"/>
      <c r="G686" s="11"/>
      <c r="H686" s="12"/>
      <c r="I686" s="11"/>
      <c r="J686" s="12"/>
      <c r="K686" s="11"/>
      <c r="L686" s="11"/>
      <c r="M686" s="11"/>
      <c r="N686" s="1"/>
      <c r="O686" s="1"/>
      <c r="P686" s="1"/>
      <c r="Q686" s="1"/>
      <c r="R686" s="1"/>
      <c r="S686" s="1"/>
    </row>
    <row r="687" spans="1:19" ht="15.75" customHeight="1" x14ac:dyDescent="0.2">
      <c r="A687" s="231"/>
      <c r="B687" s="11"/>
      <c r="C687" s="11"/>
      <c r="D687" s="11"/>
      <c r="E687" s="11"/>
      <c r="F687" s="11"/>
      <c r="G687" s="11"/>
      <c r="H687" s="12"/>
      <c r="I687" s="11"/>
      <c r="J687" s="12"/>
      <c r="K687" s="11"/>
      <c r="L687" s="11"/>
      <c r="M687" s="11"/>
      <c r="N687" s="1"/>
      <c r="O687" s="1"/>
      <c r="P687" s="1"/>
      <c r="Q687" s="1"/>
      <c r="R687" s="1"/>
      <c r="S687" s="1"/>
    </row>
    <row r="688" spans="1:19" ht="15.75" customHeight="1" x14ac:dyDescent="0.2">
      <c r="A688" s="231"/>
      <c r="B688" s="11"/>
      <c r="C688" s="11"/>
      <c r="D688" s="11"/>
      <c r="E688" s="11"/>
      <c r="F688" s="11"/>
      <c r="G688" s="11"/>
      <c r="H688" s="12"/>
      <c r="I688" s="11"/>
      <c r="J688" s="12"/>
      <c r="K688" s="11"/>
      <c r="L688" s="11"/>
      <c r="M688" s="11"/>
      <c r="N688" s="1"/>
      <c r="O688" s="1"/>
      <c r="P688" s="1"/>
      <c r="Q688" s="1"/>
      <c r="R688" s="1"/>
      <c r="S688" s="1"/>
    </row>
    <row r="689" spans="1:19" ht="15.75" customHeight="1" x14ac:dyDescent="0.2">
      <c r="A689" s="231"/>
      <c r="B689" s="11"/>
      <c r="C689" s="11"/>
      <c r="D689" s="11"/>
      <c r="E689" s="11"/>
      <c r="F689" s="11"/>
      <c r="G689" s="11"/>
      <c r="H689" s="12"/>
      <c r="I689" s="11"/>
      <c r="J689" s="12"/>
      <c r="K689" s="11"/>
      <c r="L689" s="11"/>
      <c r="M689" s="11"/>
      <c r="N689" s="1"/>
      <c r="O689" s="1"/>
      <c r="P689" s="1"/>
      <c r="Q689" s="1"/>
      <c r="R689" s="1"/>
      <c r="S689" s="1"/>
    </row>
    <row r="690" spans="1:19" ht="15.75" customHeight="1" x14ac:dyDescent="0.2">
      <c r="A690" s="231"/>
      <c r="B690" s="11"/>
      <c r="C690" s="11"/>
      <c r="D690" s="11"/>
      <c r="E690" s="11"/>
      <c r="F690" s="11"/>
      <c r="G690" s="11"/>
      <c r="H690" s="12"/>
      <c r="I690" s="11"/>
      <c r="J690" s="12"/>
      <c r="K690" s="11"/>
      <c r="L690" s="11"/>
      <c r="M690" s="11"/>
      <c r="N690" s="1"/>
      <c r="O690" s="1"/>
      <c r="P690" s="1"/>
      <c r="Q690" s="1"/>
      <c r="R690" s="1"/>
      <c r="S690" s="1"/>
    </row>
    <row r="691" spans="1:19" ht="15.75" customHeight="1" x14ac:dyDescent="0.2">
      <c r="A691" s="231"/>
      <c r="B691" s="11"/>
      <c r="C691" s="11"/>
      <c r="D691" s="11"/>
      <c r="E691" s="11"/>
      <c r="F691" s="11"/>
      <c r="G691" s="11"/>
      <c r="H691" s="12"/>
      <c r="I691" s="11"/>
      <c r="J691" s="12"/>
      <c r="K691" s="11"/>
      <c r="L691" s="11"/>
      <c r="M691" s="11"/>
      <c r="N691" s="1"/>
      <c r="O691" s="1"/>
      <c r="P691" s="1"/>
      <c r="Q691" s="1"/>
      <c r="R691" s="1"/>
      <c r="S691" s="1"/>
    </row>
    <row r="692" spans="1:19" ht="15.75" customHeight="1" x14ac:dyDescent="0.2">
      <c r="A692" s="231"/>
      <c r="B692" s="11"/>
      <c r="C692" s="11"/>
      <c r="D692" s="11"/>
      <c r="E692" s="11"/>
      <c r="F692" s="11"/>
      <c r="G692" s="11"/>
      <c r="H692" s="12"/>
      <c r="I692" s="11"/>
      <c r="J692" s="12"/>
      <c r="K692" s="11"/>
      <c r="L692" s="11"/>
      <c r="M692" s="11"/>
      <c r="N692" s="1"/>
      <c r="O692" s="1"/>
      <c r="P692" s="1"/>
      <c r="Q692" s="1"/>
      <c r="R692" s="1"/>
      <c r="S692" s="1"/>
    </row>
    <row r="693" spans="1:19" ht="15.75" customHeight="1" x14ac:dyDescent="0.2">
      <c r="A693" s="231"/>
      <c r="B693" s="11"/>
      <c r="C693" s="11"/>
      <c r="D693" s="11"/>
      <c r="E693" s="11"/>
      <c r="F693" s="11"/>
      <c r="G693" s="11"/>
      <c r="H693" s="12"/>
      <c r="I693" s="11"/>
      <c r="J693" s="12"/>
      <c r="K693" s="11"/>
      <c r="L693" s="11"/>
      <c r="M693" s="11"/>
      <c r="N693" s="1"/>
      <c r="O693" s="1"/>
      <c r="P693" s="1"/>
      <c r="Q693" s="1"/>
      <c r="R693" s="1"/>
      <c r="S693" s="1"/>
    </row>
    <row r="694" spans="1:19" ht="15.75" customHeight="1" x14ac:dyDescent="0.2">
      <c r="A694" s="231"/>
      <c r="B694" s="11"/>
      <c r="C694" s="11"/>
      <c r="D694" s="11"/>
      <c r="E694" s="11"/>
      <c r="F694" s="11"/>
      <c r="G694" s="11"/>
      <c r="H694" s="12"/>
      <c r="I694" s="11"/>
      <c r="J694" s="12"/>
      <c r="K694" s="11"/>
      <c r="L694" s="11"/>
      <c r="M694" s="11"/>
      <c r="N694" s="1"/>
      <c r="O694" s="1"/>
      <c r="P694" s="1"/>
      <c r="Q694" s="1"/>
      <c r="R694" s="1"/>
      <c r="S694" s="1"/>
    </row>
    <row r="695" spans="1:19" ht="15.75" customHeight="1" x14ac:dyDescent="0.2">
      <c r="A695" s="231"/>
      <c r="B695" s="11"/>
      <c r="C695" s="11"/>
      <c r="D695" s="11"/>
      <c r="E695" s="11"/>
      <c r="F695" s="11"/>
      <c r="G695" s="11"/>
      <c r="H695" s="12"/>
      <c r="I695" s="11"/>
      <c r="J695" s="12"/>
      <c r="K695" s="11"/>
      <c r="L695" s="11"/>
      <c r="M695" s="11"/>
      <c r="N695" s="1"/>
      <c r="O695" s="1"/>
      <c r="P695" s="1"/>
      <c r="Q695" s="1"/>
      <c r="R695" s="1"/>
      <c r="S695" s="1"/>
    </row>
    <row r="696" spans="1:19" ht="15.75" customHeight="1" x14ac:dyDescent="0.2">
      <c r="A696" s="231"/>
      <c r="B696" s="11"/>
      <c r="C696" s="11"/>
      <c r="D696" s="11"/>
      <c r="E696" s="11"/>
      <c r="F696" s="11"/>
      <c r="G696" s="11"/>
      <c r="H696" s="12"/>
      <c r="I696" s="11"/>
      <c r="J696" s="12"/>
      <c r="K696" s="11"/>
      <c r="L696" s="11"/>
      <c r="M696" s="11"/>
      <c r="N696" s="1"/>
      <c r="O696" s="1"/>
      <c r="P696" s="1"/>
      <c r="Q696" s="1"/>
      <c r="R696" s="1"/>
      <c r="S696" s="1"/>
    </row>
    <row r="697" spans="1:19" ht="15.75" customHeight="1" x14ac:dyDescent="0.2">
      <c r="A697" s="231"/>
      <c r="B697" s="11"/>
      <c r="C697" s="11"/>
      <c r="D697" s="11"/>
      <c r="E697" s="11"/>
      <c r="F697" s="11"/>
      <c r="G697" s="11"/>
      <c r="H697" s="12"/>
      <c r="I697" s="11"/>
      <c r="J697" s="12"/>
      <c r="K697" s="11"/>
      <c r="L697" s="11"/>
      <c r="M697" s="11"/>
      <c r="N697" s="1"/>
      <c r="O697" s="1"/>
      <c r="P697" s="1"/>
      <c r="Q697" s="1"/>
      <c r="R697" s="1"/>
      <c r="S697" s="1"/>
    </row>
    <row r="698" spans="1:19" ht="15.75" customHeight="1" x14ac:dyDescent="0.2">
      <c r="A698" s="231"/>
      <c r="B698" s="11"/>
      <c r="C698" s="11"/>
      <c r="D698" s="11"/>
      <c r="E698" s="11"/>
      <c r="F698" s="11"/>
      <c r="G698" s="11"/>
      <c r="H698" s="12"/>
      <c r="I698" s="11"/>
      <c r="J698" s="12"/>
      <c r="K698" s="11"/>
      <c r="L698" s="11"/>
      <c r="M698" s="11"/>
      <c r="N698" s="1"/>
      <c r="O698" s="1"/>
      <c r="P698" s="1"/>
      <c r="Q698" s="1"/>
      <c r="R698" s="1"/>
      <c r="S698" s="1"/>
    </row>
    <row r="699" spans="1:19" ht="15.75" customHeight="1" x14ac:dyDescent="0.2">
      <c r="A699" s="231"/>
      <c r="B699" s="11"/>
      <c r="C699" s="11"/>
      <c r="D699" s="11"/>
      <c r="E699" s="11"/>
      <c r="F699" s="11"/>
      <c r="G699" s="11"/>
      <c r="H699" s="12"/>
      <c r="I699" s="11"/>
      <c r="J699" s="12"/>
      <c r="K699" s="11"/>
      <c r="L699" s="11"/>
      <c r="M699" s="11"/>
      <c r="N699" s="1"/>
      <c r="O699" s="1"/>
      <c r="P699" s="1"/>
      <c r="Q699" s="1"/>
      <c r="R699" s="1"/>
      <c r="S699" s="1"/>
    </row>
    <row r="700" spans="1:19" ht="15.75" customHeight="1" x14ac:dyDescent="0.2">
      <c r="A700" s="231"/>
      <c r="B700" s="11"/>
      <c r="C700" s="11"/>
      <c r="D700" s="11"/>
      <c r="E700" s="11"/>
      <c r="F700" s="11"/>
      <c r="G700" s="11"/>
      <c r="H700" s="12"/>
      <c r="I700" s="11"/>
      <c r="J700" s="12"/>
      <c r="K700" s="11"/>
      <c r="L700" s="11"/>
      <c r="M700" s="11"/>
      <c r="N700" s="1"/>
      <c r="O700" s="1"/>
      <c r="P700" s="1"/>
      <c r="Q700" s="1"/>
      <c r="R700" s="1"/>
      <c r="S700" s="1"/>
    </row>
    <row r="701" spans="1:19" ht="15.75" customHeight="1" x14ac:dyDescent="0.2">
      <c r="A701" s="231"/>
      <c r="B701" s="11"/>
      <c r="C701" s="11"/>
      <c r="D701" s="11"/>
      <c r="E701" s="11"/>
      <c r="F701" s="11"/>
      <c r="G701" s="11"/>
      <c r="H701" s="12"/>
      <c r="I701" s="11"/>
      <c r="J701" s="12"/>
      <c r="K701" s="11"/>
      <c r="L701" s="11"/>
      <c r="M701" s="11"/>
      <c r="N701" s="1"/>
      <c r="O701" s="1"/>
      <c r="P701" s="1"/>
      <c r="Q701" s="1"/>
      <c r="R701" s="1"/>
      <c r="S701" s="1"/>
    </row>
    <row r="702" spans="1:19" ht="15.75" customHeight="1" x14ac:dyDescent="0.2">
      <c r="A702" s="231"/>
      <c r="B702" s="11"/>
      <c r="C702" s="11"/>
      <c r="D702" s="11"/>
      <c r="E702" s="11"/>
      <c r="F702" s="11"/>
      <c r="G702" s="11"/>
      <c r="H702" s="12"/>
      <c r="I702" s="11"/>
      <c r="J702" s="12"/>
      <c r="K702" s="11"/>
      <c r="L702" s="11"/>
      <c r="M702" s="11"/>
      <c r="N702" s="1"/>
      <c r="O702" s="1"/>
      <c r="P702" s="1"/>
      <c r="Q702" s="1"/>
      <c r="R702" s="1"/>
      <c r="S702" s="1"/>
    </row>
    <row r="703" spans="1:19" ht="15.75" customHeight="1" x14ac:dyDescent="0.2">
      <c r="A703" s="231"/>
      <c r="B703" s="11"/>
      <c r="C703" s="11"/>
      <c r="D703" s="11"/>
      <c r="E703" s="11"/>
      <c r="F703" s="11"/>
      <c r="G703" s="11"/>
      <c r="H703" s="12"/>
      <c r="I703" s="11"/>
      <c r="J703" s="12"/>
      <c r="K703" s="11"/>
      <c r="L703" s="11"/>
      <c r="M703" s="11"/>
      <c r="N703" s="1"/>
      <c r="O703" s="1"/>
      <c r="P703" s="1"/>
      <c r="Q703" s="1"/>
      <c r="R703" s="1"/>
      <c r="S703" s="1"/>
    </row>
    <row r="704" spans="1:19" ht="15.75" customHeight="1" x14ac:dyDescent="0.2">
      <c r="A704" s="231"/>
      <c r="B704" s="11"/>
      <c r="C704" s="11"/>
      <c r="D704" s="11"/>
      <c r="E704" s="11"/>
      <c r="F704" s="11"/>
      <c r="G704" s="11"/>
      <c r="H704" s="12"/>
      <c r="I704" s="11"/>
      <c r="J704" s="12"/>
      <c r="K704" s="11"/>
      <c r="L704" s="11"/>
      <c r="M704" s="11"/>
      <c r="N704" s="1"/>
      <c r="O704" s="1"/>
      <c r="P704" s="1"/>
      <c r="Q704" s="1"/>
      <c r="R704" s="1"/>
      <c r="S704" s="1"/>
    </row>
    <row r="705" spans="1:19" ht="15.75" customHeight="1" x14ac:dyDescent="0.2">
      <c r="A705" s="231"/>
      <c r="B705" s="11"/>
      <c r="C705" s="11"/>
      <c r="D705" s="11"/>
      <c r="E705" s="11"/>
      <c r="F705" s="11"/>
      <c r="G705" s="11"/>
      <c r="H705" s="12"/>
      <c r="I705" s="11"/>
      <c r="J705" s="12"/>
      <c r="K705" s="11"/>
      <c r="L705" s="11"/>
      <c r="M705" s="11"/>
      <c r="N705" s="1"/>
      <c r="O705" s="1"/>
      <c r="P705" s="1"/>
      <c r="Q705" s="1"/>
      <c r="R705" s="1"/>
      <c r="S705" s="1"/>
    </row>
    <row r="706" spans="1:19" ht="15.75" customHeight="1" x14ac:dyDescent="0.2">
      <c r="A706" s="231"/>
      <c r="B706" s="11"/>
      <c r="C706" s="11"/>
      <c r="D706" s="11"/>
      <c r="E706" s="11"/>
      <c r="F706" s="11"/>
      <c r="G706" s="11"/>
      <c r="H706" s="12"/>
      <c r="I706" s="11"/>
      <c r="J706" s="12"/>
      <c r="K706" s="11"/>
      <c r="L706" s="11"/>
      <c r="M706" s="11"/>
      <c r="N706" s="1"/>
      <c r="O706" s="1"/>
      <c r="P706" s="1"/>
      <c r="Q706" s="1"/>
      <c r="R706" s="1"/>
      <c r="S706" s="1"/>
    </row>
    <row r="707" spans="1:19" ht="15.75" customHeight="1" x14ac:dyDescent="0.2">
      <c r="A707" s="231"/>
      <c r="B707" s="11"/>
      <c r="C707" s="11"/>
      <c r="D707" s="11"/>
      <c r="E707" s="11"/>
      <c r="F707" s="11"/>
      <c r="G707" s="11"/>
      <c r="H707" s="12"/>
      <c r="I707" s="11"/>
      <c r="J707" s="12"/>
      <c r="K707" s="11"/>
      <c r="L707" s="11"/>
      <c r="M707" s="11"/>
      <c r="N707" s="1"/>
      <c r="O707" s="1"/>
      <c r="P707" s="1"/>
      <c r="Q707" s="1"/>
      <c r="R707" s="1"/>
      <c r="S707" s="1"/>
    </row>
    <row r="708" spans="1:19" ht="15.75" customHeight="1" x14ac:dyDescent="0.2">
      <c r="A708" s="231"/>
      <c r="B708" s="11"/>
      <c r="C708" s="11"/>
      <c r="D708" s="11"/>
      <c r="E708" s="11"/>
      <c r="F708" s="11"/>
      <c r="G708" s="11"/>
      <c r="H708" s="12"/>
      <c r="I708" s="11"/>
      <c r="J708" s="12"/>
      <c r="K708" s="11"/>
      <c r="L708" s="11"/>
      <c r="M708" s="11"/>
      <c r="N708" s="1"/>
      <c r="O708" s="1"/>
      <c r="P708" s="1"/>
      <c r="Q708" s="1"/>
      <c r="R708" s="1"/>
      <c r="S708" s="1"/>
    </row>
    <row r="709" spans="1:19" ht="15.75" customHeight="1" x14ac:dyDescent="0.2">
      <c r="A709" s="231"/>
      <c r="B709" s="11"/>
      <c r="C709" s="11"/>
      <c r="D709" s="11"/>
      <c r="E709" s="11"/>
      <c r="F709" s="11"/>
      <c r="G709" s="11"/>
      <c r="H709" s="12"/>
      <c r="I709" s="11"/>
      <c r="J709" s="12"/>
      <c r="K709" s="11"/>
      <c r="L709" s="11"/>
      <c r="M709" s="11"/>
      <c r="N709" s="1"/>
      <c r="O709" s="1"/>
      <c r="P709" s="1"/>
      <c r="Q709" s="1"/>
      <c r="R709" s="1"/>
      <c r="S709" s="1"/>
    </row>
    <row r="710" spans="1:19" ht="15.75" customHeight="1" x14ac:dyDescent="0.2">
      <c r="A710" s="231"/>
      <c r="B710" s="11"/>
      <c r="C710" s="11"/>
      <c r="D710" s="11"/>
      <c r="E710" s="11"/>
      <c r="F710" s="11"/>
      <c r="G710" s="11"/>
      <c r="H710" s="12"/>
      <c r="I710" s="11"/>
      <c r="J710" s="12"/>
      <c r="K710" s="11"/>
      <c r="L710" s="11"/>
      <c r="M710" s="11"/>
      <c r="N710" s="1"/>
      <c r="O710" s="1"/>
      <c r="P710" s="1"/>
      <c r="Q710" s="1"/>
      <c r="R710" s="1"/>
      <c r="S710" s="1"/>
    </row>
    <row r="711" spans="1:19" ht="15.75" customHeight="1" x14ac:dyDescent="0.2">
      <c r="A711" s="231"/>
      <c r="B711" s="11"/>
      <c r="C711" s="11"/>
      <c r="D711" s="11"/>
      <c r="E711" s="11"/>
      <c r="F711" s="11"/>
      <c r="G711" s="11"/>
      <c r="H711" s="12"/>
      <c r="I711" s="11"/>
      <c r="J711" s="12"/>
      <c r="K711" s="11"/>
      <c r="L711" s="11"/>
      <c r="M711" s="11"/>
      <c r="N711" s="1"/>
      <c r="O711" s="1"/>
      <c r="P711" s="1"/>
      <c r="Q711" s="1"/>
      <c r="R711" s="1"/>
      <c r="S711" s="1"/>
    </row>
    <row r="712" spans="1:19" ht="15.75" customHeight="1" x14ac:dyDescent="0.2">
      <c r="A712" s="231"/>
      <c r="B712" s="11"/>
      <c r="C712" s="11"/>
      <c r="D712" s="11"/>
      <c r="E712" s="11"/>
      <c r="F712" s="11"/>
      <c r="G712" s="11"/>
      <c r="H712" s="12"/>
      <c r="I712" s="11"/>
      <c r="J712" s="12"/>
      <c r="K712" s="11"/>
      <c r="L712" s="11"/>
      <c r="M712" s="11"/>
      <c r="N712" s="1"/>
      <c r="O712" s="1"/>
      <c r="P712" s="1"/>
      <c r="Q712" s="1"/>
      <c r="R712" s="1"/>
      <c r="S712" s="1"/>
    </row>
    <row r="713" spans="1:19" ht="15.75" customHeight="1" x14ac:dyDescent="0.2">
      <c r="A713" s="231"/>
      <c r="B713" s="11"/>
      <c r="C713" s="11"/>
      <c r="D713" s="11"/>
      <c r="E713" s="11"/>
      <c r="F713" s="11"/>
      <c r="G713" s="11"/>
      <c r="H713" s="12"/>
      <c r="I713" s="11"/>
      <c r="J713" s="12"/>
      <c r="K713" s="11"/>
      <c r="L713" s="11"/>
      <c r="M713" s="11"/>
      <c r="N713" s="1"/>
      <c r="O713" s="1"/>
      <c r="P713" s="1"/>
      <c r="Q713" s="1"/>
      <c r="R713" s="1"/>
      <c r="S713" s="1"/>
    </row>
    <row r="714" spans="1:19" ht="15.75" customHeight="1" x14ac:dyDescent="0.2">
      <c r="A714" s="231"/>
      <c r="B714" s="11"/>
      <c r="C714" s="11"/>
      <c r="D714" s="11"/>
      <c r="E714" s="11"/>
      <c r="F714" s="11"/>
      <c r="G714" s="11"/>
      <c r="H714" s="12"/>
      <c r="I714" s="11"/>
      <c r="J714" s="12"/>
      <c r="K714" s="11"/>
      <c r="L714" s="11"/>
      <c r="M714" s="11"/>
      <c r="N714" s="1"/>
      <c r="O714" s="1"/>
      <c r="P714" s="1"/>
      <c r="Q714" s="1"/>
      <c r="R714" s="1"/>
      <c r="S714" s="1"/>
    </row>
    <row r="715" spans="1:19" ht="15.75" customHeight="1" x14ac:dyDescent="0.2">
      <c r="A715" s="231"/>
      <c r="B715" s="11"/>
      <c r="C715" s="11"/>
      <c r="D715" s="11"/>
      <c r="E715" s="11"/>
      <c r="F715" s="11"/>
      <c r="G715" s="11"/>
      <c r="H715" s="12"/>
      <c r="I715" s="11"/>
      <c r="J715" s="12"/>
      <c r="K715" s="11"/>
      <c r="L715" s="11"/>
      <c r="M715" s="11"/>
      <c r="N715" s="1"/>
      <c r="O715" s="1"/>
      <c r="P715" s="1"/>
      <c r="Q715" s="1"/>
      <c r="R715" s="1"/>
      <c r="S715" s="1"/>
    </row>
    <row r="716" spans="1:19" ht="15.75" customHeight="1" x14ac:dyDescent="0.2">
      <c r="A716" s="231"/>
      <c r="B716" s="11"/>
      <c r="C716" s="11"/>
      <c r="D716" s="11"/>
      <c r="E716" s="11"/>
      <c r="F716" s="11"/>
      <c r="G716" s="11"/>
      <c r="H716" s="12"/>
      <c r="I716" s="11"/>
      <c r="J716" s="12"/>
      <c r="K716" s="11"/>
      <c r="L716" s="11"/>
      <c r="M716" s="11"/>
      <c r="N716" s="1"/>
      <c r="O716" s="1"/>
      <c r="P716" s="1"/>
      <c r="Q716" s="1"/>
      <c r="R716" s="1"/>
      <c r="S716" s="1"/>
    </row>
    <row r="717" spans="1:19" ht="15.75" customHeight="1" x14ac:dyDescent="0.2">
      <c r="A717" s="231"/>
      <c r="B717" s="11"/>
      <c r="C717" s="11"/>
      <c r="D717" s="11"/>
      <c r="E717" s="11"/>
      <c r="F717" s="11"/>
      <c r="G717" s="11"/>
      <c r="H717" s="12"/>
      <c r="I717" s="11"/>
      <c r="J717" s="12"/>
      <c r="K717" s="11"/>
      <c r="L717" s="11"/>
      <c r="M717" s="11"/>
      <c r="N717" s="1"/>
      <c r="O717" s="1"/>
      <c r="P717" s="1"/>
      <c r="Q717" s="1"/>
      <c r="R717" s="1"/>
      <c r="S717" s="1"/>
    </row>
    <row r="718" spans="1:19" ht="15.75" customHeight="1" x14ac:dyDescent="0.2">
      <c r="A718" s="231"/>
      <c r="B718" s="11"/>
      <c r="C718" s="11"/>
      <c r="D718" s="11"/>
      <c r="E718" s="11"/>
      <c r="F718" s="11"/>
      <c r="G718" s="11"/>
      <c r="H718" s="12"/>
      <c r="I718" s="11"/>
      <c r="J718" s="12"/>
      <c r="K718" s="11"/>
      <c r="L718" s="11"/>
      <c r="M718" s="11"/>
      <c r="N718" s="1"/>
      <c r="O718" s="1"/>
      <c r="P718" s="1"/>
      <c r="Q718" s="1"/>
      <c r="R718" s="1"/>
      <c r="S718" s="1"/>
    </row>
    <row r="719" spans="1:19" ht="15.75" customHeight="1" x14ac:dyDescent="0.2">
      <c r="A719" s="231"/>
      <c r="B719" s="11"/>
      <c r="C719" s="11"/>
      <c r="D719" s="11"/>
      <c r="E719" s="11"/>
      <c r="F719" s="11"/>
      <c r="G719" s="11"/>
      <c r="H719" s="12"/>
      <c r="I719" s="11"/>
      <c r="J719" s="12"/>
      <c r="K719" s="11"/>
      <c r="L719" s="11"/>
      <c r="M719" s="11"/>
      <c r="N719" s="1"/>
      <c r="O719" s="1"/>
      <c r="P719" s="1"/>
      <c r="Q719" s="1"/>
      <c r="R719" s="1"/>
      <c r="S719" s="1"/>
    </row>
    <row r="720" spans="1:19" ht="15.75" customHeight="1" x14ac:dyDescent="0.2">
      <c r="A720" s="231"/>
      <c r="B720" s="11"/>
      <c r="C720" s="11"/>
      <c r="D720" s="11"/>
      <c r="E720" s="11"/>
      <c r="F720" s="11"/>
      <c r="G720" s="11"/>
      <c r="H720" s="12"/>
      <c r="I720" s="11"/>
      <c r="J720" s="12"/>
      <c r="K720" s="11"/>
      <c r="L720" s="11"/>
      <c r="M720" s="11"/>
      <c r="N720" s="1"/>
      <c r="O720" s="1"/>
      <c r="P720" s="1"/>
      <c r="Q720" s="1"/>
      <c r="R720" s="1"/>
      <c r="S720" s="1"/>
    </row>
    <row r="721" spans="1:19" ht="15.75" customHeight="1" x14ac:dyDescent="0.2">
      <c r="A721" s="231"/>
      <c r="B721" s="11"/>
      <c r="C721" s="11"/>
      <c r="D721" s="11"/>
      <c r="E721" s="11"/>
      <c r="F721" s="11"/>
      <c r="G721" s="11"/>
      <c r="H721" s="12"/>
      <c r="I721" s="11"/>
      <c r="J721" s="12"/>
      <c r="K721" s="11"/>
      <c r="L721" s="11"/>
      <c r="M721" s="11"/>
      <c r="N721" s="1"/>
      <c r="O721" s="1"/>
      <c r="P721" s="1"/>
      <c r="Q721" s="1"/>
      <c r="R721" s="1"/>
      <c r="S721" s="1"/>
    </row>
    <row r="722" spans="1:19" ht="15.75" customHeight="1" x14ac:dyDescent="0.2">
      <c r="A722" s="231"/>
      <c r="B722" s="11"/>
      <c r="C722" s="11"/>
      <c r="D722" s="11"/>
      <c r="E722" s="11"/>
      <c r="F722" s="11"/>
      <c r="G722" s="11"/>
      <c r="H722" s="12"/>
      <c r="I722" s="11"/>
      <c r="J722" s="12"/>
      <c r="K722" s="11"/>
      <c r="L722" s="11"/>
      <c r="M722" s="11"/>
      <c r="N722" s="1"/>
      <c r="O722" s="1"/>
      <c r="P722" s="1"/>
      <c r="Q722" s="1"/>
      <c r="R722" s="1"/>
      <c r="S722" s="1"/>
    </row>
    <row r="723" spans="1:19" ht="15.75" customHeight="1" x14ac:dyDescent="0.2">
      <c r="A723" s="231"/>
      <c r="B723" s="11"/>
      <c r="C723" s="11"/>
      <c r="D723" s="11"/>
      <c r="E723" s="11"/>
      <c r="F723" s="11"/>
      <c r="G723" s="11"/>
      <c r="H723" s="12"/>
      <c r="I723" s="11"/>
      <c r="J723" s="12"/>
      <c r="K723" s="11"/>
      <c r="L723" s="11"/>
      <c r="M723" s="11"/>
      <c r="N723" s="1"/>
      <c r="O723" s="1"/>
      <c r="P723" s="1"/>
      <c r="Q723" s="1"/>
      <c r="R723" s="1"/>
      <c r="S723" s="1"/>
    </row>
    <row r="724" spans="1:19" ht="15.75" customHeight="1" x14ac:dyDescent="0.2">
      <c r="A724" s="231"/>
      <c r="B724" s="11"/>
      <c r="C724" s="11"/>
      <c r="D724" s="11"/>
      <c r="E724" s="11"/>
      <c r="F724" s="11"/>
      <c r="G724" s="11"/>
      <c r="H724" s="12"/>
      <c r="I724" s="11"/>
      <c r="J724" s="12"/>
      <c r="K724" s="11"/>
      <c r="L724" s="11"/>
      <c r="M724" s="11"/>
      <c r="N724" s="1"/>
      <c r="O724" s="1"/>
      <c r="P724" s="1"/>
      <c r="Q724" s="1"/>
      <c r="R724" s="1"/>
      <c r="S724" s="1"/>
    </row>
    <row r="725" spans="1:19" ht="15.75" customHeight="1" x14ac:dyDescent="0.2">
      <c r="A725" s="231"/>
      <c r="B725" s="11"/>
      <c r="C725" s="11"/>
      <c r="D725" s="11"/>
      <c r="E725" s="11"/>
      <c r="F725" s="11"/>
      <c r="G725" s="11"/>
      <c r="H725" s="12"/>
      <c r="I725" s="11"/>
      <c r="J725" s="12"/>
      <c r="K725" s="11"/>
      <c r="L725" s="11"/>
      <c r="M725" s="11"/>
      <c r="N725" s="1"/>
      <c r="O725" s="1"/>
      <c r="P725" s="1"/>
      <c r="Q725" s="1"/>
      <c r="R725" s="1"/>
      <c r="S725" s="1"/>
    </row>
    <row r="726" spans="1:19" ht="15.75" customHeight="1" x14ac:dyDescent="0.2">
      <c r="A726" s="231"/>
      <c r="B726" s="11"/>
      <c r="C726" s="11"/>
      <c r="D726" s="11"/>
      <c r="E726" s="11"/>
      <c r="F726" s="11"/>
      <c r="G726" s="11"/>
      <c r="H726" s="12"/>
      <c r="I726" s="11"/>
      <c r="J726" s="12"/>
      <c r="K726" s="11"/>
      <c r="L726" s="11"/>
      <c r="M726" s="11"/>
      <c r="N726" s="1"/>
      <c r="O726" s="1"/>
      <c r="P726" s="1"/>
      <c r="Q726" s="1"/>
      <c r="R726" s="1"/>
      <c r="S726" s="1"/>
    </row>
    <row r="727" spans="1:19" ht="15.75" customHeight="1" x14ac:dyDescent="0.2">
      <c r="A727" s="231"/>
      <c r="B727" s="11"/>
      <c r="C727" s="11"/>
      <c r="D727" s="11"/>
      <c r="E727" s="11"/>
      <c r="F727" s="11"/>
      <c r="G727" s="11"/>
      <c r="H727" s="12"/>
      <c r="I727" s="11"/>
      <c r="J727" s="12"/>
      <c r="K727" s="11"/>
      <c r="L727" s="11"/>
      <c r="M727" s="11"/>
      <c r="N727" s="1"/>
      <c r="O727" s="1"/>
      <c r="P727" s="1"/>
      <c r="Q727" s="1"/>
      <c r="R727" s="1"/>
      <c r="S727" s="1"/>
    </row>
    <row r="728" spans="1:19" ht="15.75" customHeight="1" x14ac:dyDescent="0.2">
      <c r="A728" s="231"/>
      <c r="B728" s="11"/>
      <c r="C728" s="11"/>
      <c r="D728" s="11"/>
      <c r="E728" s="11"/>
      <c r="F728" s="11"/>
      <c r="G728" s="11"/>
      <c r="H728" s="12"/>
      <c r="I728" s="11"/>
      <c r="J728" s="12"/>
      <c r="K728" s="11"/>
      <c r="L728" s="11"/>
      <c r="M728" s="11"/>
      <c r="N728" s="1"/>
      <c r="O728" s="1"/>
      <c r="P728" s="1"/>
      <c r="Q728" s="1"/>
      <c r="R728" s="1"/>
      <c r="S728" s="1"/>
    </row>
    <row r="729" spans="1:19" ht="15.75" customHeight="1" x14ac:dyDescent="0.2">
      <c r="A729" s="231"/>
      <c r="B729" s="11"/>
      <c r="C729" s="11"/>
      <c r="D729" s="11"/>
      <c r="E729" s="11"/>
      <c r="F729" s="11"/>
      <c r="G729" s="11"/>
      <c r="H729" s="12"/>
      <c r="I729" s="11"/>
      <c r="J729" s="12"/>
      <c r="K729" s="11"/>
      <c r="L729" s="11"/>
      <c r="M729" s="11"/>
      <c r="N729" s="1"/>
      <c r="O729" s="1"/>
      <c r="P729" s="1"/>
      <c r="Q729" s="1"/>
      <c r="R729" s="1"/>
      <c r="S729" s="1"/>
    </row>
    <row r="730" spans="1:19" ht="15.75" customHeight="1" x14ac:dyDescent="0.2">
      <c r="A730" s="231"/>
      <c r="B730" s="11"/>
      <c r="C730" s="11"/>
      <c r="D730" s="11"/>
      <c r="E730" s="11"/>
      <c r="F730" s="11"/>
      <c r="G730" s="11"/>
      <c r="H730" s="12"/>
      <c r="I730" s="11"/>
      <c r="J730" s="12"/>
      <c r="K730" s="11"/>
      <c r="L730" s="11"/>
      <c r="M730" s="11"/>
      <c r="N730" s="1"/>
      <c r="O730" s="1"/>
      <c r="P730" s="1"/>
      <c r="Q730" s="1"/>
      <c r="R730" s="1"/>
      <c r="S730" s="1"/>
    </row>
    <row r="731" spans="1:19" ht="15.75" customHeight="1" x14ac:dyDescent="0.2">
      <c r="A731" s="231"/>
      <c r="B731" s="11"/>
      <c r="C731" s="11"/>
      <c r="D731" s="11"/>
      <c r="E731" s="11"/>
      <c r="F731" s="11"/>
      <c r="G731" s="11"/>
      <c r="H731" s="12"/>
      <c r="I731" s="11"/>
      <c r="J731" s="12"/>
      <c r="K731" s="11"/>
      <c r="L731" s="11"/>
      <c r="M731" s="11"/>
      <c r="N731" s="1"/>
      <c r="O731" s="1"/>
      <c r="P731" s="1"/>
      <c r="Q731" s="1"/>
      <c r="R731" s="1"/>
      <c r="S731" s="1"/>
    </row>
    <row r="732" spans="1:19" ht="15.75" customHeight="1" x14ac:dyDescent="0.2">
      <c r="A732" s="231"/>
      <c r="B732" s="11"/>
      <c r="C732" s="11"/>
      <c r="D732" s="11"/>
      <c r="E732" s="11"/>
      <c r="F732" s="11"/>
      <c r="G732" s="11"/>
      <c r="H732" s="12"/>
      <c r="I732" s="11"/>
      <c r="J732" s="12"/>
      <c r="K732" s="11"/>
      <c r="L732" s="11"/>
      <c r="M732" s="11"/>
      <c r="N732" s="1"/>
      <c r="O732" s="1"/>
      <c r="P732" s="1"/>
      <c r="Q732" s="1"/>
      <c r="R732" s="1"/>
      <c r="S732" s="1"/>
    </row>
    <row r="733" spans="1:19" ht="15.75" customHeight="1" x14ac:dyDescent="0.2">
      <c r="A733" s="231"/>
      <c r="B733" s="11"/>
      <c r="C733" s="11"/>
      <c r="D733" s="11"/>
      <c r="E733" s="11"/>
      <c r="F733" s="11"/>
      <c r="G733" s="11"/>
      <c r="H733" s="12"/>
      <c r="I733" s="11"/>
      <c r="J733" s="12"/>
      <c r="K733" s="11"/>
      <c r="L733" s="11"/>
      <c r="M733" s="11"/>
      <c r="N733" s="1"/>
      <c r="O733" s="1"/>
      <c r="P733" s="1"/>
      <c r="Q733" s="1"/>
      <c r="R733" s="1"/>
      <c r="S733" s="1"/>
    </row>
    <row r="734" spans="1:19" ht="15.75" customHeight="1" x14ac:dyDescent="0.2">
      <c r="A734" s="231"/>
      <c r="B734" s="11"/>
      <c r="C734" s="11"/>
      <c r="D734" s="11"/>
      <c r="E734" s="11"/>
      <c r="F734" s="11"/>
      <c r="G734" s="11"/>
      <c r="H734" s="12"/>
      <c r="I734" s="11"/>
      <c r="J734" s="12"/>
      <c r="K734" s="11"/>
      <c r="L734" s="11"/>
      <c r="M734" s="11"/>
      <c r="N734" s="1"/>
      <c r="O734" s="1"/>
      <c r="P734" s="1"/>
      <c r="Q734" s="1"/>
      <c r="R734" s="1"/>
      <c r="S734" s="1"/>
    </row>
    <row r="735" spans="1:19" ht="15.75" customHeight="1" x14ac:dyDescent="0.2">
      <c r="A735" s="231"/>
      <c r="B735" s="11"/>
      <c r="C735" s="11"/>
      <c r="D735" s="11"/>
      <c r="E735" s="11"/>
      <c r="F735" s="11"/>
      <c r="G735" s="11"/>
      <c r="H735" s="12"/>
      <c r="I735" s="11"/>
      <c r="J735" s="12"/>
      <c r="K735" s="11"/>
      <c r="L735" s="11"/>
      <c r="M735" s="11"/>
      <c r="N735" s="1"/>
      <c r="O735" s="1"/>
      <c r="P735" s="1"/>
      <c r="Q735" s="1"/>
      <c r="R735" s="1"/>
      <c r="S735" s="1"/>
    </row>
    <row r="736" spans="1:19" ht="15.75" customHeight="1" x14ac:dyDescent="0.2">
      <c r="A736" s="231"/>
      <c r="B736" s="11"/>
      <c r="C736" s="11"/>
      <c r="D736" s="11"/>
      <c r="E736" s="11"/>
      <c r="F736" s="11"/>
      <c r="G736" s="11"/>
      <c r="H736" s="12"/>
      <c r="I736" s="11"/>
      <c r="J736" s="12"/>
      <c r="K736" s="11"/>
      <c r="L736" s="11"/>
      <c r="M736" s="11"/>
      <c r="N736" s="1"/>
      <c r="O736" s="1"/>
      <c r="P736" s="1"/>
      <c r="Q736" s="1"/>
      <c r="R736" s="1"/>
      <c r="S736" s="1"/>
    </row>
    <row r="737" spans="1:19" ht="15.75" customHeight="1" x14ac:dyDescent="0.2">
      <c r="A737" s="231"/>
      <c r="B737" s="11"/>
      <c r="C737" s="11"/>
      <c r="D737" s="11"/>
      <c r="E737" s="11"/>
      <c r="F737" s="11"/>
      <c r="G737" s="11"/>
      <c r="H737" s="12"/>
      <c r="I737" s="11"/>
      <c r="J737" s="12"/>
      <c r="K737" s="11"/>
      <c r="L737" s="11"/>
      <c r="M737" s="11"/>
      <c r="N737" s="1"/>
      <c r="O737" s="1"/>
      <c r="P737" s="1"/>
      <c r="Q737" s="1"/>
      <c r="R737" s="1"/>
      <c r="S737" s="1"/>
    </row>
    <row r="738" spans="1:19" ht="15.75" customHeight="1" x14ac:dyDescent="0.2">
      <c r="A738" s="231"/>
      <c r="B738" s="11"/>
      <c r="C738" s="11"/>
      <c r="D738" s="11"/>
      <c r="E738" s="11"/>
      <c r="F738" s="11"/>
      <c r="G738" s="11"/>
      <c r="H738" s="12"/>
      <c r="I738" s="11"/>
      <c r="J738" s="12"/>
      <c r="K738" s="11"/>
      <c r="L738" s="11"/>
      <c r="M738" s="11"/>
      <c r="N738" s="1"/>
      <c r="O738" s="1"/>
      <c r="P738" s="1"/>
      <c r="Q738" s="1"/>
      <c r="R738" s="1"/>
      <c r="S738" s="1"/>
    </row>
    <row r="739" spans="1:19" ht="15.75" customHeight="1" x14ac:dyDescent="0.2">
      <c r="A739" s="231"/>
      <c r="B739" s="11"/>
      <c r="C739" s="11"/>
      <c r="D739" s="11"/>
      <c r="E739" s="11"/>
      <c r="F739" s="11"/>
      <c r="G739" s="11"/>
      <c r="H739" s="12"/>
      <c r="I739" s="11"/>
      <c r="J739" s="12"/>
      <c r="K739" s="11"/>
      <c r="L739" s="11"/>
      <c r="M739" s="11"/>
      <c r="N739" s="1"/>
      <c r="O739" s="1"/>
      <c r="P739" s="1"/>
      <c r="Q739" s="1"/>
      <c r="R739" s="1"/>
      <c r="S739" s="1"/>
    </row>
    <row r="740" spans="1:19" ht="15.75" customHeight="1" x14ac:dyDescent="0.2">
      <c r="A740" s="231"/>
      <c r="B740" s="11"/>
      <c r="C740" s="11"/>
      <c r="D740" s="11"/>
      <c r="E740" s="11"/>
      <c r="F740" s="11"/>
      <c r="G740" s="11"/>
      <c r="H740" s="12"/>
      <c r="I740" s="11"/>
      <c r="J740" s="12"/>
      <c r="K740" s="11"/>
      <c r="L740" s="11"/>
      <c r="M740" s="11"/>
      <c r="N740" s="1"/>
      <c r="O740" s="1"/>
      <c r="P740" s="1"/>
      <c r="Q740" s="1"/>
      <c r="R740" s="1"/>
      <c r="S740" s="1"/>
    </row>
    <row r="741" spans="1:19" ht="15.75" customHeight="1" x14ac:dyDescent="0.2">
      <c r="A741" s="231"/>
      <c r="B741" s="11"/>
      <c r="C741" s="11"/>
      <c r="D741" s="11"/>
      <c r="E741" s="11"/>
      <c r="F741" s="11"/>
      <c r="G741" s="11"/>
      <c r="H741" s="12"/>
      <c r="I741" s="11"/>
      <c r="J741" s="12"/>
      <c r="K741" s="11"/>
      <c r="L741" s="11"/>
      <c r="M741" s="11"/>
      <c r="N741" s="1"/>
      <c r="O741" s="1"/>
      <c r="P741" s="1"/>
      <c r="Q741" s="1"/>
      <c r="R741" s="1"/>
      <c r="S741" s="1"/>
    </row>
    <row r="742" spans="1:19" ht="15.75" customHeight="1" x14ac:dyDescent="0.2">
      <c r="A742" s="231"/>
      <c r="B742" s="11"/>
      <c r="C742" s="11"/>
      <c r="D742" s="11"/>
      <c r="E742" s="11"/>
      <c r="F742" s="11"/>
      <c r="G742" s="11"/>
      <c r="H742" s="12"/>
      <c r="I742" s="11"/>
      <c r="J742" s="12"/>
      <c r="K742" s="11"/>
      <c r="L742" s="11"/>
      <c r="M742" s="11"/>
      <c r="N742" s="1"/>
      <c r="O742" s="1"/>
      <c r="P742" s="1"/>
      <c r="Q742" s="1"/>
      <c r="R742" s="1"/>
      <c r="S742" s="1"/>
    </row>
    <row r="743" spans="1:19" ht="15.75" customHeight="1" x14ac:dyDescent="0.2">
      <c r="A743" s="231"/>
      <c r="B743" s="11"/>
      <c r="C743" s="11"/>
      <c r="D743" s="11"/>
      <c r="E743" s="11"/>
      <c r="F743" s="11"/>
      <c r="G743" s="11"/>
      <c r="H743" s="12"/>
      <c r="I743" s="11"/>
      <c r="J743" s="12"/>
      <c r="K743" s="11"/>
      <c r="L743" s="11"/>
      <c r="M743" s="11"/>
      <c r="N743" s="1"/>
      <c r="O743" s="1"/>
      <c r="P743" s="1"/>
      <c r="Q743" s="1"/>
      <c r="R743" s="1"/>
      <c r="S743" s="1"/>
    </row>
    <row r="744" spans="1:19" ht="15.75" customHeight="1" x14ac:dyDescent="0.2">
      <c r="A744" s="231"/>
      <c r="B744" s="11"/>
      <c r="C744" s="11"/>
      <c r="D744" s="11"/>
      <c r="E744" s="11"/>
      <c r="F744" s="11"/>
      <c r="G744" s="11"/>
      <c r="H744" s="12"/>
      <c r="I744" s="11"/>
      <c r="J744" s="12"/>
      <c r="K744" s="11"/>
      <c r="L744" s="11"/>
      <c r="M744" s="11"/>
      <c r="N744" s="1"/>
      <c r="O744" s="1"/>
      <c r="P744" s="1"/>
      <c r="Q744" s="1"/>
      <c r="R744" s="1"/>
      <c r="S744" s="1"/>
    </row>
    <row r="745" spans="1:19" ht="15.75" customHeight="1" x14ac:dyDescent="0.2">
      <c r="A745" s="231"/>
      <c r="B745" s="11"/>
      <c r="C745" s="11"/>
      <c r="D745" s="11"/>
      <c r="E745" s="11"/>
      <c r="F745" s="11"/>
      <c r="G745" s="11"/>
      <c r="H745" s="12"/>
      <c r="I745" s="11"/>
      <c r="J745" s="12"/>
      <c r="K745" s="11"/>
      <c r="L745" s="11"/>
      <c r="M745" s="11"/>
      <c r="N745" s="1"/>
      <c r="O745" s="1"/>
      <c r="P745" s="1"/>
      <c r="Q745" s="1"/>
      <c r="R745" s="1"/>
      <c r="S745" s="1"/>
    </row>
    <row r="746" spans="1:19" ht="15.75" customHeight="1" x14ac:dyDescent="0.2">
      <c r="A746" s="231"/>
      <c r="B746" s="11"/>
      <c r="C746" s="11"/>
      <c r="D746" s="11"/>
      <c r="E746" s="11"/>
      <c r="F746" s="11"/>
      <c r="G746" s="11"/>
      <c r="H746" s="12"/>
      <c r="I746" s="11"/>
      <c r="J746" s="12"/>
      <c r="K746" s="11"/>
      <c r="L746" s="11"/>
      <c r="M746" s="11"/>
      <c r="N746" s="1"/>
      <c r="O746" s="1"/>
      <c r="P746" s="1"/>
      <c r="Q746" s="1"/>
      <c r="R746" s="1"/>
      <c r="S746" s="1"/>
    </row>
    <row r="747" spans="1:19" ht="15.75" customHeight="1" x14ac:dyDescent="0.2">
      <c r="A747" s="231"/>
      <c r="B747" s="11"/>
      <c r="C747" s="11"/>
      <c r="D747" s="11"/>
      <c r="E747" s="11"/>
      <c r="F747" s="11"/>
      <c r="G747" s="11"/>
      <c r="H747" s="12"/>
      <c r="I747" s="11"/>
      <c r="J747" s="12"/>
      <c r="K747" s="11"/>
      <c r="L747" s="11"/>
      <c r="M747" s="11"/>
      <c r="N747" s="1"/>
      <c r="O747" s="1"/>
      <c r="P747" s="1"/>
      <c r="Q747" s="1"/>
      <c r="R747" s="1"/>
      <c r="S747" s="1"/>
    </row>
    <row r="748" spans="1:19" ht="15.75" customHeight="1" x14ac:dyDescent="0.2">
      <c r="A748" s="231"/>
      <c r="B748" s="11"/>
      <c r="C748" s="11"/>
      <c r="D748" s="11"/>
      <c r="E748" s="11"/>
      <c r="F748" s="11"/>
      <c r="G748" s="11"/>
      <c r="H748" s="12"/>
      <c r="I748" s="11"/>
      <c r="J748" s="12"/>
      <c r="K748" s="11"/>
      <c r="L748" s="11"/>
      <c r="M748" s="11"/>
      <c r="N748" s="1"/>
      <c r="O748" s="1"/>
      <c r="P748" s="1"/>
      <c r="Q748" s="1"/>
      <c r="R748" s="1"/>
      <c r="S748" s="1"/>
    </row>
    <row r="749" spans="1:19" ht="15.75" customHeight="1" x14ac:dyDescent="0.2">
      <c r="A749" s="231"/>
      <c r="B749" s="11"/>
      <c r="C749" s="11"/>
      <c r="D749" s="11"/>
      <c r="E749" s="11"/>
      <c r="F749" s="11"/>
      <c r="G749" s="11"/>
      <c r="H749" s="12"/>
      <c r="I749" s="11"/>
      <c r="J749" s="12"/>
      <c r="K749" s="11"/>
      <c r="L749" s="11"/>
      <c r="M749" s="11"/>
      <c r="N749" s="1"/>
      <c r="O749" s="1"/>
      <c r="P749" s="1"/>
      <c r="Q749" s="1"/>
      <c r="R749" s="1"/>
      <c r="S749" s="1"/>
    </row>
    <row r="750" spans="1:19" ht="15.75" customHeight="1" x14ac:dyDescent="0.2">
      <c r="A750" s="231"/>
      <c r="B750" s="11"/>
      <c r="C750" s="11"/>
      <c r="D750" s="11"/>
      <c r="E750" s="11"/>
      <c r="F750" s="11"/>
      <c r="G750" s="11"/>
      <c r="H750" s="12"/>
      <c r="I750" s="11"/>
      <c r="J750" s="12"/>
      <c r="K750" s="11"/>
      <c r="L750" s="11"/>
      <c r="M750" s="11"/>
      <c r="N750" s="1"/>
      <c r="O750" s="1"/>
      <c r="P750" s="1"/>
      <c r="Q750" s="1"/>
      <c r="R750" s="1"/>
      <c r="S750" s="1"/>
    </row>
    <row r="751" spans="1:19" ht="15.75" customHeight="1" x14ac:dyDescent="0.2">
      <c r="A751" s="231"/>
      <c r="B751" s="11"/>
      <c r="C751" s="11"/>
      <c r="D751" s="11"/>
      <c r="E751" s="11"/>
      <c r="F751" s="11"/>
      <c r="G751" s="11"/>
      <c r="H751" s="12"/>
      <c r="I751" s="11"/>
      <c r="J751" s="12"/>
      <c r="K751" s="11"/>
      <c r="L751" s="11"/>
      <c r="M751" s="11"/>
      <c r="N751" s="1"/>
      <c r="O751" s="1"/>
      <c r="P751" s="1"/>
      <c r="Q751" s="1"/>
      <c r="R751" s="1"/>
      <c r="S751" s="1"/>
    </row>
    <row r="752" spans="1:19" ht="15.75" customHeight="1" x14ac:dyDescent="0.2">
      <c r="A752" s="231"/>
      <c r="B752" s="11"/>
      <c r="C752" s="11"/>
      <c r="D752" s="11"/>
      <c r="E752" s="11"/>
      <c r="F752" s="11"/>
      <c r="G752" s="11"/>
      <c r="H752" s="12"/>
      <c r="I752" s="11"/>
      <c r="J752" s="12"/>
      <c r="K752" s="11"/>
      <c r="L752" s="11"/>
      <c r="M752" s="11"/>
      <c r="N752" s="1"/>
      <c r="O752" s="1"/>
      <c r="P752" s="1"/>
      <c r="Q752" s="1"/>
      <c r="R752" s="1"/>
      <c r="S752" s="1"/>
    </row>
    <row r="753" spans="1:19" ht="15.75" customHeight="1" x14ac:dyDescent="0.2">
      <c r="A753" s="231"/>
      <c r="B753" s="11"/>
      <c r="C753" s="11"/>
      <c r="D753" s="11"/>
      <c r="E753" s="11"/>
      <c r="F753" s="11"/>
      <c r="G753" s="11"/>
      <c r="H753" s="12"/>
      <c r="I753" s="11"/>
      <c r="J753" s="12"/>
      <c r="K753" s="11"/>
      <c r="L753" s="11"/>
      <c r="M753" s="11"/>
      <c r="N753" s="1"/>
      <c r="O753" s="1"/>
      <c r="P753" s="1"/>
      <c r="Q753" s="1"/>
      <c r="R753" s="1"/>
      <c r="S753" s="1"/>
    </row>
    <row r="754" spans="1:19" ht="15.75" customHeight="1" x14ac:dyDescent="0.2">
      <c r="A754" s="231"/>
      <c r="B754" s="11"/>
      <c r="C754" s="11"/>
      <c r="D754" s="11"/>
      <c r="E754" s="11"/>
      <c r="F754" s="11"/>
      <c r="G754" s="11"/>
      <c r="H754" s="12"/>
      <c r="I754" s="11"/>
      <c r="J754" s="12"/>
      <c r="K754" s="11"/>
      <c r="L754" s="11"/>
      <c r="M754" s="11"/>
      <c r="N754" s="1"/>
      <c r="O754" s="1"/>
      <c r="P754" s="1"/>
      <c r="Q754" s="1"/>
      <c r="R754" s="1"/>
      <c r="S754" s="1"/>
    </row>
    <row r="755" spans="1:19" ht="15.75" customHeight="1" x14ac:dyDescent="0.2">
      <c r="A755" s="231"/>
      <c r="B755" s="11"/>
      <c r="C755" s="11"/>
      <c r="D755" s="11"/>
      <c r="E755" s="11"/>
      <c r="F755" s="11"/>
      <c r="G755" s="11"/>
      <c r="H755" s="12"/>
      <c r="I755" s="11"/>
      <c r="J755" s="12"/>
      <c r="K755" s="11"/>
      <c r="L755" s="11"/>
      <c r="M755" s="11"/>
      <c r="N755" s="1"/>
      <c r="O755" s="1"/>
      <c r="P755" s="1"/>
      <c r="Q755" s="1"/>
      <c r="R755" s="1"/>
      <c r="S755" s="1"/>
    </row>
    <row r="756" spans="1:19" ht="15.75" customHeight="1" x14ac:dyDescent="0.2">
      <c r="A756" s="231"/>
      <c r="B756" s="11"/>
      <c r="C756" s="11"/>
      <c r="D756" s="11"/>
      <c r="E756" s="11"/>
      <c r="F756" s="11"/>
      <c r="G756" s="11"/>
      <c r="H756" s="12"/>
      <c r="I756" s="11"/>
      <c r="J756" s="12"/>
      <c r="K756" s="11"/>
      <c r="L756" s="11"/>
      <c r="M756" s="11"/>
      <c r="N756" s="1"/>
      <c r="O756" s="1"/>
      <c r="P756" s="1"/>
      <c r="Q756" s="1"/>
      <c r="R756" s="1"/>
      <c r="S756" s="1"/>
    </row>
    <row r="757" spans="1:19" ht="15.75" customHeight="1" x14ac:dyDescent="0.2">
      <c r="A757" s="231"/>
      <c r="B757" s="11"/>
      <c r="C757" s="11"/>
      <c r="D757" s="11"/>
      <c r="E757" s="11"/>
      <c r="F757" s="11"/>
      <c r="G757" s="11"/>
      <c r="H757" s="12"/>
      <c r="I757" s="11"/>
      <c r="J757" s="12"/>
      <c r="K757" s="11"/>
      <c r="L757" s="11"/>
      <c r="M757" s="11"/>
      <c r="N757" s="1"/>
      <c r="O757" s="1"/>
      <c r="P757" s="1"/>
      <c r="Q757" s="1"/>
      <c r="R757" s="1"/>
      <c r="S757" s="1"/>
    </row>
    <row r="758" spans="1:19" ht="15.75" customHeight="1" x14ac:dyDescent="0.2">
      <c r="A758" s="231"/>
      <c r="B758" s="11"/>
      <c r="C758" s="11"/>
      <c r="D758" s="11"/>
      <c r="E758" s="11"/>
      <c r="F758" s="11"/>
      <c r="G758" s="11"/>
      <c r="H758" s="12"/>
      <c r="I758" s="11"/>
      <c r="J758" s="12"/>
      <c r="K758" s="11"/>
      <c r="L758" s="11"/>
      <c r="M758" s="11"/>
      <c r="N758" s="1"/>
      <c r="O758" s="1"/>
      <c r="P758" s="1"/>
      <c r="Q758" s="1"/>
      <c r="R758" s="1"/>
      <c r="S758" s="1"/>
    </row>
    <row r="759" spans="1:19" ht="15.75" customHeight="1" x14ac:dyDescent="0.2">
      <c r="A759" s="231"/>
      <c r="B759" s="11"/>
      <c r="C759" s="11"/>
      <c r="D759" s="11"/>
      <c r="E759" s="11"/>
      <c r="F759" s="11"/>
      <c r="G759" s="11"/>
      <c r="H759" s="12"/>
      <c r="I759" s="11"/>
      <c r="J759" s="12"/>
      <c r="K759" s="11"/>
      <c r="L759" s="11"/>
      <c r="M759" s="11"/>
      <c r="N759" s="1"/>
      <c r="O759" s="1"/>
      <c r="P759" s="1"/>
      <c r="Q759" s="1"/>
      <c r="R759" s="1"/>
      <c r="S759" s="1"/>
    </row>
    <row r="760" spans="1:19" ht="15.75" customHeight="1" x14ac:dyDescent="0.2">
      <c r="A760" s="231"/>
      <c r="B760" s="11"/>
      <c r="C760" s="11"/>
      <c r="D760" s="11"/>
      <c r="E760" s="11"/>
      <c r="F760" s="11"/>
      <c r="G760" s="11"/>
      <c r="H760" s="12"/>
      <c r="I760" s="11"/>
      <c r="J760" s="12"/>
      <c r="K760" s="11"/>
      <c r="L760" s="11"/>
      <c r="M760" s="11"/>
      <c r="N760" s="1"/>
      <c r="O760" s="1"/>
      <c r="P760" s="1"/>
      <c r="Q760" s="1"/>
      <c r="R760" s="1"/>
      <c r="S760" s="1"/>
    </row>
    <row r="761" spans="1:19" ht="15.75" customHeight="1" x14ac:dyDescent="0.2">
      <c r="A761" s="231"/>
      <c r="B761" s="11"/>
      <c r="C761" s="11"/>
      <c r="D761" s="11"/>
      <c r="E761" s="11"/>
      <c r="F761" s="11"/>
      <c r="G761" s="11"/>
      <c r="H761" s="12"/>
      <c r="I761" s="11"/>
      <c r="J761" s="12"/>
      <c r="K761" s="11"/>
      <c r="L761" s="11"/>
      <c r="M761" s="11"/>
      <c r="N761" s="1"/>
      <c r="O761" s="1"/>
      <c r="P761" s="1"/>
      <c r="Q761" s="1"/>
      <c r="R761" s="1"/>
      <c r="S761" s="1"/>
    </row>
    <row r="762" spans="1:19" ht="15.75" customHeight="1" x14ac:dyDescent="0.2">
      <c r="A762" s="231"/>
      <c r="B762" s="11"/>
      <c r="C762" s="11"/>
      <c r="D762" s="11"/>
      <c r="E762" s="11"/>
      <c r="F762" s="11"/>
      <c r="G762" s="11"/>
      <c r="H762" s="12"/>
      <c r="I762" s="11"/>
      <c r="J762" s="12"/>
      <c r="K762" s="11"/>
      <c r="L762" s="11"/>
      <c r="M762" s="11"/>
      <c r="N762" s="1"/>
      <c r="O762" s="1"/>
      <c r="P762" s="1"/>
      <c r="Q762" s="1"/>
      <c r="R762" s="1"/>
      <c r="S762" s="1"/>
    </row>
    <row r="763" spans="1:19" ht="15.75" customHeight="1" x14ac:dyDescent="0.2">
      <c r="A763" s="231"/>
      <c r="B763" s="11"/>
      <c r="C763" s="11"/>
      <c r="D763" s="11"/>
      <c r="E763" s="11"/>
      <c r="F763" s="11"/>
      <c r="G763" s="11"/>
      <c r="H763" s="12"/>
      <c r="I763" s="11"/>
      <c r="J763" s="12"/>
      <c r="K763" s="11"/>
      <c r="L763" s="11"/>
      <c r="M763" s="11"/>
      <c r="N763" s="1"/>
      <c r="O763" s="1"/>
      <c r="P763" s="1"/>
      <c r="Q763" s="1"/>
      <c r="R763" s="1"/>
      <c r="S763" s="1"/>
    </row>
    <row r="764" spans="1:19" ht="15.75" customHeight="1" x14ac:dyDescent="0.2">
      <c r="A764" s="231"/>
      <c r="B764" s="11"/>
      <c r="C764" s="11"/>
      <c r="D764" s="11"/>
      <c r="E764" s="11"/>
      <c r="F764" s="11"/>
      <c r="G764" s="11"/>
      <c r="H764" s="12"/>
      <c r="I764" s="11"/>
      <c r="J764" s="12"/>
      <c r="K764" s="11"/>
      <c r="L764" s="11"/>
      <c r="M764" s="11"/>
      <c r="N764" s="1"/>
      <c r="O764" s="1"/>
      <c r="P764" s="1"/>
      <c r="Q764" s="1"/>
      <c r="R764" s="1"/>
      <c r="S764" s="1"/>
    </row>
    <row r="765" spans="1:19" ht="15.75" customHeight="1" x14ac:dyDescent="0.2">
      <c r="A765" s="231"/>
      <c r="B765" s="11"/>
      <c r="C765" s="11"/>
      <c r="D765" s="11"/>
      <c r="E765" s="11"/>
      <c r="F765" s="11"/>
      <c r="G765" s="11"/>
      <c r="H765" s="12"/>
      <c r="I765" s="11"/>
      <c r="J765" s="12"/>
      <c r="K765" s="11"/>
      <c r="L765" s="11"/>
      <c r="M765" s="11"/>
      <c r="N765" s="1"/>
      <c r="O765" s="1"/>
      <c r="P765" s="1"/>
      <c r="Q765" s="1"/>
      <c r="R765" s="1"/>
      <c r="S765" s="1"/>
    </row>
    <row r="766" spans="1:19" ht="15.75" customHeight="1" x14ac:dyDescent="0.2">
      <c r="A766" s="231"/>
      <c r="B766" s="11"/>
      <c r="C766" s="11"/>
      <c r="D766" s="11"/>
      <c r="E766" s="11"/>
      <c r="F766" s="11"/>
      <c r="G766" s="11"/>
      <c r="H766" s="12"/>
      <c r="I766" s="11"/>
      <c r="J766" s="12"/>
      <c r="K766" s="11"/>
      <c r="L766" s="11"/>
      <c r="M766" s="11"/>
      <c r="N766" s="1"/>
      <c r="O766" s="1"/>
      <c r="P766" s="1"/>
      <c r="Q766" s="1"/>
      <c r="R766" s="1"/>
      <c r="S766" s="1"/>
    </row>
    <row r="767" spans="1:19" ht="15.75" customHeight="1" x14ac:dyDescent="0.2">
      <c r="A767" s="231"/>
      <c r="B767" s="11"/>
      <c r="C767" s="11"/>
      <c r="D767" s="11"/>
      <c r="E767" s="11"/>
      <c r="F767" s="11"/>
      <c r="G767" s="11"/>
      <c r="H767" s="12"/>
      <c r="I767" s="11"/>
      <c r="J767" s="12"/>
      <c r="K767" s="11"/>
      <c r="L767" s="11"/>
      <c r="M767" s="11"/>
      <c r="N767" s="1"/>
      <c r="O767" s="1"/>
      <c r="P767" s="1"/>
      <c r="Q767" s="1"/>
      <c r="R767" s="1"/>
      <c r="S767" s="1"/>
    </row>
    <row r="768" spans="1:19" ht="15.75" customHeight="1" x14ac:dyDescent="0.2">
      <c r="A768" s="231"/>
      <c r="B768" s="11"/>
      <c r="C768" s="11"/>
      <c r="D768" s="11"/>
      <c r="E768" s="11"/>
      <c r="F768" s="11"/>
      <c r="G768" s="11"/>
      <c r="H768" s="12"/>
      <c r="I768" s="11"/>
      <c r="J768" s="12"/>
      <c r="K768" s="11"/>
      <c r="L768" s="11"/>
      <c r="M768" s="11"/>
      <c r="N768" s="1"/>
      <c r="O768" s="1"/>
      <c r="P768" s="1"/>
      <c r="Q768" s="1"/>
      <c r="R768" s="1"/>
      <c r="S768" s="1"/>
    </row>
    <row r="769" spans="1:19" ht="15.75" customHeight="1" x14ac:dyDescent="0.2">
      <c r="A769" s="231"/>
      <c r="B769" s="11"/>
      <c r="C769" s="11"/>
      <c r="D769" s="11"/>
      <c r="E769" s="11"/>
      <c r="F769" s="11"/>
      <c r="G769" s="11"/>
      <c r="H769" s="12"/>
      <c r="I769" s="11"/>
      <c r="J769" s="12"/>
      <c r="K769" s="11"/>
      <c r="L769" s="11"/>
      <c r="M769" s="11"/>
      <c r="N769" s="1"/>
      <c r="O769" s="1"/>
      <c r="P769" s="1"/>
      <c r="Q769" s="1"/>
      <c r="R769" s="1"/>
      <c r="S769" s="1"/>
    </row>
    <row r="770" spans="1:19" ht="15.75" customHeight="1" x14ac:dyDescent="0.2">
      <c r="A770" s="231"/>
      <c r="B770" s="11"/>
      <c r="C770" s="11"/>
      <c r="D770" s="11"/>
      <c r="E770" s="11"/>
      <c r="F770" s="11"/>
      <c r="G770" s="11"/>
      <c r="H770" s="12"/>
      <c r="I770" s="11"/>
      <c r="J770" s="12"/>
      <c r="K770" s="11"/>
      <c r="L770" s="11"/>
      <c r="M770" s="11"/>
      <c r="N770" s="1"/>
      <c r="O770" s="1"/>
      <c r="P770" s="1"/>
      <c r="Q770" s="1"/>
      <c r="R770" s="1"/>
      <c r="S770" s="1"/>
    </row>
    <row r="771" spans="1:19" ht="15.75" customHeight="1" x14ac:dyDescent="0.2">
      <c r="A771" s="231"/>
      <c r="B771" s="11"/>
      <c r="C771" s="11"/>
      <c r="D771" s="11"/>
      <c r="E771" s="11"/>
      <c r="F771" s="11"/>
      <c r="G771" s="11"/>
      <c r="H771" s="12"/>
      <c r="I771" s="11"/>
      <c r="J771" s="12"/>
      <c r="K771" s="11"/>
      <c r="L771" s="11"/>
      <c r="M771" s="11"/>
      <c r="N771" s="1"/>
      <c r="O771" s="1"/>
      <c r="P771" s="1"/>
      <c r="Q771" s="1"/>
      <c r="R771" s="1"/>
      <c r="S771" s="1"/>
    </row>
    <row r="772" spans="1:19" ht="15.75" customHeight="1" x14ac:dyDescent="0.2">
      <c r="A772" s="231"/>
      <c r="B772" s="11"/>
      <c r="C772" s="11"/>
      <c r="D772" s="11"/>
      <c r="E772" s="11"/>
      <c r="F772" s="11"/>
      <c r="G772" s="11"/>
      <c r="H772" s="12"/>
      <c r="I772" s="11"/>
      <c r="J772" s="12"/>
      <c r="K772" s="11"/>
      <c r="L772" s="11"/>
      <c r="M772" s="11"/>
      <c r="N772" s="1"/>
      <c r="O772" s="1"/>
      <c r="P772" s="1"/>
      <c r="Q772" s="1"/>
      <c r="R772" s="1"/>
      <c r="S772" s="1"/>
    </row>
    <row r="773" spans="1:19" ht="15.75" customHeight="1" x14ac:dyDescent="0.2">
      <c r="A773" s="231"/>
      <c r="B773" s="11"/>
      <c r="C773" s="11"/>
      <c r="D773" s="11"/>
      <c r="E773" s="11"/>
      <c r="F773" s="11"/>
      <c r="G773" s="11"/>
      <c r="H773" s="12"/>
      <c r="I773" s="11"/>
      <c r="J773" s="12"/>
      <c r="K773" s="11"/>
      <c r="L773" s="11"/>
      <c r="M773" s="11"/>
      <c r="N773" s="1"/>
      <c r="O773" s="1"/>
      <c r="P773" s="1"/>
      <c r="Q773" s="1"/>
      <c r="R773" s="1"/>
      <c r="S773" s="1"/>
    </row>
    <row r="774" spans="1:19" ht="15.75" customHeight="1" x14ac:dyDescent="0.2">
      <c r="A774" s="231"/>
      <c r="B774" s="11"/>
      <c r="C774" s="11"/>
      <c r="D774" s="11"/>
      <c r="E774" s="11"/>
      <c r="F774" s="11"/>
      <c r="G774" s="11"/>
      <c r="H774" s="12"/>
      <c r="I774" s="11"/>
      <c r="J774" s="12"/>
      <c r="K774" s="11"/>
      <c r="L774" s="11"/>
      <c r="M774" s="11"/>
      <c r="N774" s="1"/>
      <c r="O774" s="1"/>
      <c r="P774" s="1"/>
      <c r="Q774" s="1"/>
      <c r="R774" s="1"/>
      <c r="S774" s="1"/>
    </row>
    <row r="775" spans="1:19" ht="15.75" customHeight="1" x14ac:dyDescent="0.2">
      <c r="A775" s="231"/>
      <c r="B775" s="11"/>
      <c r="C775" s="11"/>
      <c r="D775" s="11"/>
      <c r="E775" s="11"/>
      <c r="F775" s="11"/>
      <c r="G775" s="11"/>
      <c r="H775" s="12"/>
      <c r="I775" s="11"/>
      <c r="J775" s="12"/>
      <c r="K775" s="11"/>
      <c r="L775" s="11"/>
      <c r="M775" s="11"/>
      <c r="N775" s="1"/>
      <c r="O775" s="1"/>
      <c r="P775" s="1"/>
      <c r="Q775" s="1"/>
      <c r="R775" s="1"/>
      <c r="S775" s="1"/>
    </row>
    <row r="776" spans="1:19" ht="15.75" customHeight="1" x14ac:dyDescent="0.2">
      <c r="A776" s="231"/>
      <c r="B776" s="11"/>
      <c r="C776" s="11"/>
      <c r="D776" s="11"/>
      <c r="E776" s="11"/>
      <c r="F776" s="11"/>
      <c r="G776" s="11"/>
      <c r="H776" s="12"/>
      <c r="I776" s="11"/>
      <c r="J776" s="12"/>
      <c r="K776" s="11"/>
      <c r="L776" s="11"/>
      <c r="M776" s="11"/>
      <c r="N776" s="1"/>
      <c r="O776" s="1"/>
      <c r="P776" s="1"/>
      <c r="Q776" s="1"/>
      <c r="R776" s="1"/>
      <c r="S776" s="1"/>
    </row>
    <row r="777" spans="1:19" ht="15.75" customHeight="1" x14ac:dyDescent="0.2">
      <c r="A777" s="231"/>
      <c r="B777" s="11"/>
      <c r="C777" s="11"/>
      <c r="D777" s="11"/>
      <c r="E777" s="11"/>
      <c r="F777" s="11"/>
      <c r="G777" s="11"/>
      <c r="H777" s="12"/>
      <c r="I777" s="11"/>
      <c r="J777" s="12"/>
      <c r="K777" s="11"/>
      <c r="L777" s="11"/>
      <c r="M777" s="11"/>
      <c r="N777" s="1"/>
      <c r="O777" s="1"/>
      <c r="P777" s="1"/>
      <c r="Q777" s="1"/>
      <c r="R777" s="1"/>
      <c r="S777" s="1"/>
    </row>
    <row r="778" spans="1:19" ht="15.75" customHeight="1" x14ac:dyDescent="0.2">
      <c r="A778" s="231"/>
      <c r="B778" s="11"/>
      <c r="C778" s="11"/>
      <c r="D778" s="11"/>
      <c r="E778" s="11"/>
      <c r="F778" s="11"/>
      <c r="G778" s="11"/>
      <c r="H778" s="12"/>
      <c r="I778" s="11"/>
      <c r="J778" s="12"/>
      <c r="K778" s="11"/>
      <c r="L778" s="11"/>
      <c r="M778" s="11"/>
      <c r="N778" s="1"/>
      <c r="O778" s="1"/>
      <c r="P778" s="1"/>
      <c r="Q778" s="1"/>
      <c r="R778" s="1"/>
      <c r="S778" s="1"/>
    </row>
    <row r="779" spans="1:19" ht="15.75" customHeight="1" x14ac:dyDescent="0.2">
      <c r="A779" s="231"/>
      <c r="B779" s="11"/>
      <c r="C779" s="11"/>
      <c r="D779" s="11"/>
      <c r="E779" s="11"/>
      <c r="F779" s="11"/>
      <c r="G779" s="11"/>
      <c r="H779" s="12"/>
      <c r="I779" s="11"/>
      <c r="J779" s="12"/>
      <c r="K779" s="11"/>
      <c r="L779" s="11"/>
      <c r="M779" s="11"/>
      <c r="N779" s="1"/>
      <c r="O779" s="1"/>
      <c r="P779" s="1"/>
      <c r="Q779" s="1"/>
      <c r="R779" s="1"/>
      <c r="S779" s="1"/>
    </row>
    <row r="780" spans="1:19" ht="15.75" customHeight="1" x14ac:dyDescent="0.2">
      <c r="A780" s="231"/>
      <c r="B780" s="11"/>
      <c r="C780" s="11"/>
      <c r="D780" s="11"/>
      <c r="E780" s="11"/>
      <c r="F780" s="11"/>
      <c r="G780" s="11"/>
      <c r="H780" s="12"/>
      <c r="I780" s="11"/>
      <c r="J780" s="12"/>
      <c r="K780" s="11"/>
      <c r="L780" s="11"/>
      <c r="M780" s="11"/>
      <c r="N780" s="1"/>
      <c r="O780" s="1"/>
      <c r="P780" s="1"/>
      <c r="Q780" s="1"/>
      <c r="R780" s="1"/>
      <c r="S780" s="1"/>
    </row>
    <row r="781" spans="1:19" ht="15.75" customHeight="1" x14ac:dyDescent="0.2">
      <c r="A781" s="231"/>
      <c r="B781" s="11"/>
      <c r="C781" s="11"/>
      <c r="D781" s="11"/>
      <c r="E781" s="11"/>
      <c r="F781" s="11"/>
      <c r="G781" s="11"/>
      <c r="H781" s="12"/>
      <c r="I781" s="11"/>
      <c r="J781" s="12"/>
      <c r="K781" s="11"/>
      <c r="L781" s="11"/>
      <c r="M781" s="11"/>
      <c r="N781" s="1"/>
      <c r="O781" s="1"/>
      <c r="P781" s="1"/>
      <c r="Q781" s="1"/>
      <c r="R781" s="1"/>
      <c r="S781" s="1"/>
    </row>
    <row r="782" spans="1:19" ht="15.75" customHeight="1" x14ac:dyDescent="0.2">
      <c r="A782" s="231"/>
      <c r="B782" s="11"/>
      <c r="C782" s="11"/>
      <c r="D782" s="11"/>
      <c r="E782" s="11"/>
      <c r="F782" s="11"/>
      <c r="G782" s="11"/>
      <c r="H782" s="12"/>
      <c r="I782" s="11"/>
      <c r="J782" s="12"/>
      <c r="K782" s="11"/>
      <c r="L782" s="11"/>
      <c r="M782" s="11"/>
      <c r="N782" s="1"/>
      <c r="O782" s="1"/>
      <c r="P782" s="1"/>
      <c r="Q782" s="1"/>
      <c r="R782" s="1"/>
      <c r="S782" s="1"/>
    </row>
    <row r="783" spans="1:19" ht="15.75" customHeight="1" x14ac:dyDescent="0.2">
      <c r="A783" s="231"/>
      <c r="B783" s="11"/>
      <c r="C783" s="11"/>
      <c r="D783" s="11"/>
      <c r="E783" s="11"/>
      <c r="F783" s="11"/>
      <c r="G783" s="11"/>
      <c r="H783" s="12"/>
      <c r="I783" s="11"/>
      <c r="J783" s="12"/>
      <c r="K783" s="11"/>
      <c r="L783" s="11"/>
      <c r="M783" s="11"/>
      <c r="N783" s="1"/>
      <c r="O783" s="1"/>
      <c r="P783" s="1"/>
      <c r="Q783" s="1"/>
      <c r="R783" s="1"/>
      <c r="S783" s="1"/>
    </row>
    <row r="784" spans="1:19" ht="15.75" customHeight="1" x14ac:dyDescent="0.2">
      <c r="A784" s="231"/>
      <c r="B784" s="11"/>
      <c r="C784" s="11"/>
      <c r="D784" s="11"/>
      <c r="E784" s="11"/>
      <c r="F784" s="11"/>
      <c r="G784" s="11"/>
      <c r="H784" s="12"/>
      <c r="I784" s="11"/>
      <c r="J784" s="12"/>
      <c r="K784" s="11"/>
      <c r="L784" s="11"/>
      <c r="M784" s="11"/>
      <c r="N784" s="1"/>
      <c r="O784" s="1"/>
      <c r="P784" s="1"/>
      <c r="Q784" s="1"/>
      <c r="R784" s="1"/>
      <c r="S784" s="1"/>
    </row>
    <row r="785" spans="1:19" ht="15.75" customHeight="1" x14ac:dyDescent="0.2">
      <c r="A785" s="231"/>
      <c r="B785" s="11"/>
      <c r="C785" s="11"/>
      <c r="D785" s="11"/>
      <c r="E785" s="11"/>
      <c r="F785" s="11"/>
      <c r="G785" s="11"/>
      <c r="H785" s="12"/>
      <c r="I785" s="11"/>
      <c r="J785" s="12"/>
      <c r="K785" s="11"/>
      <c r="L785" s="11"/>
      <c r="M785" s="11"/>
      <c r="N785" s="1"/>
      <c r="O785" s="1"/>
      <c r="P785" s="1"/>
      <c r="Q785" s="1"/>
      <c r="R785" s="1"/>
      <c r="S785" s="1"/>
    </row>
    <row r="786" spans="1:19" ht="15.75" customHeight="1" x14ac:dyDescent="0.2">
      <c r="A786" s="231"/>
      <c r="B786" s="11"/>
      <c r="C786" s="11"/>
      <c r="D786" s="11"/>
      <c r="E786" s="11"/>
      <c r="F786" s="11"/>
      <c r="G786" s="11"/>
      <c r="H786" s="12"/>
      <c r="I786" s="11"/>
      <c r="J786" s="12"/>
      <c r="K786" s="11"/>
      <c r="L786" s="11"/>
      <c r="M786" s="11"/>
      <c r="N786" s="1"/>
      <c r="O786" s="1"/>
      <c r="P786" s="1"/>
      <c r="Q786" s="1"/>
      <c r="R786" s="1"/>
      <c r="S786" s="1"/>
    </row>
    <row r="787" spans="1:19" ht="15.75" customHeight="1" x14ac:dyDescent="0.2">
      <c r="A787" s="231"/>
      <c r="B787" s="11"/>
      <c r="C787" s="11"/>
      <c r="D787" s="11"/>
      <c r="E787" s="11"/>
      <c r="F787" s="11"/>
      <c r="G787" s="11"/>
      <c r="H787" s="12"/>
      <c r="I787" s="11"/>
      <c r="J787" s="12"/>
      <c r="K787" s="11"/>
      <c r="L787" s="11"/>
      <c r="M787" s="11"/>
      <c r="N787" s="1"/>
      <c r="O787" s="1"/>
      <c r="P787" s="1"/>
      <c r="Q787" s="1"/>
      <c r="R787" s="1"/>
      <c r="S787" s="1"/>
    </row>
    <row r="788" spans="1:19" ht="15.75" customHeight="1" x14ac:dyDescent="0.2">
      <c r="A788" s="231"/>
      <c r="B788" s="11"/>
      <c r="C788" s="11"/>
      <c r="D788" s="11"/>
      <c r="E788" s="11"/>
      <c r="F788" s="11"/>
      <c r="G788" s="11"/>
      <c r="H788" s="12"/>
      <c r="I788" s="11"/>
      <c r="J788" s="12"/>
      <c r="K788" s="11"/>
      <c r="L788" s="11"/>
      <c r="M788" s="11"/>
      <c r="N788" s="1"/>
      <c r="O788" s="1"/>
      <c r="P788" s="1"/>
      <c r="Q788" s="1"/>
      <c r="R788" s="1"/>
      <c r="S788" s="1"/>
    </row>
    <row r="789" spans="1:19" ht="15.75" customHeight="1" x14ac:dyDescent="0.2">
      <c r="A789" s="231"/>
      <c r="B789" s="11"/>
      <c r="C789" s="11"/>
      <c r="D789" s="11"/>
      <c r="E789" s="11"/>
      <c r="F789" s="11"/>
      <c r="G789" s="11"/>
      <c r="H789" s="12"/>
      <c r="I789" s="11"/>
      <c r="J789" s="12"/>
      <c r="K789" s="11"/>
      <c r="L789" s="11"/>
      <c r="M789" s="11"/>
      <c r="N789" s="1"/>
      <c r="O789" s="1"/>
      <c r="P789" s="1"/>
      <c r="Q789" s="1"/>
      <c r="R789" s="1"/>
      <c r="S789" s="1"/>
    </row>
    <row r="790" spans="1:19" ht="15.75" customHeight="1" x14ac:dyDescent="0.2">
      <c r="A790" s="231"/>
      <c r="B790" s="11"/>
      <c r="C790" s="11"/>
      <c r="D790" s="11"/>
      <c r="E790" s="11"/>
      <c r="F790" s="11"/>
      <c r="G790" s="11"/>
      <c r="H790" s="12"/>
      <c r="I790" s="11"/>
      <c r="J790" s="12"/>
      <c r="K790" s="11"/>
      <c r="L790" s="11"/>
      <c r="M790" s="11"/>
      <c r="N790" s="1"/>
      <c r="O790" s="1"/>
      <c r="P790" s="1"/>
      <c r="Q790" s="1"/>
      <c r="R790" s="1"/>
      <c r="S790" s="1"/>
    </row>
    <row r="791" spans="1:19" ht="15.75" customHeight="1" x14ac:dyDescent="0.2">
      <c r="A791" s="231"/>
      <c r="B791" s="11"/>
      <c r="C791" s="11"/>
      <c r="D791" s="11"/>
      <c r="E791" s="11"/>
      <c r="F791" s="11"/>
      <c r="G791" s="11"/>
      <c r="H791" s="12"/>
      <c r="I791" s="11"/>
      <c r="J791" s="12"/>
      <c r="K791" s="11"/>
      <c r="L791" s="11"/>
      <c r="M791" s="11"/>
      <c r="N791" s="1"/>
      <c r="O791" s="1"/>
      <c r="P791" s="1"/>
      <c r="Q791" s="1"/>
      <c r="R791" s="1"/>
      <c r="S791" s="1"/>
    </row>
    <row r="792" spans="1:19" ht="15.75" customHeight="1" x14ac:dyDescent="0.2">
      <c r="A792" s="231"/>
      <c r="B792" s="11"/>
      <c r="C792" s="11"/>
      <c r="D792" s="11"/>
      <c r="E792" s="11"/>
      <c r="F792" s="11"/>
      <c r="G792" s="11"/>
      <c r="H792" s="12"/>
      <c r="I792" s="11"/>
      <c r="J792" s="12"/>
      <c r="K792" s="11"/>
      <c r="L792" s="11"/>
      <c r="M792" s="11"/>
      <c r="N792" s="1"/>
      <c r="O792" s="1"/>
      <c r="P792" s="1"/>
      <c r="Q792" s="1"/>
      <c r="R792" s="1"/>
      <c r="S792" s="1"/>
    </row>
    <row r="793" spans="1:19" ht="15.75" customHeight="1" x14ac:dyDescent="0.2">
      <c r="A793" s="231"/>
      <c r="B793" s="11"/>
      <c r="C793" s="11"/>
      <c r="D793" s="11"/>
      <c r="E793" s="11"/>
      <c r="F793" s="11"/>
      <c r="G793" s="11"/>
      <c r="H793" s="12"/>
      <c r="I793" s="11"/>
      <c r="J793" s="12"/>
      <c r="K793" s="11"/>
      <c r="L793" s="11"/>
      <c r="M793" s="11"/>
      <c r="N793" s="1"/>
      <c r="O793" s="1"/>
      <c r="P793" s="1"/>
      <c r="Q793" s="1"/>
      <c r="R793" s="1"/>
      <c r="S793" s="1"/>
    </row>
    <row r="794" spans="1:19" ht="15.75" customHeight="1" x14ac:dyDescent="0.2">
      <c r="A794" s="231"/>
      <c r="B794" s="11"/>
      <c r="C794" s="11"/>
      <c r="D794" s="11"/>
      <c r="E794" s="11"/>
      <c r="F794" s="11"/>
      <c r="G794" s="11"/>
      <c r="H794" s="12"/>
      <c r="I794" s="11"/>
      <c r="J794" s="12"/>
      <c r="K794" s="11"/>
      <c r="L794" s="11"/>
      <c r="M794" s="11"/>
      <c r="N794" s="1"/>
      <c r="O794" s="1"/>
      <c r="P794" s="1"/>
      <c r="Q794" s="1"/>
      <c r="R794" s="1"/>
      <c r="S794" s="1"/>
    </row>
    <row r="795" spans="1:19" ht="15.75" customHeight="1" x14ac:dyDescent="0.2">
      <c r="A795" s="231"/>
      <c r="B795" s="11"/>
      <c r="C795" s="11"/>
      <c r="D795" s="11"/>
      <c r="E795" s="11"/>
      <c r="F795" s="11"/>
      <c r="G795" s="11"/>
      <c r="H795" s="12"/>
      <c r="I795" s="11"/>
      <c r="J795" s="12"/>
      <c r="K795" s="11"/>
      <c r="L795" s="11"/>
      <c r="M795" s="11"/>
      <c r="N795" s="1"/>
      <c r="O795" s="1"/>
      <c r="P795" s="1"/>
      <c r="Q795" s="1"/>
      <c r="R795" s="1"/>
      <c r="S795" s="1"/>
    </row>
    <row r="796" spans="1:19" ht="15.75" customHeight="1" x14ac:dyDescent="0.2">
      <c r="A796" s="231"/>
      <c r="B796" s="11"/>
      <c r="C796" s="11"/>
      <c r="D796" s="11"/>
      <c r="E796" s="11"/>
      <c r="F796" s="11"/>
      <c r="G796" s="11"/>
      <c r="H796" s="12"/>
      <c r="I796" s="11"/>
      <c r="J796" s="12"/>
      <c r="K796" s="11"/>
      <c r="L796" s="11"/>
      <c r="M796" s="11"/>
      <c r="N796" s="1"/>
      <c r="O796" s="1"/>
      <c r="P796" s="1"/>
      <c r="Q796" s="1"/>
      <c r="R796" s="1"/>
      <c r="S796" s="1"/>
    </row>
    <row r="797" spans="1:19" ht="15.75" customHeight="1" x14ac:dyDescent="0.2">
      <c r="A797" s="231"/>
      <c r="B797" s="11"/>
      <c r="C797" s="11"/>
      <c r="D797" s="11"/>
      <c r="E797" s="11"/>
      <c r="F797" s="11"/>
      <c r="G797" s="11"/>
      <c r="H797" s="12"/>
      <c r="I797" s="11"/>
      <c r="J797" s="12"/>
      <c r="K797" s="11"/>
      <c r="L797" s="11"/>
      <c r="M797" s="11"/>
      <c r="N797" s="1"/>
      <c r="O797" s="1"/>
      <c r="P797" s="1"/>
      <c r="Q797" s="1"/>
      <c r="R797" s="1"/>
      <c r="S797" s="1"/>
    </row>
    <row r="798" spans="1:19" ht="15.75" customHeight="1" x14ac:dyDescent="0.2">
      <c r="A798" s="231"/>
      <c r="B798" s="11"/>
      <c r="C798" s="11"/>
      <c r="D798" s="11"/>
      <c r="E798" s="11"/>
      <c r="F798" s="11"/>
      <c r="G798" s="11"/>
      <c r="H798" s="12"/>
      <c r="I798" s="11"/>
      <c r="J798" s="12"/>
      <c r="K798" s="11"/>
      <c r="L798" s="11"/>
      <c r="M798" s="11"/>
      <c r="N798" s="1"/>
      <c r="O798" s="1"/>
      <c r="P798" s="1"/>
      <c r="Q798" s="1"/>
      <c r="R798" s="1"/>
      <c r="S798" s="1"/>
    </row>
    <row r="799" spans="1:19" ht="15.75" customHeight="1" x14ac:dyDescent="0.2">
      <c r="A799" s="231"/>
      <c r="B799" s="11"/>
      <c r="C799" s="11"/>
      <c r="D799" s="11"/>
      <c r="E799" s="11"/>
      <c r="F799" s="11"/>
      <c r="G799" s="11"/>
      <c r="H799" s="12"/>
      <c r="I799" s="11"/>
      <c r="J799" s="12"/>
      <c r="K799" s="11"/>
      <c r="L799" s="11"/>
      <c r="M799" s="11"/>
      <c r="N799" s="1"/>
      <c r="O799" s="1"/>
      <c r="P799" s="1"/>
      <c r="Q799" s="1"/>
      <c r="R799" s="1"/>
      <c r="S799" s="1"/>
    </row>
    <row r="800" spans="1:19" ht="15.75" customHeight="1" x14ac:dyDescent="0.2">
      <c r="A800" s="231"/>
      <c r="B800" s="11"/>
      <c r="C800" s="11"/>
      <c r="D800" s="11"/>
      <c r="E800" s="11"/>
      <c r="F800" s="11"/>
      <c r="G800" s="11"/>
      <c r="H800" s="12"/>
      <c r="I800" s="11"/>
      <c r="J800" s="12"/>
      <c r="K800" s="11"/>
      <c r="L800" s="11"/>
      <c r="M800" s="11"/>
      <c r="N800" s="1"/>
      <c r="O800" s="1"/>
      <c r="P800" s="1"/>
      <c r="Q800" s="1"/>
      <c r="R800" s="1"/>
      <c r="S800" s="1"/>
    </row>
    <row r="801" spans="1:19" ht="15.75" customHeight="1" x14ac:dyDescent="0.2">
      <c r="A801" s="231"/>
      <c r="B801" s="11"/>
      <c r="C801" s="11"/>
      <c r="D801" s="11"/>
      <c r="E801" s="11"/>
      <c r="F801" s="11"/>
      <c r="G801" s="11"/>
      <c r="H801" s="12"/>
      <c r="I801" s="11"/>
      <c r="J801" s="12"/>
      <c r="K801" s="11"/>
      <c r="L801" s="11"/>
      <c r="M801" s="11"/>
      <c r="N801" s="1"/>
      <c r="O801" s="1"/>
      <c r="P801" s="1"/>
      <c r="Q801" s="1"/>
      <c r="R801" s="1"/>
      <c r="S801" s="1"/>
    </row>
    <row r="802" spans="1:19" ht="15.75" customHeight="1" x14ac:dyDescent="0.2">
      <c r="A802" s="231"/>
      <c r="B802" s="11"/>
      <c r="C802" s="11"/>
      <c r="D802" s="11"/>
      <c r="E802" s="11"/>
      <c r="F802" s="11"/>
      <c r="G802" s="11"/>
      <c r="H802" s="12"/>
      <c r="I802" s="11"/>
      <c r="J802" s="12"/>
      <c r="K802" s="11"/>
      <c r="L802" s="11"/>
      <c r="M802" s="11"/>
      <c r="N802" s="1"/>
      <c r="O802" s="1"/>
      <c r="P802" s="1"/>
      <c r="Q802" s="1"/>
      <c r="R802" s="1"/>
      <c r="S802" s="1"/>
    </row>
    <row r="803" spans="1:19" ht="15.75" customHeight="1" x14ac:dyDescent="0.2">
      <c r="A803" s="231"/>
      <c r="B803" s="11"/>
      <c r="C803" s="11"/>
      <c r="D803" s="11"/>
      <c r="E803" s="11"/>
      <c r="F803" s="11"/>
      <c r="G803" s="11"/>
      <c r="H803" s="12"/>
      <c r="I803" s="11"/>
      <c r="J803" s="12"/>
      <c r="K803" s="11"/>
      <c r="L803" s="11"/>
      <c r="M803" s="11"/>
      <c r="N803" s="1"/>
      <c r="O803" s="1"/>
      <c r="P803" s="1"/>
      <c r="Q803" s="1"/>
      <c r="R803" s="1"/>
      <c r="S803" s="1"/>
    </row>
    <row r="804" spans="1:19" ht="15.75" customHeight="1" x14ac:dyDescent="0.2">
      <c r="A804" s="231"/>
      <c r="B804" s="11"/>
      <c r="C804" s="11"/>
      <c r="D804" s="11"/>
      <c r="E804" s="11"/>
      <c r="F804" s="11"/>
      <c r="G804" s="11"/>
      <c r="H804" s="12"/>
      <c r="I804" s="11"/>
      <c r="J804" s="12"/>
      <c r="K804" s="11"/>
      <c r="L804" s="11"/>
      <c r="M804" s="11"/>
      <c r="N804" s="1"/>
      <c r="O804" s="1"/>
      <c r="P804" s="1"/>
      <c r="Q804" s="1"/>
      <c r="R804" s="1"/>
      <c r="S804" s="1"/>
    </row>
    <row r="805" spans="1:19" ht="15.75" customHeight="1" x14ac:dyDescent="0.2">
      <c r="A805" s="231"/>
      <c r="B805" s="11"/>
      <c r="C805" s="11"/>
      <c r="D805" s="11"/>
      <c r="E805" s="11"/>
      <c r="F805" s="11"/>
      <c r="G805" s="11"/>
      <c r="H805" s="12"/>
      <c r="I805" s="11"/>
      <c r="J805" s="12"/>
      <c r="K805" s="11"/>
      <c r="L805" s="11"/>
      <c r="M805" s="11"/>
      <c r="N805" s="1"/>
      <c r="O805" s="1"/>
      <c r="P805" s="1"/>
      <c r="Q805" s="1"/>
      <c r="R805" s="1"/>
      <c r="S805" s="1"/>
    </row>
    <row r="806" spans="1:19" ht="15.75" customHeight="1" x14ac:dyDescent="0.2">
      <c r="A806" s="231"/>
      <c r="B806" s="11"/>
      <c r="C806" s="11"/>
      <c r="D806" s="11"/>
      <c r="E806" s="11"/>
      <c r="F806" s="11"/>
      <c r="G806" s="11"/>
      <c r="H806" s="12"/>
      <c r="I806" s="11"/>
      <c r="J806" s="12"/>
      <c r="K806" s="11"/>
      <c r="L806" s="11"/>
      <c r="M806" s="11"/>
      <c r="N806" s="1"/>
      <c r="O806" s="1"/>
      <c r="P806" s="1"/>
      <c r="Q806" s="1"/>
      <c r="R806" s="1"/>
      <c r="S806" s="1"/>
    </row>
    <row r="807" spans="1:19" ht="15.75" customHeight="1" x14ac:dyDescent="0.2">
      <c r="A807" s="231"/>
      <c r="B807" s="11"/>
      <c r="C807" s="11"/>
      <c r="D807" s="11"/>
      <c r="E807" s="11"/>
      <c r="F807" s="11"/>
      <c r="G807" s="11"/>
      <c r="H807" s="12"/>
      <c r="I807" s="11"/>
      <c r="J807" s="12"/>
      <c r="K807" s="11"/>
      <c r="L807" s="11"/>
      <c r="M807" s="11"/>
      <c r="N807" s="1"/>
      <c r="O807" s="1"/>
      <c r="P807" s="1"/>
      <c r="Q807" s="1"/>
      <c r="R807" s="1"/>
      <c r="S807" s="1"/>
    </row>
    <row r="808" spans="1:19" ht="15.75" customHeight="1" x14ac:dyDescent="0.2">
      <c r="A808" s="231"/>
      <c r="B808" s="11"/>
      <c r="C808" s="11"/>
      <c r="D808" s="11"/>
      <c r="E808" s="11"/>
      <c r="F808" s="11"/>
      <c r="G808" s="11"/>
      <c r="H808" s="12"/>
      <c r="I808" s="11"/>
      <c r="J808" s="12"/>
      <c r="K808" s="11"/>
      <c r="L808" s="11"/>
      <c r="M808" s="11"/>
      <c r="N808" s="1"/>
      <c r="O808" s="1"/>
      <c r="P808" s="1"/>
      <c r="Q808" s="1"/>
      <c r="R808" s="1"/>
      <c r="S808" s="1"/>
    </row>
    <row r="809" spans="1:19" ht="15.75" customHeight="1" x14ac:dyDescent="0.2">
      <c r="A809" s="231"/>
      <c r="B809" s="11"/>
      <c r="C809" s="11"/>
      <c r="D809" s="11"/>
      <c r="E809" s="11"/>
      <c r="F809" s="11"/>
      <c r="G809" s="11"/>
      <c r="H809" s="12"/>
      <c r="I809" s="11"/>
      <c r="J809" s="12"/>
      <c r="K809" s="11"/>
      <c r="L809" s="11"/>
      <c r="M809" s="11"/>
      <c r="N809" s="1"/>
      <c r="O809" s="1"/>
      <c r="P809" s="1"/>
      <c r="Q809" s="1"/>
      <c r="R809" s="1"/>
      <c r="S809" s="1"/>
    </row>
    <row r="810" spans="1:19" ht="15.75" customHeight="1" x14ac:dyDescent="0.2">
      <c r="A810" s="231"/>
      <c r="B810" s="11"/>
      <c r="C810" s="11"/>
      <c r="D810" s="11"/>
      <c r="E810" s="11"/>
      <c r="F810" s="11"/>
      <c r="G810" s="11"/>
      <c r="H810" s="12"/>
      <c r="I810" s="11"/>
      <c r="J810" s="12"/>
      <c r="K810" s="11"/>
      <c r="L810" s="11"/>
      <c r="M810" s="11"/>
      <c r="N810" s="1"/>
      <c r="O810" s="1"/>
      <c r="P810" s="1"/>
      <c r="Q810" s="1"/>
      <c r="R810" s="1"/>
      <c r="S810" s="1"/>
    </row>
    <row r="811" spans="1:19" ht="15.75" customHeight="1" x14ac:dyDescent="0.2">
      <c r="A811" s="231"/>
      <c r="B811" s="11"/>
      <c r="C811" s="11"/>
      <c r="D811" s="11"/>
      <c r="E811" s="11"/>
      <c r="F811" s="11"/>
      <c r="G811" s="11"/>
      <c r="H811" s="12"/>
      <c r="I811" s="11"/>
      <c r="J811" s="12"/>
      <c r="K811" s="11"/>
      <c r="L811" s="11"/>
      <c r="M811" s="11"/>
      <c r="N811" s="1"/>
      <c r="O811" s="1"/>
      <c r="P811" s="1"/>
      <c r="Q811" s="1"/>
      <c r="R811" s="1"/>
      <c r="S811" s="1"/>
    </row>
    <row r="812" spans="1:19" ht="15.75" customHeight="1" x14ac:dyDescent="0.2">
      <c r="A812" s="231"/>
      <c r="B812" s="11"/>
      <c r="C812" s="11"/>
      <c r="D812" s="11"/>
      <c r="E812" s="11"/>
      <c r="F812" s="11"/>
      <c r="G812" s="11"/>
      <c r="H812" s="12"/>
      <c r="I812" s="11"/>
      <c r="J812" s="12"/>
      <c r="K812" s="11"/>
      <c r="L812" s="11"/>
      <c r="M812" s="11"/>
      <c r="N812" s="1"/>
      <c r="O812" s="1"/>
      <c r="P812" s="1"/>
      <c r="Q812" s="1"/>
      <c r="R812" s="1"/>
      <c r="S812" s="1"/>
    </row>
    <row r="813" spans="1:19" ht="15.75" customHeight="1" x14ac:dyDescent="0.2">
      <c r="A813" s="231"/>
      <c r="B813" s="11"/>
      <c r="C813" s="11"/>
      <c r="D813" s="11"/>
      <c r="E813" s="11"/>
      <c r="F813" s="11"/>
      <c r="G813" s="11"/>
      <c r="H813" s="12"/>
      <c r="I813" s="11"/>
      <c r="J813" s="12"/>
      <c r="K813" s="11"/>
      <c r="L813" s="11"/>
      <c r="M813" s="11"/>
      <c r="N813" s="1"/>
      <c r="O813" s="1"/>
      <c r="P813" s="1"/>
      <c r="Q813" s="1"/>
      <c r="R813" s="1"/>
      <c r="S813" s="1"/>
    </row>
    <row r="814" spans="1:19" ht="15.75" customHeight="1" x14ac:dyDescent="0.2">
      <c r="A814" s="231"/>
      <c r="B814" s="11"/>
      <c r="C814" s="11"/>
      <c r="D814" s="11"/>
      <c r="E814" s="11"/>
      <c r="F814" s="11"/>
      <c r="G814" s="11"/>
      <c r="H814" s="12"/>
      <c r="I814" s="11"/>
      <c r="J814" s="12"/>
      <c r="K814" s="11"/>
      <c r="L814" s="11"/>
      <c r="M814" s="11"/>
      <c r="N814" s="1"/>
      <c r="O814" s="1"/>
      <c r="P814" s="1"/>
      <c r="Q814" s="1"/>
      <c r="R814" s="1"/>
      <c r="S814" s="1"/>
    </row>
    <row r="815" spans="1:19" ht="15.75" customHeight="1" x14ac:dyDescent="0.2">
      <c r="A815" s="231"/>
      <c r="B815" s="11"/>
      <c r="C815" s="11"/>
      <c r="D815" s="11"/>
      <c r="E815" s="11"/>
      <c r="F815" s="11"/>
      <c r="G815" s="11"/>
      <c r="H815" s="12"/>
      <c r="I815" s="11"/>
      <c r="J815" s="12"/>
      <c r="K815" s="11"/>
      <c r="L815" s="11"/>
      <c r="M815" s="11"/>
      <c r="N815" s="1"/>
      <c r="O815" s="1"/>
      <c r="P815" s="1"/>
      <c r="Q815" s="1"/>
      <c r="R815" s="1"/>
      <c r="S815" s="1"/>
    </row>
    <row r="816" spans="1:19" ht="15.75" customHeight="1" x14ac:dyDescent="0.2">
      <c r="A816" s="231"/>
      <c r="B816" s="11"/>
      <c r="C816" s="11"/>
      <c r="D816" s="11"/>
      <c r="E816" s="11"/>
      <c r="F816" s="11"/>
      <c r="G816" s="11"/>
      <c r="H816" s="12"/>
      <c r="I816" s="11"/>
      <c r="J816" s="12"/>
      <c r="K816" s="11"/>
      <c r="L816" s="11"/>
      <c r="M816" s="11"/>
      <c r="N816" s="1"/>
      <c r="O816" s="1"/>
      <c r="P816" s="1"/>
      <c r="Q816" s="1"/>
      <c r="R816" s="1"/>
      <c r="S816" s="1"/>
    </row>
    <row r="817" spans="1:19" ht="15.75" customHeight="1" x14ac:dyDescent="0.2">
      <c r="A817" s="231"/>
      <c r="B817" s="11"/>
      <c r="C817" s="11"/>
      <c r="D817" s="11"/>
      <c r="E817" s="11"/>
      <c r="F817" s="11"/>
      <c r="G817" s="11"/>
      <c r="H817" s="12"/>
      <c r="I817" s="11"/>
      <c r="J817" s="12"/>
      <c r="K817" s="11"/>
      <c r="L817" s="11"/>
      <c r="M817" s="11"/>
      <c r="N817" s="1"/>
      <c r="O817" s="1"/>
      <c r="P817" s="1"/>
      <c r="Q817" s="1"/>
      <c r="R817" s="1"/>
      <c r="S817" s="1"/>
    </row>
    <row r="818" spans="1:19" ht="15.75" customHeight="1" x14ac:dyDescent="0.2">
      <c r="A818" s="231"/>
      <c r="B818" s="11"/>
      <c r="C818" s="11"/>
      <c r="D818" s="11"/>
      <c r="E818" s="11"/>
      <c r="F818" s="11"/>
      <c r="G818" s="11"/>
      <c r="H818" s="12"/>
      <c r="I818" s="11"/>
      <c r="J818" s="12"/>
      <c r="K818" s="11"/>
      <c r="L818" s="11"/>
      <c r="M818" s="11"/>
      <c r="N818" s="1"/>
      <c r="O818" s="1"/>
      <c r="P818" s="1"/>
      <c r="Q818" s="1"/>
      <c r="R818" s="1"/>
      <c r="S818" s="1"/>
    </row>
    <row r="819" spans="1:19" ht="15.75" customHeight="1" x14ac:dyDescent="0.2">
      <c r="A819" s="231"/>
      <c r="B819" s="11"/>
      <c r="C819" s="11"/>
      <c r="D819" s="11"/>
      <c r="E819" s="11"/>
      <c r="F819" s="11"/>
      <c r="G819" s="11"/>
      <c r="H819" s="12"/>
      <c r="I819" s="11"/>
      <c r="J819" s="12"/>
      <c r="K819" s="11"/>
      <c r="L819" s="11"/>
      <c r="M819" s="11"/>
      <c r="N819" s="1"/>
      <c r="O819" s="1"/>
      <c r="P819" s="1"/>
      <c r="Q819" s="1"/>
      <c r="R819" s="1"/>
      <c r="S819" s="1"/>
    </row>
    <row r="820" spans="1:19" ht="15.75" customHeight="1" x14ac:dyDescent="0.2">
      <c r="A820" s="231"/>
      <c r="B820" s="11"/>
      <c r="C820" s="11"/>
      <c r="D820" s="11"/>
      <c r="E820" s="11"/>
      <c r="F820" s="11"/>
      <c r="G820" s="11"/>
      <c r="H820" s="12"/>
      <c r="I820" s="11"/>
      <c r="J820" s="12"/>
      <c r="K820" s="11"/>
      <c r="L820" s="11"/>
      <c r="M820" s="11"/>
      <c r="N820" s="1"/>
      <c r="O820" s="1"/>
      <c r="P820" s="1"/>
      <c r="Q820" s="1"/>
      <c r="R820" s="1"/>
      <c r="S820" s="1"/>
    </row>
    <row r="821" spans="1:19" ht="15.75" customHeight="1" x14ac:dyDescent="0.2">
      <c r="A821" s="231"/>
      <c r="B821" s="11"/>
      <c r="C821" s="11"/>
      <c r="D821" s="11"/>
      <c r="E821" s="11"/>
      <c r="F821" s="11"/>
      <c r="G821" s="11"/>
      <c r="H821" s="12"/>
      <c r="I821" s="11"/>
      <c r="J821" s="12"/>
      <c r="K821" s="11"/>
      <c r="L821" s="11"/>
      <c r="M821" s="11"/>
      <c r="N821" s="1"/>
      <c r="O821" s="1"/>
      <c r="P821" s="1"/>
      <c r="Q821" s="1"/>
      <c r="R821" s="1"/>
      <c r="S821" s="1"/>
    </row>
    <row r="822" spans="1:19" ht="15.75" customHeight="1" x14ac:dyDescent="0.2">
      <c r="A822" s="231"/>
      <c r="B822" s="11"/>
      <c r="C822" s="11"/>
      <c r="D822" s="11"/>
      <c r="E822" s="11"/>
      <c r="F822" s="11"/>
      <c r="G822" s="11"/>
      <c r="H822" s="12"/>
      <c r="I822" s="11"/>
      <c r="J822" s="12"/>
      <c r="K822" s="11"/>
      <c r="L822" s="11"/>
      <c r="M822" s="11"/>
      <c r="N822" s="1"/>
      <c r="O822" s="1"/>
      <c r="P822" s="1"/>
      <c r="Q822" s="1"/>
      <c r="R822" s="1"/>
      <c r="S822" s="1"/>
    </row>
    <row r="823" spans="1:19" ht="15.75" customHeight="1" x14ac:dyDescent="0.2">
      <c r="A823" s="231"/>
      <c r="B823" s="11"/>
      <c r="C823" s="11"/>
      <c r="D823" s="11"/>
      <c r="E823" s="11"/>
      <c r="F823" s="11"/>
      <c r="G823" s="11"/>
      <c r="H823" s="12"/>
      <c r="I823" s="11"/>
      <c r="J823" s="12"/>
      <c r="K823" s="11"/>
      <c r="L823" s="11"/>
      <c r="M823" s="11"/>
      <c r="N823" s="1"/>
      <c r="O823" s="1"/>
      <c r="P823" s="1"/>
      <c r="Q823" s="1"/>
      <c r="R823" s="1"/>
      <c r="S823" s="1"/>
    </row>
    <row r="824" spans="1:19" ht="15.75" customHeight="1" x14ac:dyDescent="0.2">
      <c r="A824" s="231"/>
      <c r="B824" s="11"/>
      <c r="C824" s="11"/>
      <c r="D824" s="11"/>
      <c r="E824" s="11"/>
      <c r="F824" s="11"/>
      <c r="G824" s="11"/>
      <c r="H824" s="12"/>
      <c r="I824" s="11"/>
      <c r="J824" s="12"/>
      <c r="K824" s="11"/>
      <c r="L824" s="11"/>
      <c r="M824" s="11"/>
      <c r="N824" s="1"/>
      <c r="O824" s="1"/>
      <c r="P824" s="1"/>
      <c r="Q824" s="1"/>
      <c r="R824" s="1"/>
      <c r="S824" s="1"/>
    </row>
    <row r="825" spans="1:19" ht="15.75" customHeight="1" x14ac:dyDescent="0.2">
      <c r="A825" s="231"/>
      <c r="B825" s="11"/>
      <c r="C825" s="11"/>
      <c r="D825" s="11"/>
      <c r="E825" s="11"/>
      <c r="F825" s="11"/>
      <c r="G825" s="11"/>
      <c r="H825" s="12"/>
      <c r="I825" s="11"/>
      <c r="J825" s="12"/>
      <c r="K825" s="11"/>
      <c r="L825" s="11"/>
      <c r="M825" s="11"/>
      <c r="N825" s="1"/>
      <c r="O825" s="1"/>
      <c r="P825" s="1"/>
      <c r="Q825" s="1"/>
      <c r="R825" s="1"/>
      <c r="S825" s="1"/>
    </row>
    <row r="826" spans="1:19" ht="15.75" customHeight="1" x14ac:dyDescent="0.2">
      <c r="A826" s="231"/>
      <c r="B826" s="11"/>
      <c r="C826" s="11"/>
      <c r="D826" s="11"/>
      <c r="E826" s="11"/>
      <c r="F826" s="11"/>
      <c r="G826" s="11"/>
      <c r="H826" s="12"/>
      <c r="I826" s="11"/>
      <c r="J826" s="12"/>
      <c r="K826" s="11"/>
      <c r="L826" s="11"/>
      <c r="M826" s="11"/>
      <c r="N826" s="1"/>
      <c r="O826" s="1"/>
      <c r="P826" s="1"/>
      <c r="Q826" s="1"/>
      <c r="R826" s="1"/>
      <c r="S826" s="1"/>
    </row>
    <row r="827" spans="1:19" ht="15.75" customHeight="1" x14ac:dyDescent="0.2">
      <c r="A827" s="231"/>
      <c r="B827" s="11"/>
      <c r="C827" s="11"/>
      <c r="D827" s="11"/>
      <c r="E827" s="11"/>
      <c r="F827" s="11"/>
      <c r="G827" s="11"/>
      <c r="H827" s="12"/>
      <c r="I827" s="11"/>
      <c r="J827" s="12"/>
      <c r="K827" s="11"/>
      <c r="L827" s="11"/>
      <c r="M827" s="11"/>
      <c r="N827" s="1"/>
      <c r="O827" s="1"/>
      <c r="P827" s="1"/>
      <c r="Q827" s="1"/>
      <c r="R827" s="1"/>
      <c r="S827" s="1"/>
    </row>
    <row r="828" spans="1:19" ht="15.75" customHeight="1" x14ac:dyDescent="0.2">
      <c r="A828" s="231"/>
      <c r="B828" s="11"/>
      <c r="C828" s="11"/>
      <c r="D828" s="11"/>
      <c r="E828" s="11"/>
      <c r="F828" s="11"/>
      <c r="G828" s="11"/>
      <c r="H828" s="12"/>
      <c r="I828" s="11"/>
      <c r="J828" s="12"/>
      <c r="K828" s="11"/>
      <c r="L828" s="11"/>
      <c r="M828" s="11"/>
      <c r="N828" s="1"/>
      <c r="O828" s="1"/>
      <c r="P828" s="1"/>
      <c r="Q828" s="1"/>
      <c r="R828" s="1"/>
      <c r="S828" s="1"/>
    </row>
    <row r="829" spans="1:19" ht="15.75" customHeight="1" x14ac:dyDescent="0.2">
      <c r="A829" s="231"/>
      <c r="B829" s="11"/>
      <c r="C829" s="11"/>
      <c r="D829" s="11"/>
      <c r="E829" s="11"/>
      <c r="F829" s="11"/>
      <c r="G829" s="11"/>
      <c r="H829" s="12"/>
      <c r="I829" s="11"/>
      <c r="J829" s="12"/>
      <c r="K829" s="11"/>
      <c r="L829" s="11"/>
      <c r="M829" s="11"/>
      <c r="N829" s="1"/>
      <c r="O829" s="1"/>
      <c r="P829" s="1"/>
      <c r="Q829" s="1"/>
      <c r="R829" s="1"/>
      <c r="S829" s="1"/>
    </row>
    <row r="830" spans="1:19" ht="15.75" customHeight="1" x14ac:dyDescent="0.2">
      <c r="A830" s="231"/>
      <c r="B830" s="11"/>
      <c r="C830" s="11"/>
      <c r="D830" s="11"/>
      <c r="E830" s="11"/>
      <c r="F830" s="11"/>
      <c r="G830" s="11"/>
      <c r="H830" s="12"/>
      <c r="I830" s="11"/>
      <c r="J830" s="12"/>
      <c r="K830" s="11"/>
      <c r="L830" s="11"/>
      <c r="M830" s="11"/>
      <c r="N830" s="1"/>
      <c r="O830" s="1"/>
      <c r="P830" s="1"/>
      <c r="Q830" s="1"/>
      <c r="R830" s="1"/>
      <c r="S830" s="1"/>
    </row>
    <row r="831" spans="1:19" ht="15.75" customHeight="1" x14ac:dyDescent="0.2">
      <c r="A831" s="231"/>
      <c r="B831" s="11"/>
      <c r="C831" s="11"/>
      <c r="D831" s="11"/>
      <c r="E831" s="11"/>
      <c r="F831" s="11"/>
      <c r="G831" s="11"/>
      <c r="H831" s="12"/>
      <c r="I831" s="11"/>
      <c r="J831" s="12"/>
      <c r="K831" s="11"/>
      <c r="L831" s="11"/>
      <c r="M831" s="11"/>
      <c r="N831" s="1"/>
      <c r="O831" s="1"/>
      <c r="P831" s="1"/>
      <c r="Q831" s="1"/>
      <c r="R831" s="1"/>
      <c r="S831" s="1"/>
    </row>
    <row r="832" spans="1:19" ht="15.75" customHeight="1" x14ac:dyDescent="0.2">
      <c r="A832" s="231"/>
      <c r="B832" s="11"/>
      <c r="C832" s="11"/>
      <c r="D832" s="11"/>
      <c r="E832" s="11"/>
      <c r="F832" s="11"/>
      <c r="G832" s="11"/>
      <c r="H832" s="12"/>
      <c r="I832" s="11"/>
      <c r="J832" s="12"/>
      <c r="K832" s="11"/>
      <c r="L832" s="11"/>
      <c r="M832" s="11"/>
      <c r="N832" s="1"/>
      <c r="O832" s="1"/>
      <c r="P832" s="1"/>
      <c r="Q832" s="1"/>
      <c r="R832" s="1"/>
      <c r="S832" s="1"/>
    </row>
    <row r="833" spans="1:19" ht="15.75" customHeight="1" x14ac:dyDescent="0.2">
      <c r="A833" s="231"/>
      <c r="B833" s="11"/>
      <c r="C833" s="11"/>
      <c r="D833" s="11"/>
      <c r="E833" s="11"/>
      <c r="F833" s="11"/>
      <c r="G833" s="11"/>
      <c r="H833" s="12"/>
      <c r="I833" s="11"/>
      <c r="J833" s="12"/>
      <c r="K833" s="11"/>
      <c r="L833" s="11"/>
      <c r="M833" s="11"/>
      <c r="N833" s="1"/>
      <c r="O833" s="1"/>
      <c r="P833" s="1"/>
      <c r="Q833" s="1"/>
      <c r="R833" s="1"/>
      <c r="S833" s="1"/>
    </row>
    <row r="834" spans="1:19" ht="15.75" customHeight="1" x14ac:dyDescent="0.2">
      <c r="A834" s="231"/>
      <c r="B834" s="11"/>
      <c r="C834" s="11"/>
      <c r="D834" s="11"/>
      <c r="E834" s="11"/>
      <c r="F834" s="11"/>
      <c r="G834" s="11"/>
      <c r="H834" s="12"/>
      <c r="I834" s="11"/>
      <c r="J834" s="12"/>
      <c r="K834" s="11"/>
      <c r="L834" s="11"/>
      <c r="M834" s="11"/>
      <c r="N834" s="1"/>
      <c r="O834" s="1"/>
      <c r="P834" s="1"/>
      <c r="Q834" s="1"/>
      <c r="R834" s="1"/>
      <c r="S834" s="1"/>
    </row>
    <row r="835" spans="1:19" ht="15.75" customHeight="1" x14ac:dyDescent="0.2">
      <c r="A835" s="231"/>
      <c r="B835" s="11"/>
      <c r="C835" s="11"/>
      <c r="D835" s="11"/>
      <c r="E835" s="11"/>
      <c r="F835" s="11"/>
      <c r="G835" s="11"/>
      <c r="H835" s="12"/>
      <c r="I835" s="11"/>
      <c r="J835" s="12"/>
      <c r="K835" s="11"/>
      <c r="L835" s="11"/>
      <c r="M835" s="11"/>
      <c r="N835" s="1"/>
      <c r="O835" s="1"/>
      <c r="P835" s="1"/>
      <c r="Q835" s="1"/>
      <c r="R835" s="1"/>
      <c r="S835" s="1"/>
    </row>
    <row r="836" spans="1:19" ht="15.75" customHeight="1" x14ac:dyDescent="0.2">
      <c r="A836" s="231"/>
      <c r="B836" s="11"/>
      <c r="C836" s="11"/>
      <c r="D836" s="11"/>
      <c r="E836" s="11"/>
      <c r="F836" s="11"/>
      <c r="G836" s="11"/>
      <c r="H836" s="12"/>
      <c r="I836" s="11"/>
      <c r="J836" s="12"/>
      <c r="K836" s="11"/>
      <c r="L836" s="11"/>
      <c r="M836" s="11"/>
      <c r="N836" s="1"/>
      <c r="O836" s="1"/>
      <c r="P836" s="1"/>
      <c r="Q836" s="1"/>
      <c r="R836" s="1"/>
      <c r="S836" s="1"/>
    </row>
    <row r="837" spans="1:19" ht="15.75" customHeight="1" x14ac:dyDescent="0.2">
      <c r="A837" s="231"/>
      <c r="B837" s="11"/>
      <c r="C837" s="11"/>
      <c r="D837" s="11"/>
      <c r="E837" s="11"/>
      <c r="F837" s="11"/>
      <c r="G837" s="11"/>
      <c r="H837" s="12"/>
      <c r="I837" s="11"/>
      <c r="J837" s="12"/>
      <c r="K837" s="11"/>
      <c r="L837" s="11"/>
      <c r="M837" s="11"/>
      <c r="N837" s="1"/>
      <c r="O837" s="1"/>
      <c r="P837" s="1"/>
      <c r="Q837" s="1"/>
      <c r="R837" s="1"/>
      <c r="S837" s="1"/>
    </row>
    <row r="838" spans="1:19" ht="15.75" customHeight="1" x14ac:dyDescent="0.2">
      <c r="A838" s="231"/>
      <c r="B838" s="11"/>
      <c r="C838" s="11"/>
      <c r="D838" s="11"/>
      <c r="E838" s="11"/>
      <c r="F838" s="11"/>
      <c r="G838" s="11"/>
      <c r="H838" s="12"/>
      <c r="I838" s="11"/>
      <c r="J838" s="12"/>
      <c r="K838" s="11"/>
      <c r="L838" s="11"/>
      <c r="M838" s="11"/>
      <c r="N838" s="1"/>
      <c r="O838" s="1"/>
      <c r="P838" s="1"/>
      <c r="Q838" s="1"/>
      <c r="R838" s="1"/>
      <c r="S838" s="1"/>
    </row>
    <row r="839" spans="1:19" ht="15.75" customHeight="1" x14ac:dyDescent="0.2">
      <c r="A839" s="231"/>
      <c r="B839" s="11"/>
      <c r="C839" s="11"/>
      <c r="D839" s="11"/>
      <c r="E839" s="11"/>
      <c r="F839" s="11"/>
      <c r="G839" s="11"/>
      <c r="H839" s="12"/>
      <c r="I839" s="11"/>
      <c r="J839" s="12"/>
      <c r="K839" s="11"/>
      <c r="L839" s="11"/>
      <c r="M839" s="11"/>
      <c r="N839" s="1"/>
      <c r="O839" s="1"/>
      <c r="P839" s="1"/>
      <c r="Q839" s="1"/>
      <c r="R839" s="1"/>
      <c r="S839" s="1"/>
    </row>
    <row r="840" spans="1:19" ht="15.75" customHeight="1" x14ac:dyDescent="0.2">
      <c r="A840" s="231"/>
      <c r="B840" s="11"/>
      <c r="C840" s="11"/>
      <c r="D840" s="11"/>
      <c r="E840" s="11"/>
      <c r="F840" s="11"/>
      <c r="G840" s="11"/>
      <c r="H840" s="12"/>
      <c r="I840" s="11"/>
      <c r="J840" s="12"/>
      <c r="K840" s="11"/>
      <c r="L840" s="11"/>
      <c r="M840" s="11"/>
      <c r="N840" s="1"/>
      <c r="O840" s="1"/>
      <c r="P840" s="1"/>
      <c r="Q840" s="1"/>
      <c r="R840" s="1"/>
      <c r="S840" s="1"/>
    </row>
    <row r="841" spans="1:19" ht="15.75" customHeight="1" x14ac:dyDescent="0.2">
      <c r="A841" s="231"/>
      <c r="B841" s="11"/>
      <c r="C841" s="11"/>
      <c r="D841" s="11"/>
      <c r="E841" s="11"/>
      <c r="F841" s="11"/>
      <c r="G841" s="11"/>
      <c r="H841" s="12"/>
      <c r="I841" s="11"/>
      <c r="J841" s="12"/>
      <c r="K841" s="11"/>
      <c r="L841" s="11"/>
      <c r="M841" s="11"/>
      <c r="N841" s="1"/>
      <c r="O841" s="1"/>
      <c r="P841" s="1"/>
      <c r="Q841" s="1"/>
      <c r="R841" s="1"/>
      <c r="S841" s="1"/>
    </row>
    <row r="842" spans="1:19" ht="15.75" customHeight="1" x14ac:dyDescent="0.2">
      <c r="A842" s="231"/>
      <c r="B842" s="11"/>
      <c r="C842" s="11"/>
      <c r="D842" s="11"/>
      <c r="E842" s="11"/>
      <c r="F842" s="11"/>
      <c r="G842" s="11"/>
      <c r="H842" s="12"/>
      <c r="I842" s="11"/>
      <c r="J842" s="12"/>
      <c r="K842" s="11"/>
      <c r="L842" s="11"/>
      <c r="M842" s="11"/>
      <c r="N842" s="1"/>
      <c r="O842" s="1"/>
      <c r="P842" s="1"/>
      <c r="Q842" s="1"/>
      <c r="R842" s="1"/>
      <c r="S842" s="1"/>
    </row>
    <row r="843" spans="1:19" ht="15.75" customHeight="1" x14ac:dyDescent="0.2">
      <c r="A843" s="231"/>
      <c r="B843" s="11"/>
      <c r="C843" s="11"/>
      <c r="D843" s="11"/>
      <c r="E843" s="11"/>
      <c r="F843" s="11"/>
      <c r="G843" s="11"/>
      <c r="H843" s="12"/>
      <c r="I843" s="11"/>
      <c r="J843" s="12"/>
      <c r="K843" s="11"/>
      <c r="L843" s="11"/>
      <c r="M843" s="11"/>
      <c r="N843" s="1"/>
      <c r="O843" s="1"/>
      <c r="P843" s="1"/>
      <c r="Q843" s="1"/>
      <c r="R843" s="1"/>
      <c r="S843" s="1"/>
    </row>
    <row r="844" spans="1:19" ht="15.75" customHeight="1" x14ac:dyDescent="0.2">
      <c r="A844" s="231"/>
      <c r="B844" s="11"/>
      <c r="C844" s="11"/>
      <c r="D844" s="11"/>
      <c r="E844" s="11"/>
      <c r="F844" s="11"/>
      <c r="G844" s="11"/>
      <c r="H844" s="12"/>
      <c r="I844" s="11"/>
      <c r="J844" s="12"/>
      <c r="K844" s="11"/>
      <c r="L844" s="11"/>
      <c r="M844" s="11"/>
      <c r="N844" s="1"/>
      <c r="O844" s="1"/>
      <c r="P844" s="1"/>
      <c r="Q844" s="1"/>
      <c r="R844" s="1"/>
      <c r="S844" s="1"/>
    </row>
    <row r="845" spans="1:19" ht="15.75" customHeight="1" x14ac:dyDescent="0.2">
      <c r="A845" s="231"/>
      <c r="B845" s="11"/>
      <c r="C845" s="11"/>
      <c r="D845" s="11"/>
      <c r="E845" s="11"/>
      <c r="F845" s="11"/>
      <c r="G845" s="11"/>
      <c r="H845" s="12"/>
      <c r="I845" s="11"/>
      <c r="J845" s="12"/>
      <c r="K845" s="11"/>
      <c r="L845" s="11"/>
      <c r="M845" s="11"/>
      <c r="N845" s="1"/>
      <c r="O845" s="1"/>
      <c r="P845" s="1"/>
      <c r="Q845" s="1"/>
      <c r="R845" s="1"/>
      <c r="S845" s="1"/>
    </row>
    <row r="846" spans="1:19" ht="15.75" customHeight="1" x14ac:dyDescent="0.2">
      <c r="A846" s="231"/>
      <c r="B846" s="11"/>
      <c r="C846" s="11"/>
      <c r="D846" s="11"/>
      <c r="E846" s="11"/>
      <c r="F846" s="11"/>
      <c r="G846" s="11"/>
      <c r="H846" s="12"/>
      <c r="I846" s="11"/>
      <c r="J846" s="12"/>
      <c r="K846" s="11"/>
      <c r="L846" s="11"/>
      <c r="M846" s="11"/>
      <c r="N846" s="1"/>
      <c r="O846" s="1"/>
      <c r="P846" s="1"/>
      <c r="Q846" s="1"/>
      <c r="R846" s="1"/>
      <c r="S846" s="1"/>
    </row>
    <row r="847" spans="1:19" ht="15.75" customHeight="1" x14ac:dyDescent="0.2">
      <c r="A847" s="231"/>
      <c r="B847" s="11"/>
      <c r="C847" s="11"/>
      <c r="D847" s="11"/>
      <c r="E847" s="11"/>
      <c r="F847" s="11"/>
      <c r="G847" s="11"/>
      <c r="H847" s="12"/>
      <c r="I847" s="11"/>
      <c r="J847" s="12"/>
      <c r="K847" s="11"/>
      <c r="L847" s="11"/>
      <c r="M847" s="11"/>
      <c r="N847" s="1"/>
      <c r="O847" s="1"/>
      <c r="P847" s="1"/>
      <c r="Q847" s="1"/>
      <c r="R847" s="1"/>
      <c r="S847" s="1"/>
    </row>
    <row r="848" spans="1:19" ht="15.75" customHeight="1" x14ac:dyDescent="0.2">
      <c r="A848" s="231"/>
      <c r="B848" s="11"/>
      <c r="C848" s="11"/>
      <c r="D848" s="11"/>
      <c r="E848" s="11"/>
      <c r="F848" s="11"/>
      <c r="G848" s="11"/>
      <c r="H848" s="12"/>
      <c r="I848" s="11"/>
      <c r="J848" s="12"/>
      <c r="K848" s="11"/>
      <c r="L848" s="11"/>
      <c r="M848" s="11"/>
      <c r="N848" s="1"/>
      <c r="O848" s="1"/>
      <c r="P848" s="1"/>
      <c r="Q848" s="1"/>
      <c r="R848" s="1"/>
      <c r="S848" s="1"/>
    </row>
    <row r="849" spans="1:19" ht="15.75" customHeight="1" x14ac:dyDescent="0.2">
      <c r="A849" s="231"/>
      <c r="B849" s="11"/>
      <c r="C849" s="11"/>
      <c r="D849" s="11"/>
      <c r="E849" s="11"/>
      <c r="F849" s="11"/>
      <c r="G849" s="11"/>
      <c r="H849" s="12"/>
      <c r="I849" s="11"/>
      <c r="J849" s="12"/>
      <c r="K849" s="11"/>
      <c r="L849" s="11"/>
      <c r="M849" s="11"/>
      <c r="N849" s="1"/>
      <c r="O849" s="1"/>
      <c r="P849" s="1"/>
      <c r="Q849" s="1"/>
      <c r="R849" s="1"/>
      <c r="S849" s="1"/>
    </row>
    <row r="850" spans="1:19" ht="15.75" customHeight="1" x14ac:dyDescent="0.2">
      <c r="A850" s="231"/>
      <c r="B850" s="11"/>
      <c r="C850" s="11"/>
      <c r="D850" s="11"/>
      <c r="E850" s="11"/>
      <c r="F850" s="11"/>
      <c r="G850" s="11"/>
      <c r="H850" s="12"/>
      <c r="I850" s="11"/>
      <c r="J850" s="12"/>
      <c r="K850" s="11"/>
      <c r="L850" s="11"/>
      <c r="M850" s="11"/>
      <c r="N850" s="1"/>
      <c r="O850" s="1"/>
      <c r="P850" s="1"/>
      <c r="Q850" s="1"/>
      <c r="R850" s="1"/>
      <c r="S850" s="1"/>
    </row>
    <row r="851" spans="1:19" ht="15.75" customHeight="1" x14ac:dyDescent="0.2">
      <c r="A851" s="231"/>
      <c r="B851" s="11"/>
      <c r="C851" s="11"/>
      <c r="D851" s="11"/>
      <c r="E851" s="11"/>
      <c r="F851" s="11"/>
      <c r="G851" s="11"/>
      <c r="H851" s="12"/>
      <c r="I851" s="11"/>
      <c r="J851" s="12"/>
      <c r="K851" s="11"/>
      <c r="L851" s="11"/>
      <c r="M851" s="11"/>
      <c r="N851" s="1"/>
      <c r="O851" s="1"/>
      <c r="P851" s="1"/>
      <c r="Q851" s="1"/>
      <c r="R851" s="1"/>
      <c r="S851" s="1"/>
    </row>
    <row r="852" spans="1:19" ht="15.75" customHeight="1" x14ac:dyDescent="0.2">
      <c r="A852" s="231"/>
      <c r="B852" s="11"/>
      <c r="C852" s="11"/>
      <c r="D852" s="11"/>
      <c r="E852" s="11"/>
      <c r="F852" s="11"/>
      <c r="G852" s="11"/>
      <c r="H852" s="12"/>
      <c r="I852" s="11"/>
      <c r="J852" s="12"/>
      <c r="K852" s="11"/>
      <c r="L852" s="11"/>
      <c r="M852" s="11"/>
      <c r="N852" s="1"/>
      <c r="O852" s="1"/>
      <c r="P852" s="1"/>
      <c r="Q852" s="1"/>
      <c r="R852" s="1"/>
      <c r="S852" s="1"/>
    </row>
    <row r="853" spans="1:19" ht="15.75" customHeight="1" x14ac:dyDescent="0.2">
      <c r="A853" s="231"/>
      <c r="B853" s="11"/>
      <c r="C853" s="11"/>
      <c r="D853" s="11"/>
      <c r="E853" s="11"/>
      <c r="F853" s="11"/>
      <c r="G853" s="11"/>
      <c r="H853" s="12"/>
      <c r="I853" s="11"/>
      <c r="J853" s="12"/>
      <c r="K853" s="11"/>
      <c r="L853" s="11"/>
      <c r="M853" s="11"/>
      <c r="N853" s="1"/>
      <c r="O853" s="1"/>
      <c r="P853" s="1"/>
      <c r="Q853" s="1"/>
      <c r="R853" s="1"/>
      <c r="S853" s="1"/>
    </row>
    <row r="854" spans="1:19" ht="15.75" customHeight="1" x14ac:dyDescent="0.2">
      <c r="A854" s="231"/>
      <c r="B854" s="11"/>
      <c r="C854" s="11"/>
      <c r="D854" s="11"/>
      <c r="E854" s="11"/>
      <c r="F854" s="11"/>
      <c r="G854" s="11"/>
      <c r="H854" s="12"/>
      <c r="I854" s="11"/>
      <c r="J854" s="12"/>
      <c r="K854" s="11"/>
      <c r="L854" s="11"/>
      <c r="M854" s="11"/>
      <c r="N854" s="1"/>
      <c r="O854" s="1"/>
      <c r="P854" s="1"/>
      <c r="Q854" s="1"/>
      <c r="R854" s="1"/>
      <c r="S854" s="1"/>
    </row>
    <row r="855" spans="1:19" ht="15.75" customHeight="1" x14ac:dyDescent="0.2">
      <c r="A855" s="231"/>
      <c r="B855" s="11"/>
      <c r="C855" s="11"/>
      <c r="D855" s="11"/>
      <c r="E855" s="11"/>
      <c r="F855" s="11"/>
      <c r="G855" s="11"/>
      <c r="H855" s="12"/>
      <c r="I855" s="11"/>
      <c r="J855" s="12"/>
      <c r="K855" s="11"/>
      <c r="L855" s="11"/>
      <c r="M855" s="11"/>
      <c r="N855" s="1"/>
      <c r="O855" s="1"/>
      <c r="P855" s="1"/>
      <c r="Q855" s="1"/>
      <c r="R855" s="1"/>
      <c r="S855" s="1"/>
    </row>
    <row r="856" spans="1:19" ht="15.75" customHeight="1" x14ac:dyDescent="0.2">
      <c r="A856" s="231"/>
      <c r="B856" s="11"/>
      <c r="C856" s="11"/>
      <c r="D856" s="11"/>
      <c r="E856" s="11"/>
      <c r="F856" s="11"/>
      <c r="G856" s="11"/>
      <c r="H856" s="12"/>
      <c r="I856" s="11"/>
      <c r="J856" s="12"/>
      <c r="K856" s="11"/>
      <c r="L856" s="11"/>
      <c r="M856" s="11"/>
      <c r="N856" s="1"/>
      <c r="O856" s="1"/>
      <c r="P856" s="1"/>
      <c r="Q856" s="1"/>
      <c r="R856" s="1"/>
      <c r="S856" s="1"/>
    </row>
    <row r="857" spans="1:19" ht="15.75" customHeight="1" x14ac:dyDescent="0.2">
      <c r="A857" s="231"/>
      <c r="B857" s="11"/>
      <c r="C857" s="11"/>
      <c r="D857" s="11"/>
      <c r="E857" s="11"/>
      <c r="F857" s="11"/>
      <c r="G857" s="11"/>
      <c r="H857" s="12"/>
      <c r="I857" s="11"/>
      <c r="J857" s="12"/>
      <c r="K857" s="11"/>
      <c r="L857" s="11"/>
      <c r="M857" s="11"/>
      <c r="N857" s="1"/>
      <c r="O857" s="1"/>
      <c r="P857" s="1"/>
      <c r="Q857" s="1"/>
      <c r="R857" s="1"/>
      <c r="S857" s="1"/>
    </row>
    <row r="858" spans="1:19" ht="15.75" customHeight="1" x14ac:dyDescent="0.2">
      <c r="A858" s="231"/>
      <c r="B858" s="11"/>
      <c r="C858" s="11"/>
      <c r="D858" s="11"/>
      <c r="E858" s="11"/>
      <c r="F858" s="11"/>
      <c r="G858" s="11"/>
      <c r="H858" s="12"/>
      <c r="I858" s="11"/>
      <c r="J858" s="12"/>
      <c r="K858" s="11"/>
      <c r="L858" s="11"/>
      <c r="M858" s="11"/>
      <c r="N858" s="1"/>
      <c r="O858" s="1"/>
      <c r="P858" s="1"/>
      <c r="Q858" s="1"/>
      <c r="R858" s="1"/>
      <c r="S858" s="1"/>
    </row>
    <row r="859" spans="1:19" ht="15.75" customHeight="1" x14ac:dyDescent="0.2">
      <c r="A859" s="231"/>
      <c r="B859" s="11"/>
      <c r="C859" s="11"/>
      <c r="D859" s="11"/>
      <c r="E859" s="11"/>
      <c r="F859" s="11"/>
      <c r="G859" s="11"/>
      <c r="H859" s="12"/>
      <c r="I859" s="11"/>
      <c r="J859" s="12"/>
      <c r="K859" s="11"/>
      <c r="L859" s="11"/>
      <c r="M859" s="11"/>
      <c r="N859" s="1"/>
      <c r="O859" s="1"/>
      <c r="P859" s="1"/>
      <c r="Q859" s="1"/>
      <c r="R859" s="1"/>
      <c r="S859" s="1"/>
    </row>
    <row r="860" spans="1:19" ht="15.75" customHeight="1" x14ac:dyDescent="0.2">
      <c r="A860" s="231"/>
      <c r="B860" s="11"/>
      <c r="C860" s="11"/>
      <c r="D860" s="11"/>
      <c r="E860" s="11"/>
      <c r="F860" s="11"/>
      <c r="G860" s="11"/>
      <c r="H860" s="12"/>
      <c r="I860" s="11"/>
      <c r="J860" s="12"/>
      <c r="K860" s="11"/>
      <c r="L860" s="11"/>
      <c r="M860" s="11"/>
      <c r="N860" s="1"/>
      <c r="O860" s="1"/>
      <c r="P860" s="1"/>
      <c r="Q860" s="1"/>
      <c r="R860" s="1"/>
      <c r="S860" s="1"/>
    </row>
    <row r="861" spans="1:19" ht="15.75" customHeight="1" x14ac:dyDescent="0.2">
      <c r="A861" s="231"/>
      <c r="B861" s="11"/>
      <c r="C861" s="11"/>
      <c r="D861" s="11"/>
      <c r="E861" s="11"/>
      <c r="F861" s="11"/>
      <c r="G861" s="11"/>
      <c r="H861" s="12"/>
      <c r="I861" s="11"/>
      <c r="J861" s="12"/>
      <c r="K861" s="11"/>
      <c r="L861" s="11"/>
      <c r="M861" s="11"/>
      <c r="N861" s="1"/>
      <c r="O861" s="1"/>
      <c r="P861" s="1"/>
      <c r="Q861" s="1"/>
      <c r="R861" s="1"/>
      <c r="S861" s="1"/>
    </row>
    <row r="862" spans="1:19" ht="15.75" customHeight="1" x14ac:dyDescent="0.2">
      <c r="A862" s="231"/>
      <c r="B862" s="11"/>
      <c r="C862" s="11"/>
      <c r="D862" s="11"/>
      <c r="E862" s="11"/>
      <c r="F862" s="11"/>
      <c r="G862" s="11"/>
      <c r="H862" s="12"/>
      <c r="I862" s="11"/>
      <c r="J862" s="12"/>
      <c r="K862" s="11"/>
      <c r="L862" s="11"/>
      <c r="M862" s="11"/>
      <c r="N862" s="1"/>
      <c r="O862" s="1"/>
      <c r="P862" s="1"/>
      <c r="Q862" s="1"/>
      <c r="R862" s="1"/>
      <c r="S862" s="1"/>
    </row>
    <row r="863" spans="1:19" ht="15.75" customHeight="1" x14ac:dyDescent="0.2">
      <c r="A863" s="231"/>
      <c r="B863" s="11"/>
      <c r="C863" s="11"/>
      <c r="D863" s="11"/>
      <c r="E863" s="11"/>
      <c r="F863" s="11"/>
      <c r="G863" s="11"/>
      <c r="H863" s="12"/>
      <c r="I863" s="11"/>
      <c r="J863" s="12"/>
      <c r="K863" s="11"/>
      <c r="L863" s="11"/>
      <c r="M863" s="11"/>
      <c r="N863" s="1"/>
      <c r="O863" s="1"/>
      <c r="P863" s="1"/>
      <c r="Q863" s="1"/>
      <c r="R863" s="1"/>
      <c r="S863" s="1"/>
    </row>
    <row r="864" spans="1:19" ht="15.75" customHeight="1" x14ac:dyDescent="0.2">
      <c r="A864" s="231"/>
      <c r="B864" s="11"/>
      <c r="C864" s="11"/>
      <c r="D864" s="11"/>
      <c r="E864" s="11"/>
      <c r="F864" s="11"/>
      <c r="G864" s="11"/>
      <c r="H864" s="12"/>
      <c r="I864" s="11"/>
      <c r="J864" s="12"/>
      <c r="K864" s="11"/>
      <c r="L864" s="11"/>
      <c r="M864" s="11"/>
      <c r="N864" s="1"/>
      <c r="O864" s="1"/>
      <c r="P864" s="1"/>
      <c r="Q864" s="1"/>
      <c r="R864" s="1"/>
      <c r="S864" s="1"/>
    </row>
    <row r="865" spans="1:19" ht="15.75" customHeight="1" x14ac:dyDescent="0.2">
      <c r="A865" s="231"/>
      <c r="B865" s="11"/>
      <c r="C865" s="11"/>
      <c r="D865" s="11"/>
      <c r="E865" s="11"/>
      <c r="F865" s="11"/>
      <c r="G865" s="11"/>
      <c r="H865" s="12"/>
      <c r="I865" s="11"/>
      <c r="J865" s="12"/>
      <c r="K865" s="11"/>
      <c r="L865" s="11"/>
      <c r="M865" s="11"/>
      <c r="N865" s="1"/>
      <c r="O865" s="1"/>
      <c r="P865" s="1"/>
      <c r="Q865" s="1"/>
      <c r="R865" s="1"/>
      <c r="S865" s="1"/>
    </row>
    <row r="866" spans="1:19" ht="15.75" customHeight="1" x14ac:dyDescent="0.2">
      <c r="A866" s="231"/>
      <c r="B866" s="11"/>
      <c r="C866" s="11"/>
      <c r="D866" s="11"/>
      <c r="E866" s="11"/>
      <c r="F866" s="11"/>
      <c r="G866" s="11"/>
      <c r="H866" s="12"/>
      <c r="I866" s="11"/>
      <c r="J866" s="12"/>
      <c r="K866" s="11"/>
      <c r="L866" s="11"/>
      <c r="M866" s="11"/>
      <c r="N866" s="1"/>
      <c r="O866" s="1"/>
      <c r="P866" s="1"/>
      <c r="Q866" s="1"/>
      <c r="R866" s="1"/>
      <c r="S866" s="1"/>
    </row>
    <row r="867" spans="1:19" ht="15.75" customHeight="1" x14ac:dyDescent="0.2">
      <c r="A867" s="231"/>
      <c r="B867" s="11"/>
      <c r="C867" s="11"/>
      <c r="D867" s="11"/>
      <c r="E867" s="11"/>
      <c r="F867" s="11"/>
      <c r="G867" s="11"/>
      <c r="H867" s="12"/>
      <c r="I867" s="11"/>
      <c r="J867" s="12"/>
      <c r="K867" s="11"/>
      <c r="L867" s="11"/>
      <c r="M867" s="11"/>
      <c r="N867" s="1"/>
      <c r="O867" s="1"/>
      <c r="P867" s="1"/>
      <c r="Q867" s="1"/>
      <c r="R867" s="1"/>
      <c r="S867" s="1"/>
    </row>
    <row r="868" spans="1:19" ht="15.75" customHeight="1" x14ac:dyDescent="0.2">
      <c r="A868" s="231"/>
      <c r="B868" s="11"/>
      <c r="C868" s="11"/>
      <c r="D868" s="11"/>
      <c r="E868" s="11"/>
      <c r="F868" s="11"/>
      <c r="G868" s="11"/>
      <c r="H868" s="12"/>
      <c r="I868" s="11"/>
      <c r="J868" s="12"/>
      <c r="K868" s="11"/>
      <c r="L868" s="11"/>
      <c r="M868" s="11"/>
      <c r="N868" s="1"/>
      <c r="O868" s="1"/>
      <c r="P868" s="1"/>
      <c r="Q868" s="1"/>
      <c r="R868" s="1"/>
      <c r="S868" s="1"/>
    </row>
    <row r="869" spans="1:19" ht="15.75" customHeight="1" x14ac:dyDescent="0.2">
      <c r="A869" s="231"/>
      <c r="B869" s="11"/>
      <c r="C869" s="11"/>
      <c r="D869" s="11"/>
      <c r="E869" s="11"/>
      <c r="F869" s="11"/>
      <c r="G869" s="11"/>
      <c r="H869" s="12"/>
      <c r="I869" s="11"/>
      <c r="J869" s="12"/>
      <c r="K869" s="11"/>
      <c r="L869" s="11"/>
      <c r="M869" s="11"/>
      <c r="N869" s="1"/>
      <c r="O869" s="1"/>
      <c r="P869" s="1"/>
      <c r="Q869" s="1"/>
      <c r="R869" s="1"/>
      <c r="S869" s="1"/>
    </row>
    <row r="870" spans="1:19" ht="15.75" customHeight="1" x14ac:dyDescent="0.2">
      <c r="A870" s="231"/>
      <c r="B870" s="11"/>
      <c r="C870" s="11"/>
      <c r="D870" s="11"/>
      <c r="E870" s="11"/>
      <c r="F870" s="11"/>
      <c r="G870" s="11"/>
      <c r="H870" s="12"/>
      <c r="I870" s="11"/>
      <c r="J870" s="12"/>
      <c r="K870" s="11"/>
      <c r="L870" s="11"/>
      <c r="M870" s="11"/>
      <c r="N870" s="1"/>
      <c r="O870" s="1"/>
      <c r="P870" s="1"/>
      <c r="Q870" s="1"/>
      <c r="R870" s="1"/>
      <c r="S870" s="1"/>
    </row>
    <row r="871" spans="1:19" ht="15.75" customHeight="1" x14ac:dyDescent="0.2">
      <c r="A871" s="231"/>
      <c r="B871" s="11"/>
      <c r="C871" s="11"/>
      <c r="D871" s="11"/>
      <c r="E871" s="11"/>
      <c r="F871" s="11"/>
      <c r="G871" s="11"/>
      <c r="H871" s="12"/>
      <c r="I871" s="11"/>
      <c r="J871" s="12"/>
      <c r="K871" s="11"/>
      <c r="L871" s="11"/>
      <c r="M871" s="11"/>
      <c r="N871" s="1"/>
      <c r="O871" s="1"/>
      <c r="P871" s="1"/>
      <c r="Q871" s="1"/>
      <c r="R871" s="1"/>
      <c r="S871" s="1"/>
    </row>
    <row r="872" spans="1:19" ht="15.75" customHeight="1" x14ac:dyDescent="0.2">
      <c r="A872" s="231"/>
      <c r="B872" s="11"/>
      <c r="C872" s="11"/>
      <c r="D872" s="11"/>
      <c r="E872" s="11"/>
      <c r="F872" s="11"/>
      <c r="G872" s="11"/>
      <c r="H872" s="12"/>
      <c r="I872" s="11"/>
      <c r="J872" s="12"/>
      <c r="K872" s="11"/>
      <c r="L872" s="11"/>
      <c r="M872" s="11"/>
      <c r="N872" s="1"/>
      <c r="O872" s="1"/>
      <c r="P872" s="1"/>
      <c r="Q872" s="1"/>
      <c r="R872" s="1"/>
      <c r="S872" s="1"/>
    </row>
    <row r="873" spans="1:19" ht="15.75" customHeight="1" x14ac:dyDescent="0.2">
      <c r="A873" s="231"/>
      <c r="B873" s="11"/>
      <c r="C873" s="11"/>
      <c r="D873" s="11"/>
      <c r="E873" s="11"/>
      <c r="F873" s="11"/>
      <c r="G873" s="11"/>
      <c r="H873" s="12"/>
      <c r="I873" s="11"/>
      <c r="J873" s="12"/>
      <c r="K873" s="11"/>
      <c r="L873" s="11"/>
      <c r="M873" s="11"/>
      <c r="N873" s="1"/>
      <c r="O873" s="1"/>
      <c r="P873" s="1"/>
      <c r="Q873" s="1"/>
      <c r="R873" s="1"/>
      <c r="S873" s="1"/>
    </row>
    <row r="874" spans="1:19" ht="15.75" customHeight="1" x14ac:dyDescent="0.2">
      <c r="A874" s="231"/>
      <c r="B874" s="11"/>
      <c r="C874" s="11"/>
      <c r="D874" s="11"/>
      <c r="E874" s="11"/>
      <c r="F874" s="11"/>
      <c r="G874" s="11"/>
      <c r="H874" s="12"/>
      <c r="I874" s="11"/>
      <c r="J874" s="12"/>
      <c r="K874" s="11"/>
      <c r="L874" s="11"/>
      <c r="M874" s="11"/>
      <c r="N874" s="1"/>
      <c r="O874" s="1"/>
      <c r="P874" s="1"/>
      <c r="Q874" s="1"/>
      <c r="R874" s="1"/>
      <c r="S874" s="1"/>
    </row>
    <row r="875" spans="1:19" ht="15.75" customHeight="1" x14ac:dyDescent="0.2">
      <c r="A875" s="231"/>
      <c r="B875" s="11"/>
      <c r="C875" s="11"/>
      <c r="D875" s="11"/>
      <c r="E875" s="11"/>
      <c r="F875" s="11"/>
      <c r="G875" s="11"/>
      <c r="H875" s="12"/>
      <c r="I875" s="11"/>
      <c r="J875" s="12"/>
      <c r="K875" s="11"/>
      <c r="L875" s="11"/>
      <c r="M875" s="11"/>
      <c r="N875" s="1"/>
      <c r="O875" s="1"/>
      <c r="P875" s="1"/>
      <c r="Q875" s="1"/>
      <c r="R875" s="1"/>
      <c r="S875" s="1"/>
    </row>
    <row r="876" spans="1:19" ht="15.75" customHeight="1" x14ac:dyDescent="0.2">
      <c r="A876" s="231"/>
      <c r="B876" s="11"/>
      <c r="C876" s="11"/>
      <c r="D876" s="11"/>
      <c r="E876" s="11"/>
      <c r="F876" s="11"/>
      <c r="G876" s="11"/>
      <c r="H876" s="12"/>
      <c r="I876" s="11"/>
      <c r="J876" s="12"/>
      <c r="K876" s="11"/>
      <c r="L876" s="11"/>
      <c r="M876" s="11"/>
      <c r="N876" s="1"/>
      <c r="O876" s="1"/>
      <c r="P876" s="1"/>
      <c r="Q876" s="1"/>
      <c r="R876" s="1"/>
      <c r="S876" s="1"/>
    </row>
    <row r="877" spans="1:19" ht="15.75" customHeight="1" x14ac:dyDescent="0.2">
      <c r="A877" s="231"/>
      <c r="B877" s="11"/>
      <c r="C877" s="11"/>
      <c r="D877" s="11"/>
      <c r="E877" s="11"/>
      <c r="F877" s="11"/>
      <c r="G877" s="11"/>
      <c r="H877" s="12"/>
      <c r="I877" s="11"/>
      <c r="J877" s="12"/>
      <c r="K877" s="11"/>
      <c r="L877" s="11"/>
      <c r="M877" s="11"/>
      <c r="N877" s="1"/>
      <c r="O877" s="1"/>
      <c r="P877" s="1"/>
      <c r="Q877" s="1"/>
      <c r="R877" s="1"/>
      <c r="S877" s="1"/>
    </row>
    <row r="878" spans="1:19" ht="15.75" customHeight="1" x14ac:dyDescent="0.2">
      <c r="A878" s="231"/>
      <c r="B878" s="11"/>
      <c r="C878" s="11"/>
      <c r="D878" s="11"/>
      <c r="E878" s="11"/>
      <c r="F878" s="11"/>
      <c r="G878" s="11"/>
      <c r="H878" s="12"/>
      <c r="I878" s="11"/>
      <c r="J878" s="12"/>
      <c r="K878" s="11"/>
      <c r="L878" s="11"/>
      <c r="M878" s="11"/>
      <c r="N878" s="1"/>
      <c r="O878" s="1"/>
      <c r="P878" s="1"/>
      <c r="Q878" s="1"/>
      <c r="R878" s="1"/>
      <c r="S878" s="1"/>
    </row>
    <row r="879" spans="1:19" ht="15.75" customHeight="1" x14ac:dyDescent="0.2">
      <c r="A879" s="231"/>
      <c r="B879" s="11"/>
      <c r="C879" s="11"/>
      <c r="D879" s="11"/>
      <c r="E879" s="11"/>
      <c r="F879" s="11"/>
      <c r="G879" s="11"/>
      <c r="H879" s="12"/>
      <c r="I879" s="11"/>
      <c r="J879" s="12"/>
      <c r="K879" s="11"/>
      <c r="L879" s="11"/>
      <c r="M879" s="11"/>
      <c r="N879" s="1"/>
      <c r="O879" s="1"/>
      <c r="P879" s="1"/>
      <c r="Q879" s="1"/>
      <c r="R879" s="1"/>
      <c r="S879" s="1"/>
    </row>
    <row r="880" spans="1:19" ht="15.75" customHeight="1" x14ac:dyDescent="0.2">
      <c r="A880" s="231"/>
      <c r="B880" s="11"/>
      <c r="C880" s="11"/>
      <c r="D880" s="11"/>
      <c r="E880" s="11"/>
      <c r="F880" s="11"/>
      <c r="G880" s="11"/>
      <c r="H880" s="12"/>
      <c r="I880" s="11"/>
      <c r="J880" s="12"/>
      <c r="K880" s="11"/>
      <c r="L880" s="11"/>
      <c r="M880" s="11"/>
      <c r="N880" s="1"/>
      <c r="O880" s="1"/>
      <c r="P880" s="1"/>
      <c r="Q880" s="1"/>
      <c r="R880" s="1"/>
      <c r="S880" s="1"/>
    </row>
    <row r="881" spans="1:19" ht="15.75" customHeight="1" x14ac:dyDescent="0.2">
      <c r="A881" s="231"/>
      <c r="B881" s="11"/>
      <c r="C881" s="11"/>
      <c r="D881" s="11"/>
      <c r="E881" s="11"/>
      <c r="F881" s="11"/>
      <c r="G881" s="11"/>
      <c r="H881" s="12"/>
      <c r="I881" s="11"/>
      <c r="J881" s="12"/>
      <c r="K881" s="11"/>
      <c r="L881" s="11"/>
      <c r="M881" s="11"/>
      <c r="N881" s="1"/>
      <c r="O881" s="1"/>
      <c r="P881" s="1"/>
      <c r="Q881" s="1"/>
      <c r="R881" s="1"/>
      <c r="S881" s="1"/>
    </row>
    <row r="882" spans="1:19" ht="15.75" customHeight="1" x14ac:dyDescent="0.2">
      <c r="A882" s="231"/>
      <c r="B882" s="11"/>
      <c r="C882" s="11"/>
      <c r="D882" s="11"/>
      <c r="E882" s="11"/>
      <c r="F882" s="11"/>
      <c r="G882" s="11"/>
      <c r="H882" s="12"/>
      <c r="I882" s="11"/>
      <c r="J882" s="12"/>
      <c r="K882" s="11"/>
      <c r="L882" s="11"/>
      <c r="M882" s="11"/>
      <c r="N882" s="1"/>
      <c r="O882" s="1"/>
      <c r="P882" s="1"/>
      <c r="Q882" s="1"/>
      <c r="R882" s="1"/>
      <c r="S882" s="1"/>
    </row>
    <row r="883" spans="1:19" ht="15.75" customHeight="1" x14ac:dyDescent="0.2">
      <c r="A883" s="231"/>
      <c r="B883" s="11"/>
      <c r="C883" s="11"/>
      <c r="D883" s="11"/>
      <c r="E883" s="11"/>
      <c r="F883" s="11"/>
      <c r="G883" s="11"/>
      <c r="H883" s="12"/>
      <c r="I883" s="11"/>
      <c r="J883" s="12"/>
      <c r="K883" s="11"/>
      <c r="L883" s="11"/>
      <c r="M883" s="11"/>
      <c r="N883" s="1"/>
      <c r="O883" s="1"/>
      <c r="P883" s="1"/>
      <c r="Q883" s="1"/>
      <c r="R883" s="1"/>
      <c r="S883" s="1"/>
    </row>
    <row r="884" spans="1:19" ht="15.75" customHeight="1" x14ac:dyDescent="0.2">
      <c r="A884" s="231"/>
      <c r="B884" s="11"/>
      <c r="C884" s="11"/>
      <c r="D884" s="11"/>
      <c r="E884" s="11"/>
      <c r="F884" s="11"/>
      <c r="G884" s="11"/>
      <c r="H884" s="12"/>
      <c r="I884" s="11"/>
      <c r="J884" s="12"/>
      <c r="K884" s="11"/>
      <c r="L884" s="11"/>
      <c r="M884" s="11"/>
      <c r="N884" s="1"/>
      <c r="O884" s="1"/>
      <c r="P884" s="1"/>
      <c r="Q884" s="1"/>
      <c r="R884" s="1"/>
      <c r="S884" s="1"/>
    </row>
    <row r="885" spans="1:19" ht="15.75" customHeight="1" x14ac:dyDescent="0.2">
      <c r="A885" s="231"/>
      <c r="B885" s="11"/>
      <c r="C885" s="11"/>
      <c r="D885" s="11"/>
      <c r="E885" s="11"/>
      <c r="F885" s="11"/>
      <c r="G885" s="11"/>
      <c r="H885" s="12"/>
      <c r="I885" s="11"/>
      <c r="J885" s="12"/>
      <c r="K885" s="11"/>
      <c r="L885" s="11"/>
      <c r="M885" s="11"/>
      <c r="N885" s="1"/>
      <c r="O885" s="1"/>
      <c r="P885" s="1"/>
      <c r="Q885" s="1"/>
      <c r="R885" s="1"/>
      <c r="S885" s="1"/>
    </row>
    <row r="886" spans="1:19" ht="15.75" customHeight="1" x14ac:dyDescent="0.2">
      <c r="A886" s="231"/>
      <c r="B886" s="11"/>
      <c r="C886" s="11"/>
      <c r="D886" s="11"/>
      <c r="E886" s="11"/>
      <c r="F886" s="11"/>
      <c r="G886" s="11"/>
      <c r="H886" s="12"/>
      <c r="I886" s="11"/>
      <c r="J886" s="12"/>
      <c r="K886" s="11"/>
      <c r="L886" s="11"/>
      <c r="M886" s="11"/>
      <c r="N886" s="1"/>
      <c r="O886" s="1"/>
      <c r="P886" s="1"/>
      <c r="Q886" s="1"/>
      <c r="R886" s="1"/>
      <c r="S886" s="1"/>
    </row>
    <row r="887" spans="1:19" ht="15.75" customHeight="1" x14ac:dyDescent="0.2">
      <c r="A887" s="231"/>
      <c r="B887" s="11"/>
      <c r="C887" s="11"/>
      <c r="D887" s="11"/>
      <c r="E887" s="11"/>
      <c r="F887" s="11"/>
      <c r="G887" s="11"/>
      <c r="H887" s="12"/>
      <c r="I887" s="11"/>
      <c r="J887" s="12"/>
      <c r="K887" s="11"/>
      <c r="L887" s="11"/>
      <c r="M887" s="11"/>
      <c r="N887" s="1"/>
      <c r="O887" s="1"/>
      <c r="P887" s="1"/>
      <c r="Q887" s="1"/>
      <c r="R887" s="1"/>
      <c r="S887" s="1"/>
    </row>
    <row r="888" spans="1:19" ht="15.75" customHeight="1" x14ac:dyDescent="0.2">
      <c r="A888" s="231"/>
      <c r="B888" s="11"/>
      <c r="C888" s="11"/>
      <c r="D888" s="11"/>
      <c r="E888" s="11"/>
      <c r="F888" s="11"/>
      <c r="G888" s="11"/>
      <c r="H888" s="12"/>
      <c r="I888" s="11"/>
      <c r="J888" s="12"/>
      <c r="K888" s="11"/>
      <c r="L888" s="11"/>
      <c r="M888" s="11"/>
      <c r="N888" s="1"/>
      <c r="O888" s="1"/>
      <c r="P888" s="1"/>
      <c r="Q888" s="1"/>
      <c r="R888" s="1"/>
      <c r="S888" s="1"/>
    </row>
    <row r="889" spans="1:19" ht="15.75" customHeight="1" x14ac:dyDescent="0.2">
      <c r="A889" s="231"/>
      <c r="B889" s="11"/>
      <c r="C889" s="11"/>
      <c r="D889" s="11"/>
      <c r="E889" s="11"/>
      <c r="F889" s="11"/>
      <c r="G889" s="11"/>
      <c r="H889" s="12"/>
      <c r="I889" s="11"/>
      <c r="J889" s="12"/>
      <c r="K889" s="11"/>
      <c r="L889" s="11"/>
      <c r="M889" s="11"/>
      <c r="N889" s="1"/>
      <c r="O889" s="1"/>
      <c r="P889" s="1"/>
      <c r="Q889" s="1"/>
      <c r="R889" s="1"/>
      <c r="S889" s="1"/>
    </row>
    <row r="890" spans="1:19" ht="15.75" customHeight="1" x14ac:dyDescent="0.2">
      <c r="A890" s="231"/>
      <c r="B890" s="11"/>
      <c r="C890" s="11"/>
      <c r="D890" s="11"/>
      <c r="E890" s="11"/>
      <c r="F890" s="11"/>
      <c r="G890" s="11"/>
      <c r="H890" s="12"/>
      <c r="I890" s="11"/>
      <c r="J890" s="12"/>
      <c r="K890" s="11"/>
      <c r="L890" s="11"/>
      <c r="M890" s="11"/>
      <c r="N890" s="1"/>
      <c r="O890" s="1"/>
      <c r="P890" s="1"/>
      <c r="Q890" s="1"/>
      <c r="R890" s="1"/>
      <c r="S890" s="1"/>
    </row>
    <row r="891" spans="1:19" ht="15.75" customHeight="1" x14ac:dyDescent="0.2">
      <c r="A891" s="231"/>
      <c r="B891" s="11"/>
      <c r="C891" s="11"/>
      <c r="D891" s="11"/>
      <c r="E891" s="11"/>
      <c r="F891" s="11"/>
      <c r="G891" s="11"/>
      <c r="H891" s="12"/>
      <c r="I891" s="11"/>
      <c r="J891" s="12"/>
      <c r="K891" s="11"/>
      <c r="L891" s="11"/>
      <c r="M891" s="11"/>
      <c r="N891" s="1"/>
      <c r="O891" s="1"/>
      <c r="P891" s="1"/>
      <c r="Q891" s="1"/>
      <c r="R891" s="1"/>
      <c r="S891" s="1"/>
    </row>
    <row r="892" spans="1:19" ht="15.75" customHeight="1" x14ac:dyDescent="0.2">
      <c r="A892" s="231"/>
      <c r="B892" s="11"/>
      <c r="C892" s="11"/>
      <c r="D892" s="11"/>
      <c r="E892" s="11"/>
      <c r="F892" s="11"/>
      <c r="G892" s="11"/>
      <c r="H892" s="12"/>
      <c r="I892" s="11"/>
      <c r="J892" s="12"/>
      <c r="K892" s="11"/>
      <c r="L892" s="11"/>
      <c r="M892" s="11"/>
      <c r="N892" s="1"/>
      <c r="O892" s="1"/>
      <c r="P892" s="1"/>
      <c r="Q892" s="1"/>
      <c r="R892" s="1"/>
      <c r="S892" s="1"/>
    </row>
    <row r="893" spans="1:19" ht="15.75" customHeight="1" x14ac:dyDescent="0.2">
      <c r="A893" s="231"/>
      <c r="B893" s="11"/>
      <c r="C893" s="11"/>
      <c r="D893" s="11"/>
      <c r="E893" s="11"/>
      <c r="F893" s="11"/>
      <c r="G893" s="11"/>
      <c r="H893" s="12"/>
      <c r="I893" s="11"/>
      <c r="J893" s="12"/>
      <c r="K893" s="11"/>
      <c r="L893" s="11"/>
      <c r="M893" s="11"/>
      <c r="N893" s="1"/>
      <c r="O893" s="1"/>
      <c r="P893" s="1"/>
      <c r="Q893" s="1"/>
      <c r="R893" s="1"/>
      <c r="S893" s="1"/>
    </row>
    <row r="894" spans="1:19" ht="15.75" customHeight="1" x14ac:dyDescent="0.2">
      <c r="A894" s="231"/>
      <c r="B894" s="11"/>
      <c r="C894" s="11"/>
      <c r="D894" s="11"/>
      <c r="E894" s="11"/>
      <c r="F894" s="11"/>
      <c r="G894" s="11"/>
      <c r="H894" s="12"/>
      <c r="I894" s="11"/>
      <c r="J894" s="12"/>
      <c r="K894" s="11"/>
      <c r="L894" s="11"/>
      <c r="M894" s="11"/>
      <c r="N894" s="1"/>
      <c r="O894" s="1"/>
      <c r="P894" s="1"/>
      <c r="Q894" s="1"/>
      <c r="R894" s="1"/>
      <c r="S894" s="1"/>
    </row>
    <row r="895" spans="1:19" ht="15.75" customHeight="1" x14ac:dyDescent="0.2">
      <c r="A895" s="231"/>
      <c r="B895" s="11"/>
      <c r="C895" s="11"/>
      <c r="D895" s="11"/>
      <c r="E895" s="11"/>
      <c r="F895" s="11"/>
      <c r="G895" s="11"/>
      <c r="H895" s="12"/>
      <c r="I895" s="11"/>
      <c r="J895" s="12"/>
      <c r="K895" s="11"/>
      <c r="L895" s="11"/>
      <c r="M895" s="11"/>
      <c r="N895" s="1"/>
      <c r="O895" s="1"/>
      <c r="P895" s="1"/>
      <c r="Q895" s="1"/>
      <c r="R895" s="1"/>
      <c r="S895" s="1"/>
    </row>
    <row r="896" spans="1:19" ht="15.75" customHeight="1" x14ac:dyDescent="0.2">
      <c r="A896" s="231"/>
      <c r="B896" s="11"/>
      <c r="C896" s="11"/>
      <c r="D896" s="11"/>
      <c r="E896" s="11"/>
      <c r="F896" s="11"/>
      <c r="G896" s="11"/>
      <c r="H896" s="12"/>
      <c r="I896" s="11"/>
      <c r="J896" s="12"/>
      <c r="K896" s="11"/>
      <c r="L896" s="11"/>
      <c r="M896" s="11"/>
      <c r="N896" s="1"/>
      <c r="O896" s="1"/>
      <c r="P896" s="1"/>
      <c r="Q896" s="1"/>
      <c r="R896" s="1"/>
      <c r="S896" s="1"/>
    </row>
    <row r="897" spans="1:19" ht="15.75" customHeight="1" x14ac:dyDescent="0.2">
      <c r="A897" s="231"/>
      <c r="B897" s="11"/>
      <c r="C897" s="11"/>
      <c r="D897" s="11"/>
      <c r="E897" s="11"/>
      <c r="F897" s="11"/>
      <c r="G897" s="11"/>
      <c r="H897" s="12"/>
      <c r="I897" s="11"/>
      <c r="J897" s="12"/>
      <c r="K897" s="11"/>
      <c r="L897" s="11"/>
      <c r="M897" s="11"/>
      <c r="N897" s="1"/>
      <c r="O897" s="1"/>
      <c r="P897" s="1"/>
      <c r="Q897" s="1"/>
      <c r="R897" s="1"/>
      <c r="S897" s="1"/>
    </row>
    <row r="898" spans="1:19" ht="15.75" customHeight="1" x14ac:dyDescent="0.2">
      <c r="A898" s="231"/>
      <c r="B898" s="11"/>
      <c r="C898" s="11"/>
      <c r="D898" s="11"/>
      <c r="E898" s="11"/>
      <c r="F898" s="11"/>
      <c r="G898" s="11"/>
      <c r="H898" s="12"/>
      <c r="I898" s="11"/>
      <c r="J898" s="12"/>
      <c r="K898" s="11"/>
      <c r="L898" s="11"/>
      <c r="M898" s="11"/>
      <c r="N898" s="1"/>
      <c r="O898" s="1"/>
      <c r="P898" s="1"/>
      <c r="Q898" s="1"/>
      <c r="R898" s="1"/>
      <c r="S898" s="1"/>
    </row>
    <row r="899" spans="1:19" ht="15.75" customHeight="1" x14ac:dyDescent="0.2">
      <c r="A899" s="231"/>
      <c r="B899" s="11"/>
      <c r="C899" s="11"/>
      <c r="D899" s="11"/>
      <c r="E899" s="11"/>
      <c r="F899" s="11"/>
      <c r="G899" s="11"/>
      <c r="H899" s="12"/>
      <c r="I899" s="11"/>
      <c r="J899" s="12"/>
      <c r="K899" s="11"/>
      <c r="L899" s="11"/>
      <c r="M899" s="11"/>
      <c r="N899" s="1"/>
      <c r="O899" s="1"/>
      <c r="P899" s="1"/>
      <c r="Q899" s="1"/>
      <c r="R899" s="1"/>
      <c r="S899" s="1"/>
    </row>
    <row r="900" spans="1:19" ht="15.75" customHeight="1" x14ac:dyDescent="0.2">
      <c r="A900" s="231"/>
      <c r="B900" s="11"/>
      <c r="C900" s="11"/>
      <c r="D900" s="11"/>
      <c r="E900" s="11"/>
      <c r="F900" s="11"/>
      <c r="G900" s="11"/>
      <c r="H900" s="12"/>
      <c r="I900" s="11"/>
      <c r="J900" s="12"/>
      <c r="K900" s="11"/>
      <c r="L900" s="11"/>
      <c r="M900" s="11"/>
      <c r="N900" s="1"/>
      <c r="O900" s="1"/>
      <c r="P900" s="1"/>
      <c r="Q900" s="1"/>
      <c r="R900" s="1"/>
      <c r="S900" s="1"/>
    </row>
    <row r="901" spans="1:19" ht="15.75" customHeight="1" x14ac:dyDescent="0.2">
      <c r="A901" s="231"/>
      <c r="B901" s="11"/>
      <c r="C901" s="11"/>
      <c r="D901" s="11"/>
      <c r="E901" s="11"/>
      <c r="F901" s="11"/>
      <c r="G901" s="11"/>
      <c r="H901" s="12"/>
      <c r="I901" s="11"/>
      <c r="J901" s="12"/>
      <c r="K901" s="11"/>
      <c r="L901" s="11"/>
      <c r="M901" s="11"/>
      <c r="N901" s="1"/>
      <c r="O901" s="1"/>
      <c r="P901" s="1"/>
      <c r="Q901" s="1"/>
      <c r="R901" s="1"/>
      <c r="S901" s="1"/>
    </row>
    <row r="902" spans="1:19" ht="15.75" customHeight="1" x14ac:dyDescent="0.2">
      <c r="A902" s="231"/>
      <c r="B902" s="11"/>
      <c r="C902" s="11"/>
      <c r="D902" s="11"/>
      <c r="E902" s="11"/>
      <c r="F902" s="11"/>
      <c r="G902" s="11"/>
      <c r="H902" s="12"/>
      <c r="I902" s="11"/>
      <c r="J902" s="12"/>
      <c r="K902" s="11"/>
      <c r="L902" s="11"/>
      <c r="M902" s="11"/>
      <c r="N902" s="1"/>
      <c r="O902" s="1"/>
      <c r="P902" s="1"/>
      <c r="Q902" s="1"/>
      <c r="R902" s="1"/>
      <c r="S902" s="1"/>
    </row>
    <row r="903" spans="1:19" ht="15.75" customHeight="1" x14ac:dyDescent="0.2">
      <c r="A903" s="231"/>
      <c r="B903" s="11"/>
      <c r="C903" s="11"/>
      <c r="D903" s="11"/>
      <c r="E903" s="11"/>
      <c r="F903" s="11"/>
      <c r="G903" s="11"/>
      <c r="H903" s="12"/>
      <c r="I903" s="11"/>
      <c r="J903" s="12"/>
      <c r="K903" s="11"/>
      <c r="L903" s="11"/>
      <c r="M903" s="11"/>
      <c r="N903" s="1"/>
      <c r="O903" s="1"/>
      <c r="P903" s="1"/>
      <c r="Q903" s="1"/>
      <c r="R903" s="1"/>
      <c r="S903" s="1"/>
    </row>
    <row r="904" spans="1:19" ht="15.75" customHeight="1" x14ac:dyDescent="0.2">
      <c r="A904" s="231"/>
      <c r="B904" s="11"/>
      <c r="C904" s="11"/>
      <c r="D904" s="11"/>
      <c r="E904" s="11"/>
      <c r="F904" s="11"/>
      <c r="G904" s="11"/>
      <c r="H904" s="12"/>
      <c r="I904" s="11"/>
      <c r="J904" s="12"/>
      <c r="K904" s="11"/>
      <c r="L904" s="11"/>
      <c r="M904" s="11"/>
      <c r="N904" s="1"/>
      <c r="O904" s="1"/>
      <c r="P904" s="1"/>
      <c r="Q904" s="1"/>
      <c r="R904" s="1"/>
      <c r="S904" s="1"/>
    </row>
    <row r="905" spans="1:19" ht="15.75" customHeight="1" x14ac:dyDescent="0.2">
      <c r="A905" s="231"/>
      <c r="B905" s="11"/>
      <c r="C905" s="11"/>
      <c r="D905" s="11"/>
      <c r="E905" s="11"/>
      <c r="F905" s="11"/>
      <c r="G905" s="11"/>
      <c r="H905" s="12"/>
      <c r="I905" s="11"/>
      <c r="J905" s="12"/>
      <c r="K905" s="11"/>
      <c r="L905" s="11"/>
      <c r="M905" s="11"/>
      <c r="N905" s="1"/>
      <c r="O905" s="1"/>
      <c r="P905" s="1"/>
      <c r="Q905" s="1"/>
      <c r="R905" s="1"/>
      <c r="S905" s="1"/>
    </row>
    <row r="906" spans="1:19" ht="15.75" customHeight="1" x14ac:dyDescent="0.2">
      <c r="A906" s="231"/>
      <c r="B906" s="11"/>
      <c r="C906" s="11"/>
      <c r="D906" s="11"/>
      <c r="E906" s="11"/>
      <c r="F906" s="11"/>
      <c r="G906" s="11"/>
      <c r="H906" s="12"/>
      <c r="I906" s="11"/>
      <c r="J906" s="12"/>
      <c r="K906" s="11"/>
      <c r="L906" s="11"/>
      <c r="M906" s="11"/>
      <c r="N906" s="1"/>
      <c r="O906" s="1"/>
      <c r="P906" s="1"/>
      <c r="Q906" s="1"/>
      <c r="R906" s="1"/>
      <c r="S906" s="1"/>
    </row>
    <row r="907" spans="1:19" ht="15.75" customHeight="1" x14ac:dyDescent="0.2">
      <c r="A907" s="231"/>
      <c r="B907" s="11"/>
      <c r="C907" s="11"/>
      <c r="D907" s="11"/>
      <c r="E907" s="11"/>
      <c r="F907" s="11"/>
      <c r="G907" s="11"/>
      <c r="H907" s="12"/>
      <c r="I907" s="11"/>
      <c r="J907" s="12"/>
      <c r="K907" s="11"/>
      <c r="L907" s="11"/>
      <c r="M907" s="11"/>
      <c r="N907" s="1"/>
      <c r="O907" s="1"/>
      <c r="P907" s="1"/>
      <c r="Q907" s="1"/>
      <c r="R907" s="1"/>
      <c r="S907" s="1"/>
    </row>
    <row r="908" spans="1:19" ht="15.75" customHeight="1" x14ac:dyDescent="0.2">
      <c r="A908" s="231"/>
      <c r="B908" s="11"/>
      <c r="C908" s="11"/>
      <c r="D908" s="11"/>
      <c r="E908" s="11"/>
      <c r="F908" s="11"/>
      <c r="G908" s="11"/>
      <c r="H908" s="12"/>
      <c r="I908" s="11"/>
      <c r="J908" s="12"/>
      <c r="K908" s="11"/>
      <c r="L908" s="11"/>
      <c r="M908" s="11"/>
      <c r="N908" s="1"/>
      <c r="O908" s="1"/>
      <c r="P908" s="1"/>
      <c r="Q908" s="1"/>
      <c r="R908" s="1"/>
      <c r="S908" s="1"/>
    </row>
    <row r="909" spans="1:19" ht="15.75" customHeight="1" x14ac:dyDescent="0.2">
      <c r="A909" s="231"/>
      <c r="B909" s="11"/>
      <c r="C909" s="11"/>
      <c r="D909" s="11"/>
      <c r="E909" s="11"/>
      <c r="F909" s="11"/>
      <c r="G909" s="11"/>
      <c r="H909" s="12"/>
      <c r="I909" s="11"/>
      <c r="J909" s="12"/>
      <c r="K909" s="11"/>
      <c r="L909" s="11"/>
      <c r="M909" s="11"/>
      <c r="N909" s="1"/>
      <c r="O909" s="1"/>
      <c r="P909" s="1"/>
      <c r="Q909" s="1"/>
      <c r="R909" s="1"/>
      <c r="S909" s="1"/>
    </row>
    <row r="910" spans="1:19" ht="15.75" customHeight="1" x14ac:dyDescent="0.2">
      <c r="A910" s="231"/>
      <c r="B910" s="11"/>
      <c r="C910" s="11"/>
      <c r="D910" s="11"/>
      <c r="E910" s="11"/>
      <c r="F910" s="11"/>
      <c r="G910" s="11"/>
      <c r="H910" s="12"/>
      <c r="I910" s="11"/>
      <c r="J910" s="12"/>
      <c r="K910" s="11"/>
      <c r="L910" s="11"/>
      <c r="M910" s="11"/>
      <c r="N910" s="1"/>
      <c r="O910" s="1"/>
      <c r="P910" s="1"/>
      <c r="Q910" s="1"/>
      <c r="R910" s="1"/>
      <c r="S910" s="1"/>
    </row>
    <row r="911" spans="1:19" ht="15.75" customHeight="1" x14ac:dyDescent="0.2">
      <c r="A911" s="231"/>
      <c r="B911" s="11"/>
      <c r="C911" s="11"/>
      <c r="D911" s="11"/>
      <c r="E911" s="11"/>
      <c r="F911" s="11"/>
      <c r="G911" s="11"/>
      <c r="H911" s="12"/>
      <c r="I911" s="11"/>
      <c r="J911" s="12"/>
      <c r="K911" s="11"/>
      <c r="L911" s="11"/>
      <c r="M911" s="11"/>
      <c r="N911" s="1"/>
      <c r="O911" s="1"/>
      <c r="P911" s="1"/>
      <c r="Q911" s="1"/>
      <c r="R911" s="1"/>
      <c r="S911" s="1"/>
    </row>
    <row r="912" spans="1:19" ht="15.75" customHeight="1" x14ac:dyDescent="0.2">
      <c r="A912" s="231"/>
      <c r="B912" s="11"/>
      <c r="C912" s="11"/>
      <c r="D912" s="11"/>
      <c r="E912" s="11"/>
      <c r="F912" s="11"/>
      <c r="G912" s="11"/>
      <c r="H912" s="12"/>
      <c r="I912" s="11"/>
      <c r="J912" s="12"/>
      <c r="K912" s="11"/>
      <c r="L912" s="11"/>
      <c r="M912" s="11"/>
      <c r="N912" s="1"/>
      <c r="O912" s="1"/>
      <c r="P912" s="1"/>
      <c r="Q912" s="1"/>
      <c r="R912" s="1"/>
      <c r="S912" s="1"/>
    </row>
    <row r="913" spans="1:19" ht="15.75" customHeight="1" x14ac:dyDescent="0.2">
      <c r="A913" s="231"/>
      <c r="B913" s="11"/>
      <c r="C913" s="11"/>
      <c r="D913" s="11"/>
      <c r="E913" s="11"/>
      <c r="F913" s="11"/>
      <c r="G913" s="11"/>
      <c r="H913" s="12"/>
      <c r="I913" s="11"/>
      <c r="J913" s="12"/>
      <c r="K913" s="11"/>
      <c r="L913" s="11"/>
      <c r="M913" s="11"/>
      <c r="N913" s="1"/>
      <c r="O913" s="1"/>
      <c r="P913" s="1"/>
      <c r="Q913" s="1"/>
      <c r="R913" s="1"/>
      <c r="S913" s="1"/>
    </row>
    <row r="914" spans="1:19" ht="15.75" customHeight="1" x14ac:dyDescent="0.2">
      <c r="A914" s="231"/>
      <c r="B914" s="11"/>
      <c r="C914" s="11"/>
      <c r="D914" s="11"/>
      <c r="E914" s="11"/>
      <c r="F914" s="11"/>
      <c r="G914" s="11"/>
      <c r="H914" s="12"/>
      <c r="I914" s="11"/>
      <c r="J914" s="12"/>
      <c r="K914" s="11"/>
      <c r="L914" s="11"/>
      <c r="M914" s="11"/>
      <c r="N914" s="1"/>
      <c r="O914" s="1"/>
      <c r="P914" s="1"/>
      <c r="Q914" s="1"/>
      <c r="R914" s="1"/>
      <c r="S914" s="1"/>
    </row>
    <row r="915" spans="1:19" ht="15.75" customHeight="1" x14ac:dyDescent="0.2">
      <c r="A915" s="231"/>
      <c r="B915" s="11"/>
      <c r="C915" s="11"/>
      <c r="D915" s="11"/>
      <c r="E915" s="11"/>
      <c r="F915" s="11"/>
      <c r="G915" s="11"/>
      <c r="H915" s="12"/>
      <c r="I915" s="11"/>
      <c r="J915" s="12"/>
      <c r="K915" s="11"/>
      <c r="L915" s="11"/>
      <c r="M915" s="11"/>
      <c r="N915" s="1"/>
      <c r="O915" s="1"/>
      <c r="P915" s="1"/>
      <c r="Q915" s="1"/>
      <c r="R915" s="1"/>
      <c r="S915" s="1"/>
    </row>
    <row r="916" spans="1:19" ht="15.75" customHeight="1" x14ac:dyDescent="0.2">
      <c r="A916" s="231"/>
      <c r="B916" s="11"/>
      <c r="C916" s="11"/>
      <c r="D916" s="11"/>
      <c r="E916" s="11"/>
      <c r="F916" s="11"/>
      <c r="G916" s="11"/>
      <c r="H916" s="12"/>
      <c r="I916" s="11"/>
      <c r="J916" s="12"/>
      <c r="K916" s="11"/>
      <c r="L916" s="11"/>
      <c r="M916" s="11"/>
      <c r="N916" s="1"/>
      <c r="O916" s="1"/>
      <c r="P916" s="1"/>
      <c r="Q916" s="1"/>
      <c r="R916" s="1"/>
      <c r="S916" s="1"/>
    </row>
    <row r="917" spans="1:19" ht="15.75" customHeight="1" x14ac:dyDescent="0.2">
      <c r="A917" s="231"/>
      <c r="B917" s="11"/>
      <c r="C917" s="11"/>
      <c r="D917" s="11"/>
      <c r="E917" s="11"/>
      <c r="F917" s="11"/>
      <c r="G917" s="11"/>
      <c r="H917" s="12"/>
      <c r="I917" s="11"/>
      <c r="J917" s="12"/>
      <c r="K917" s="11"/>
      <c r="L917" s="11"/>
      <c r="M917" s="11"/>
      <c r="N917" s="1"/>
      <c r="O917" s="1"/>
      <c r="P917" s="1"/>
      <c r="Q917" s="1"/>
      <c r="R917" s="1"/>
      <c r="S917" s="1"/>
    </row>
    <row r="918" spans="1:19" ht="15.75" customHeight="1" x14ac:dyDescent="0.2">
      <c r="A918" s="231"/>
      <c r="B918" s="11"/>
      <c r="C918" s="11"/>
      <c r="D918" s="11"/>
      <c r="E918" s="11"/>
      <c r="F918" s="11"/>
      <c r="G918" s="11"/>
      <c r="H918" s="12"/>
      <c r="I918" s="11"/>
      <c r="J918" s="12"/>
      <c r="K918" s="11"/>
      <c r="L918" s="11"/>
      <c r="M918" s="11"/>
      <c r="N918" s="1"/>
      <c r="O918" s="1"/>
      <c r="P918" s="1"/>
      <c r="Q918" s="1"/>
      <c r="R918" s="1"/>
      <c r="S918" s="1"/>
    </row>
    <row r="919" spans="1:19" ht="15.75" customHeight="1" x14ac:dyDescent="0.2">
      <c r="A919" s="231"/>
      <c r="B919" s="11"/>
      <c r="C919" s="11"/>
      <c r="D919" s="11"/>
      <c r="E919" s="11"/>
      <c r="F919" s="11"/>
      <c r="G919" s="11"/>
      <c r="H919" s="12"/>
      <c r="I919" s="11"/>
      <c r="J919" s="12"/>
      <c r="K919" s="11"/>
      <c r="L919" s="11"/>
      <c r="M919" s="11"/>
      <c r="N919" s="1"/>
      <c r="O919" s="1"/>
      <c r="P919" s="1"/>
      <c r="Q919" s="1"/>
      <c r="R919" s="1"/>
      <c r="S919" s="1"/>
    </row>
    <row r="920" spans="1:19" ht="15.75" customHeight="1" x14ac:dyDescent="0.2">
      <c r="A920" s="231"/>
      <c r="B920" s="11"/>
      <c r="C920" s="11"/>
      <c r="D920" s="11"/>
      <c r="E920" s="11"/>
      <c r="F920" s="11"/>
      <c r="G920" s="11"/>
      <c r="H920" s="12"/>
      <c r="I920" s="11"/>
      <c r="J920" s="12"/>
      <c r="K920" s="11"/>
      <c r="L920" s="11"/>
      <c r="M920" s="11"/>
      <c r="N920" s="1"/>
      <c r="O920" s="1"/>
      <c r="P920" s="1"/>
      <c r="Q920" s="1"/>
      <c r="R920" s="1"/>
      <c r="S920" s="1"/>
    </row>
    <row r="921" spans="1:19" ht="15.75" customHeight="1" x14ac:dyDescent="0.2">
      <c r="A921" s="231"/>
      <c r="B921" s="11"/>
      <c r="C921" s="11"/>
      <c r="D921" s="11"/>
      <c r="E921" s="11"/>
      <c r="F921" s="11"/>
      <c r="G921" s="11"/>
      <c r="H921" s="12"/>
      <c r="I921" s="11"/>
      <c r="J921" s="12"/>
      <c r="K921" s="11"/>
      <c r="L921" s="11"/>
      <c r="M921" s="11"/>
      <c r="N921" s="1"/>
      <c r="O921" s="1"/>
      <c r="P921" s="1"/>
      <c r="Q921" s="1"/>
      <c r="R921" s="1"/>
      <c r="S921" s="1"/>
    </row>
    <row r="922" spans="1:19" ht="15.75" customHeight="1" x14ac:dyDescent="0.2">
      <c r="A922" s="231"/>
      <c r="B922" s="11"/>
      <c r="C922" s="11"/>
      <c r="D922" s="11"/>
      <c r="E922" s="11"/>
      <c r="F922" s="11"/>
      <c r="G922" s="11"/>
      <c r="H922" s="12"/>
      <c r="I922" s="11"/>
      <c r="J922" s="12"/>
      <c r="K922" s="11"/>
      <c r="L922" s="11"/>
      <c r="M922" s="11"/>
      <c r="N922" s="1"/>
      <c r="O922" s="1"/>
      <c r="P922" s="1"/>
      <c r="Q922" s="1"/>
      <c r="R922" s="1"/>
      <c r="S922" s="1"/>
    </row>
    <row r="923" spans="1:19" ht="15.75" customHeight="1" x14ac:dyDescent="0.2">
      <c r="A923" s="231"/>
      <c r="B923" s="11"/>
      <c r="C923" s="11"/>
      <c r="D923" s="11"/>
      <c r="E923" s="11"/>
      <c r="F923" s="11"/>
      <c r="G923" s="11"/>
      <c r="H923" s="12"/>
      <c r="I923" s="11"/>
      <c r="J923" s="12"/>
      <c r="K923" s="11"/>
      <c r="L923" s="11"/>
      <c r="M923" s="11"/>
      <c r="N923" s="1"/>
      <c r="O923" s="1"/>
      <c r="P923" s="1"/>
      <c r="Q923" s="1"/>
      <c r="R923" s="1"/>
      <c r="S923" s="1"/>
    </row>
    <row r="924" spans="1:19" ht="15.75" customHeight="1" x14ac:dyDescent="0.2">
      <c r="A924" s="231"/>
      <c r="B924" s="11"/>
      <c r="C924" s="11"/>
      <c r="D924" s="11"/>
      <c r="E924" s="11"/>
      <c r="F924" s="11"/>
      <c r="G924" s="11"/>
      <c r="H924" s="12"/>
      <c r="I924" s="11"/>
      <c r="J924" s="12"/>
      <c r="K924" s="11"/>
      <c r="L924" s="11"/>
      <c r="M924" s="11"/>
      <c r="N924" s="1"/>
      <c r="O924" s="1"/>
      <c r="P924" s="1"/>
      <c r="Q924" s="1"/>
      <c r="R924" s="1"/>
      <c r="S924" s="1"/>
    </row>
    <row r="925" spans="1:19" ht="15.75" customHeight="1" x14ac:dyDescent="0.2">
      <c r="A925" s="231"/>
      <c r="B925" s="11"/>
      <c r="C925" s="11"/>
      <c r="D925" s="11"/>
      <c r="E925" s="11"/>
      <c r="F925" s="11"/>
      <c r="G925" s="11"/>
      <c r="H925" s="12"/>
      <c r="I925" s="11"/>
      <c r="J925" s="12"/>
      <c r="K925" s="11"/>
      <c r="L925" s="11"/>
      <c r="M925" s="11"/>
      <c r="N925" s="1"/>
      <c r="O925" s="1"/>
      <c r="P925" s="1"/>
      <c r="Q925" s="1"/>
      <c r="R925" s="1"/>
      <c r="S925" s="1"/>
    </row>
    <row r="926" spans="1:19" ht="15.75" customHeight="1" x14ac:dyDescent="0.2">
      <c r="A926" s="231"/>
      <c r="B926" s="11"/>
      <c r="C926" s="11"/>
      <c r="D926" s="11"/>
      <c r="E926" s="11"/>
      <c r="F926" s="11"/>
      <c r="G926" s="11"/>
      <c r="H926" s="12"/>
      <c r="I926" s="11"/>
      <c r="J926" s="12"/>
      <c r="K926" s="11"/>
      <c r="L926" s="11"/>
      <c r="M926" s="11"/>
      <c r="N926" s="1"/>
      <c r="O926" s="1"/>
      <c r="P926" s="1"/>
      <c r="Q926" s="1"/>
      <c r="R926" s="1"/>
      <c r="S926" s="1"/>
    </row>
    <row r="927" spans="1:19" ht="15.75" customHeight="1" x14ac:dyDescent="0.2">
      <c r="A927" s="231"/>
      <c r="B927" s="11"/>
      <c r="C927" s="11"/>
      <c r="D927" s="11"/>
      <c r="E927" s="11"/>
      <c r="F927" s="11"/>
      <c r="G927" s="11"/>
      <c r="H927" s="12"/>
      <c r="I927" s="11"/>
      <c r="J927" s="12"/>
      <c r="K927" s="11"/>
      <c r="L927" s="11"/>
      <c r="M927" s="11"/>
      <c r="N927" s="1"/>
      <c r="O927" s="1"/>
      <c r="P927" s="1"/>
      <c r="Q927" s="1"/>
      <c r="R927" s="1"/>
      <c r="S927" s="1"/>
    </row>
    <row r="928" spans="1:19" ht="15.75" customHeight="1" x14ac:dyDescent="0.2">
      <c r="A928" s="231"/>
      <c r="B928" s="11"/>
      <c r="C928" s="11"/>
      <c r="D928" s="11"/>
      <c r="E928" s="11"/>
      <c r="F928" s="11"/>
      <c r="G928" s="11"/>
      <c r="H928" s="12"/>
      <c r="I928" s="11"/>
      <c r="J928" s="12"/>
      <c r="K928" s="11"/>
      <c r="L928" s="11"/>
      <c r="M928" s="11"/>
      <c r="N928" s="1"/>
      <c r="O928" s="1"/>
      <c r="P928" s="1"/>
      <c r="Q928" s="1"/>
      <c r="R928" s="1"/>
      <c r="S928" s="1"/>
    </row>
    <row r="929" spans="1:19" ht="15.75" customHeight="1" x14ac:dyDescent="0.2">
      <c r="A929" s="231"/>
      <c r="B929" s="11"/>
      <c r="C929" s="11"/>
      <c r="D929" s="11"/>
      <c r="E929" s="11"/>
      <c r="F929" s="11"/>
      <c r="G929" s="11"/>
      <c r="H929" s="12"/>
      <c r="I929" s="11"/>
      <c r="J929" s="12"/>
      <c r="K929" s="11"/>
      <c r="L929" s="11"/>
      <c r="M929" s="11"/>
      <c r="N929" s="1"/>
      <c r="O929" s="1"/>
      <c r="P929" s="1"/>
      <c r="Q929" s="1"/>
      <c r="R929" s="1"/>
      <c r="S929" s="1"/>
    </row>
    <row r="930" spans="1:19" ht="15.75" customHeight="1" x14ac:dyDescent="0.2">
      <c r="A930" s="231"/>
      <c r="B930" s="11"/>
      <c r="C930" s="11"/>
      <c r="D930" s="11"/>
      <c r="E930" s="11"/>
      <c r="F930" s="11"/>
      <c r="G930" s="11"/>
      <c r="H930" s="12"/>
      <c r="I930" s="11"/>
      <c r="J930" s="12"/>
      <c r="K930" s="11"/>
      <c r="L930" s="11"/>
      <c r="M930" s="11"/>
      <c r="N930" s="1"/>
      <c r="O930" s="1"/>
      <c r="P930" s="1"/>
      <c r="Q930" s="1"/>
      <c r="R930" s="1"/>
      <c r="S930" s="1"/>
    </row>
    <row r="931" spans="1:19" ht="15.75" customHeight="1" x14ac:dyDescent="0.2">
      <c r="A931" s="231"/>
      <c r="B931" s="11"/>
      <c r="C931" s="11"/>
      <c r="D931" s="11"/>
      <c r="E931" s="11"/>
      <c r="F931" s="11"/>
      <c r="G931" s="11"/>
      <c r="H931" s="12"/>
      <c r="I931" s="11"/>
      <c r="J931" s="12"/>
      <c r="K931" s="11"/>
      <c r="L931" s="11"/>
      <c r="M931" s="11"/>
      <c r="N931" s="1"/>
      <c r="O931" s="1"/>
      <c r="P931" s="1"/>
      <c r="Q931" s="1"/>
      <c r="R931" s="1"/>
      <c r="S931" s="1"/>
    </row>
    <row r="932" spans="1:19" ht="15.75" customHeight="1" x14ac:dyDescent="0.2">
      <c r="A932" s="231"/>
      <c r="B932" s="11"/>
      <c r="C932" s="11"/>
      <c r="D932" s="11"/>
      <c r="E932" s="11"/>
      <c r="F932" s="11"/>
      <c r="G932" s="11"/>
      <c r="H932" s="12"/>
      <c r="I932" s="11"/>
      <c r="J932" s="12"/>
      <c r="K932" s="11"/>
      <c r="L932" s="11"/>
      <c r="M932" s="11"/>
      <c r="N932" s="1"/>
      <c r="O932" s="1"/>
      <c r="P932" s="1"/>
      <c r="Q932" s="1"/>
      <c r="R932" s="1"/>
      <c r="S932" s="1"/>
    </row>
    <row r="933" spans="1:19" ht="15.75" customHeight="1" x14ac:dyDescent="0.2">
      <c r="A933" s="231"/>
      <c r="B933" s="11"/>
      <c r="C933" s="11"/>
      <c r="D933" s="11"/>
      <c r="E933" s="11"/>
      <c r="F933" s="11"/>
      <c r="G933" s="11"/>
      <c r="H933" s="12"/>
      <c r="I933" s="11"/>
      <c r="J933" s="12"/>
      <c r="K933" s="11"/>
      <c r="L933" s="11"/>
      <c r="M933" s="11"/>
      <c r="N933" s="1"/>
      <c r="O933" s="1"/>
      <c r="P933" s="1"/>
      <c r="Q933" s="1"/>
      <c r="R933" s="1"/>
      <c r="S933" s="1"/>
    </row>
    <row r="934" spans="1:19" ht="15.75" customHeight="1" x14ac:dyDescent="0.2">
      <c r="A934" s="231"/>
      <c r="B934" s="11"/>
      <c r="C934" s="11"/>
      <c r="D934" s="11"/>
      <c r="E934" s="11"/>
      <c r="F934" s="11"/>
      <c r="G934" s="11"/>
      <c r="H934" s="12"/>
      <c r="I934" s="11"/>
      <c r="J934" s="12"/>
      <c r="K934" s="11"/>
      <c r="L934" s="11"/>
      <c r="M934" s="11"/>
      <c r="N934" s="1"/>
      <c r="O934" s="1"/>
      <c r="P934" s="1"/>
      <c r="Q934" s="1"/>
      <c r="R934" s="1"/>
      <c r="S934" s="1"/>
    </row>
    <row r="935" spans="1:19" ht="15.75" customHeight="1" x14ac:dyDescent="0.2">
      <c r="A935" s="231"/>
      <c r="B935" s="11"/>
      <c r="C935" s="11"/>
      <c r="D935" s="11"/>
      <c r="E935" s="11"/>
      <c r="F935" s="11"/>
      <c r="G935" s="11"/>
      <c r="H935" s="12"/>
      <c r="I935" s="11"/>
      <c r="J935" s="12"/>
      <c r="K935" s="11"/>
      <c r="L935" s="11"/>
      <c r="M935" s="11"/>
      <c r="N935" s="1"/>
      <c r="O935" s="1"/>
      <c r="P935" s="1"/>
      <c r="Q935" s="1"/>
      <c r="R935" s="1"/>
      <c r="S935" s="1"/>
    </row>
    <row r="936" spans="1:19" ht="15.75" customHeight="1" x14ac:dyDescent="0.2">
      <c r="A936" s="231"/>
      <c r="B936" s="11"/>
      <c r="C936" s="11"/>
      <c r="D936" s="11"/>
      <c r="E936" s="11"/>
      <c r="F936" s="11"/>
      <c r="G936" s="11"/>
      <c r="H936" s="12"/>
      <c r="I936" s="11"/>
      <c r="J936" s="12"/>
      <c r="K936" s="11"/>
      <c r="L936" s="11"/>
      <c r="M936" s="11"/>
      <c r="N936" s="1"/>
      <c r="O936" s="1"/>
      <c r="P936" s="1"/>
      <c r="Q936" s="1"/>
      <c r="R936" s="1"/>
      <c r="S936" s="1"/>
    </row>
    <row r="937" spans="1:19" ht="15.75" customHeight="1" x14ac:dyDescent="0.2">
      <c r="A937" s="231"/>
      <c r="B937" s="11"/>
      <c r="C937" s="11"/>
      <c r="D937" s="11"/>
      <c r="E937" s="11"/>
      <c r="F937" s="11"/>
      <c r="G937" s="11"/>
      <c r="H937" s="12"/>
      <c r="I937" s="11"/>
      <c r="J937" s="12"/>
      <c r="K937" s="11"/>
      <c r="L937" s="11"/>
      <c r="M937" s="11"/>
      <c r="N937" s="1"/>
      <c r="O937" s="1"/>
      <c r="P937" s="1"/>
      <c r="Q937" s="1"/>
      <c r="R937" s="1"/>
      <c r="S937" s="1"/>
    </row>
    <row r="938" spans="1:19" ht="15.75" customHeight="1" x14ac:dyDescent="0.2">
      <c r="A938" s="231"/>
      <c r="B938" s="11"/>
      <c r="C938" s="11"/>
      <c r="D938" s="11"/>
      <c r="E938" s="11"/>
      <c r="F938" s="11"/>
      <c r="G938" s="11"/>
      <c r="H938" s="12"/>
      <c r="I938" s="11"/>
      <c r="J938" s="12"/>
      <c r="K938" s="11"/>
      <c r="L938" s="11"/>
      <c r="M938" s="11"/>
      <c r="N938" s="1"/>
      <c r="O938" s="1"/>
      <c r="P938" s="1"/>
      <c r="Q938" s="1"/>
      <c r="R938" s="1"/>
      <c r="S938" s="1"/>
    </row>
    <row r="939" spans="1:19" ht="15.75" customHeight="1" x14ac:dyDescent="0.2">
      <c r="A939" s="231"/>
      <c r="B939" s="11"/>
      <c r="C939" s="11"/>
      <c r="D939" s="11"/>
      <c r="E939" s="11"/>
      <c r="F939" s="11"/>
      <c r="G939" s="11"/>
      <c r="H939" s="12"/>
      <c r="I939" s="11"/>
      <c r="J939" s="12"/>
      <c r="K939" s="11"/>
      <c r="L939" s="11"/>
      <c r="M939" s="11"/>
      <c r="N939" s="1"/>
      <c r="O939" s="1"/>
      <c r="P939" s="1"/>
      <c r="Q939" s="1"/>
      <c r="R939" s="1"/>
      <c r="S939" s="1"/>
    </row>
    <row r="940" spans="1:19" ht="15.75" customHeight="1" x14ac:dyDescent="0.2">
      <c r="A940" s="231"/>
      <c r="B940" s="11"/>
      <c r="C940" s="11"/>
      <c r="D940" s="11"/>
      <c r="E940" s="11"/>
      <c r="F940" s="11"/>
      <c r="G940" s="11"/>
      <c r="H940" s="12"/>
      <c r="I940" s="11"/>
      <c r="J940" s="12"/>
      <c r="K940" s="11"/>
      <c r="L940" s="11"/>
      <c r="M940" s="11"/>
      <c r="N940" s="1"/>
      <c r="O940" s="1"/>
      <c r="P940" s="1"/>
      <c r="Q940" s="1"/>
      <c r="R940" s="1"/>
      <c r="S940" s="1"/>
    </row>
    <row r="941" spans="1:19" ht="15.75" customHeight="1" x14ac:dyDescent="0.2">
      <c r="A941" s="231"/>
      <c r="B941" s="11"/>
      <c r="C941" s="11"/>
      <c r="D941" s="11"/>
      <c r="E941" s="11"/>
      <c r="F941" s="11"/>
      <c r="G941" s="11"/>
      <c r="H941" s="12"/>
      <c r="I941" s="11"/>
      <c r="J941" s="12"/>
      <c r="K941" s="11"/>
      <c r="L941" s="11"/>
      <c r="M941" s="11"/>
      <c r="N941" s="1"/>
      <c r="O941" s="1"/>
      <c r="P941" s="1"/>
      <c r="Q941" s="1"/>
      <c r="R941" s="1"/>
      <c r="S941" s="1"/>
    </row>
    <row r="942" spans="1:19" ht="15.75" customHeight="1" x14ac:dyDescent="0.2">
      <c r="A942" s="231"/>
      <c r="B942" s="11"/>
      <c r="C942" s="11"/>
      <c r="D942" s="11"/>
      <c r="E942" s="11"/>
      <c r="F942" s="11"/>
      <c r="G942" s="11"/>
      <c r="H942" s="12"/>
      <c r="I942" s="11"/>
      <c r="J942" s="12"/>
      <c r="K942" s="11"/>
      <c r="L942" s="11"/>
      <c r="M942" s="11"/>
      <c r="N942" s="1"/>
      <c r="O942" s="1"/>
      <c r="P942" s="1"/>
      <c r="Q942" s="1"/>
      <c r="R942" s="1"/>
      <c r="S942" s="1"/>
    </row>
    <row r="943" spans="1:19" ht="15.75" customHeight="1" x14ac:dyDescent="0.2">
      <c r="A943" s="231"/>
      <c r="B943" s="11"/>
      <c r="C943" s="11"/>
      <c r="D943" s="11"/>
      <c r="E943" s="11"/>
      <c r="F943" s="11"/>
      <c r="G943" s="11"/>
      <c r="H943" s="12"/>
      <c r="I943" s="11"/>
      <c r="J943" s="12"/>
      <c r="K943" s="11"/>
      <c r="L943" s="11"/>
      <c r="M943" s="11"/>
      <c r="N943" s="1"/>
      <c r="O943" s="1"/>
      <c r="P943" s="1"/>
      <c r="Q943" s="1"/>
      <c r="R943" s="1"/>
      <c r="S943" s="1"/>
    </row>
    <row r="944" spans="1:19" ht="15.75" customHeight="1" x14ac:dyDescent="0.2">
      <c r="A944" s="231"/>
      <c r="B944" s="11"/>
      <c r="C944" s="11"/>
      <c r="D944" s="11"/>
      <c r="E944" s="11"/>
      <c r="F944" s="11"/>
      <c r="G944" s="11"/>
      <c r="H944" s="12"/>
      <c r="I944" s="11"/>
      <c r="J944" s="12"/>
      <c r="K944" s="11"/>
      <c r="L944" s="11"/>
      <c r="M944" s="11"/>
      <c r="N944" s="1"/>
      <c r="O944" s="1"/>
      <c r="P944" s="1"/>
      <c r="Q944" s="1"/>
      <c r="R944" s="1"/>
      <c r="S944" s="1"/>
    </row>
    <row r="945" spans="1:19" ht="15.75" customHeight="1" x14ac:dyDescent="0.2">
      <c r="A945" s="231"/>
      <c r="B945" s="11"/>
      <c r="C945" s="11"/>
      <c r="D945" s="11"/>
      <c r="E945" s="11"/>
      <c r="F945" s="11"/>
      <c r="G945" s="11"/>
      <c r="H945" s="12"/>
      <c r="I945" s="11"/>
      <c r="J945" s="12"/>
      <c r="K945" s="11"/>
      <c r="L945" s="11"/>
      <c r="M945" s="11"/>
      <c r="N945" s="1"/>
      <c r="O945" s="1"/>
      <c r="P945" s="1"/>
      <c r="Q945" s="1"/>
      <c r="R945" s="1"/>
      <c r="S945" s="1"/>
    </row>
    <row r="946" spans="1:19" ht="15.75" customHeight="1" x14ac:dyDescent="0.2">
      <c r="A946" s="231"/>
      <c r="B946" s="11"/>
      <c r="C946" s="11"/>
      <c r="D946" s="11"/>
      <c r="E946" s="11"/>
      <c r="F946" s="11"/>
      <c r="G946" s="11"/>
      <c r="H946" s="12"/>
      <c r="I946" s="11"/>
      <c r="J946" s="12"/>
      <c r="K946" s="11"/>
      <c r="L946" s="11"/>
      <c r="M946" s="11"/>
      <c r="N946" s="1"/>
      <c r="O946" s="1"/>
      <c r="P946" s="1"/>
      <c r="Q946" s="1"/>
      <c r="R946" s="1"/>
      <c r="S946" s="1"/>
    </row>
    <row r="947" spans="1:19" ht="15.75" customHeight="1" x14ac:dyDescent="0.2">
      <c r="A947" s="231"/>
      <c r="B947" s="11"/>
      <c r="C947" s="11"/>
      <c r="D947" s="11"/>
      <c r="E947" s="11"/>
      <c r="F947" s="11"/>
      <c r="G947" s="11"/>
      <c r="H947" s="12"/>
      <c r="I947" s="11"/>
      <c r="J947" s="12"/>
      <c r="K947" s="11"/>
      <c r="L947" s="11"/>
      <c r="M947" s="11"/>
      <c r="N947" s="1"/>
      <c r="O947" s="1"/>
      <c r="P947" s="1"/>
      <c r="Q947" s="1"/>
      <c r="R947" s="1"/>
      <c r="S947" s="1"/>
    </row>
    <row r="948" spans="1:19" ht="15.75" customHeight="1" x14ac:dyDescent="0.2">
      <c r="A948" s="231"/>
      <c r="B948" s="11"/>
      <c r="C948" s="11"/>
      <c r="D948" s="11"/>
      <c r="E948" s="11"/>
      <c r="F948" s="11"/>
      <c r="G948" s="11"/>
      <c r="H948" s="12"/>
      <c r="I948" s="11"/>
      <c r="J948" s="12"/>
      <c r="K948" s="11"/>
      <c r="L948" s="11"/>
      <c r="M948" s="11"/>
      <c r="N948" s="1"/>
      <c r="O948" s="1"/>
      <c r="P948" s="1"/>
      <c r="Q948" s="1"/>
      <c r="R948" s="1"/>
      <c r="S948" s="1"/>
    </row>
    <row r="949" spans="1:19" ht="15.75" customHeight="1" x14ac:dyDescent="0.2">
      <c r="A949" s="231"/>
      <c r="B949" s="11"/>
      <c r="C949" s="11"/>
      <c r="D949" s="11"/>
      <c r="E949" s="11"/>
      <c r="F949" s="11"/>
      <c r="G949" s="11"/>
      <c r="H949" s="12"/>
      <c r="I949" s="11"/>
      <c r="J949" s="12"/>
      <c r="K949" s="11"/>
      <c r="L949" s="11"/>
      <c r="M949" s="11"/>
      <c r="N949" s="1"/>
      <c r="O949" s="1"/>
      <c r="P949" s="1"/>
      <c r="Q949" s="1"/>
      <c r="R949" s="1"/>
      <c r="S949" s="1"/>
    </row>
    <row r="950" spans="1:19" ht="15.75" customHeight="1" x14ac:dyDescent="0.2">
      <c r="A950" s="231"/>
      <c r="B950" s="11"/>
      <c r="C950" s="11"/>
      <c r="D950" s="11"/>
      <c r="E950" s="11"/>
      <c r="F950" s="11"/>
      <c r="G950" s="11"/>
      <c r="H950" s="12"/>
      <c r="I950" s="11"/>
      <c r="J950" s="12"/>
      <c r="K950" s="11"/>
      <c r="L950" s="11"/>
      <c r="M950" s="11"/>
      <c r="N950" s="1"/>
      <c r="O950" s="1"/>
      <c r="P950" s="1"/>
      <c r="Q950" s="1"/>
      <c r="R950" s="1"/>
      <c r="S950" s="1"/>
    </row>
    <row r="951" spans="1:19" ht="15.75" customHeight="1" x14ac:dyDescent="0.2">
      <c r="A951" s="231"/>
      <c r="B951" s="11"/>
      <c r="C951" s="11"/>
      <c r="D951" s="11"/>
      <c r="E951" s="11"/>
      <c r="F951" s="11"/>
      <c r="G951" s="11"/>
      <c r="H951" s="12"/>
      <c r="I951" s="11"/>
      <c r="J951" s="12"/>
      <c r="K951" s="11"/>
      <c r="L951" s="11"/>
      <c r="M951" s="11"/>
      <c r="N951" s="1"/>
      <c r="O951" s="1"/>
      <c r="P951" s="1"/>
      <c r="Q951" s="1"/>
      <c r="R951" s="1"/>
      <c r="S951" s="1"/>
    </row>
    <row r="952" spans="1:19" ht="15.75" customHeight="1" x14ac:dyDescent="0.2">
      <c r="A952" s="231"/>
      <c r="B952" s="11"/>
      <c r="C952" s="11"/>
      <c r="D952" s="11"/>
      <c r="E952" s="11"/>
      <c r="F952" s="11"/>
      <c r="G952" s="11"/>
      <c r="H952" s="12"/>
      <c r="I952" s="11"/>
      <c r="J952" s="12"/>
      <c r="K952" s="11"/>
      <c r="L952" s="11"/>
      <c r="M952" s="11"/>
      <c r="N952" s="1"/>
      <c r="O952" s="1"/>
      <c r="P952" s="1"/>
      <c r="Q952" s="1"/>
      <c r="R952" s="1"/>
      <c r="S952" s="1"/>
    </row>
    <row r="953" spans="1:19" ht="15.75" customHeight="1" x14ac:dyDescent="0.2">
      <c r="A953" s="231"/>
      <c r="B953" s="11"/>
      <c r="C953" s="11"/>
      <c r="D953" s="11"/>
      <c r="E953" s="11"/>
      <c r="F953" s="11"/>
      <c r="G953" s="11"/>
      <c r="H953" s="12"/>
      <c r="I953" s="11"/>
      <c r="J953" s="12"/>
      <c r="K953" s="11"/>
      <c r="L953" s="11"/>
      <c r="M953" s="11"/>
      <c r="N953" s="1"/>
      <c r="O953" s="1"/>
      <c r="P953" s="1"/>
      <c r="Q953" s="1"/>
      <c r="R953" s="1"/>
      <c r="S953" s="1"/>
    </row>
    <row r="954" spans="1:19" ht="15.75" customHeight="1" x14ac:dyDescent="0.2">
      <c r="A954" s="231"/>
      <c r="B954" s="11"/>
      <c r="C954" s="11"/>
      <c r="D954" s="11"/>
      <c r="E954" s="11"/>
      <c r="F954" s="11"/>
      <c r="G954" s="11"/>
      <c r="H954" s="12"/>
      <c r="I954" s="11"/>
      <c r="J954" s="12"/>
      <c r="K954" s="11"/>
      <c r="L954" s="11"/>
      <c r="M954" s="11"/>
      <c r="N954" s="1"/>
      <c r="O954" s="1"/>
      <c r="P954" s="1"/>
      <c r="Q954" s="1"/>
      <c r="R954" s="1"/>
      <c r="S954" s="1"/>
    </row>
    <row r="955" spans="1:19" ht="15.75" customHeight="1" x14ac:dyDescent="0.2">
      <c r="A955" s="231"/>
      <c r="B955" s="11"/>
      <c r="C955" s="11"/>
      <c r="D955" s="11"/>
      <c r="E955" s="11"/>
      <c r="F955" s="11"/>
      <c r="G955" s="11"/>
      <c r="H955" s="12"/>
      <c r="I955" s="11"/>
      <c r="J955" s="12"/>
      <c r="K955" s="11"/>
      <c r="L955" s="11"/>
      <c r="M955" s="11"/>
      <c r="N955" s="1"/>
      <c r="O955" s="1"/>
      <c r="P955" s="1"/>
      <c r="Q955" s="1"/>
      <c r="R955" s="1"/>
      <c r="S955" s="1"/>
    </row>
    <row r="956" spans="1:19" ht="15.75" customHeight="1" x14ac:dyDescent="0.2">
      <c r="A956" s="231"/>
      <c r="B956" s="11"/>
      <c r="C956" s="11"/>
      <c r="D956" s="11"/>
      <c r="E956" s="11"/>
      <c r="F956" s="11"/>
      <c r="G956" s="11"/>
      <c r="H956" s="12"/>
      <c r="I956" s="11"/>
      <c r="J956" s="12"/>
      <c r="K956" s="11"/>
      <c r="L956" s="11"/>
      <c r="M956" s="11"/>
      <c r="N956" s="1"/>
      <c r="O956" s="1"/>
      <c r="P956" s="1"/>
      <c r="Q956" s="1"/>
      <c r="R956" s="1"/>
      <c r="S956" s="1"/>
    </row>
    <row r="957" spans="1:19" ht="15.75" customHeight="1" x14ac:dyDescent="0.2">
      <c r="A957" s="231"/>
      <c r="B957" s="11"/>
      <c r="C957" s="11"/>
      <c r="D957" s="11"/>
      <c r="E957" s="11"/>
      <c r="F957" s="11"/>
      <c r="G957" s="11"/>
      <c r="H957" s="12"/>
      <c r="I957" s="11"/>
      <c r="J957" s="12"/>
      <c r="K957" s="11"/>
      <c r="L957" s="11"/>
      <c r="M957" s="11"/>
      <c r="N957" s="1"/>
      <c r="O957" s="1"/>
      <c r="P957" s="1"/>
      <c r="Q957" s="1"/>
      <c r="R957" s="1"/>
      <c r="S957" s="1"/>
    </row>
    <row r="958" spans="1:19" ht="15.75" customHeight="1" x14ac:dyDescent="0.2">
      <c r="A958" s="231"/>
      <c r="B958" s="11"/>
      <c r="C958" s="11"/>
      <c r="D958" s="11"/>
      <c r="E958" s="11"/>
      <c r="F958" s="11"/>
      <c r="G958" s="11"/>
      <c r="H958" s="12"/>
      <c r="I958" s="11"/>
      <c r="J958" s="12"/>
      <c r="K958" s="11"/>
      <c r="L958" s="11"/>
      <c r="M958" s="11"/>
      <c r="N958" s="1"/>
      <c r="O958" s="1"/>
      <c r="P958" s="1"/>
      <c r="Q958" s="1"/>
      <c r="R958" s="1"/>
      <c r="S958" s="1"/>
    </row>
    <row r="959" spans="1:19" ht="15.75" customHeight="1" x14ac:dyDescent="0.2">
      <c r="A959" s="231"/>
      <c r="B959" s="11"/>
      <c r="C959" s="11"/>
      <c r="D959" s="11"/>
      <c r="E959" s="11"/>
      <c r="F959" s="11"/>
      <c r="G959" s="11"/>
      <c r="H959" s="12"/>
      <c r="I959" s="11"/>
      <c r="J959" s="12"/>
      <c r="K959" s="11"/>
      <c r="L959" s="11"/>
      <c r="M959" s="11"/>
      <c r="N959" s="1"/>
      <c r="O959" s="1"/>
      <c r="P959" s="1"/>
      <c r="Q959" s="1"/>
      <c r="R959" s="1"/>
      <c r="S959" s="1"/>
    </row>
    <row r="960" spans="1:19" ht="15.75" customHeight="1" x14ac:dyDescent="0.2">
      <c r="A960" s="231"/>
      <c r="B960" s="11"/>
      <c r="C960" s="11"/>
      <c r="D960" s="11"/>
      <c r="E960" s="11"/>
      <c r="F960" s="11"/>
      <c r="G960" s="11"/>
      <c r="H960" s="12"/>
      <c r="I960" s="11"/>
      <c r="J960" s="12"/>
      <c r="K960" s="11"/>
      <c r="L960" s="11"/>
      <c r="M960" s="11"/>
      <c r="N960" s="1"/>
      <c r="O960" s="1"/>
      <c r="P960" s="1"/>
      <c r="Q960" s="1"/>
      <c r="R960" s="1"/>
      <c r="S960" s="1"/>
    </row>
    <row r="961" spans="1:19" ht="15.75" customHeight="1" x14ac:dyDescent="0.2">
      <c r="A961" s="231"/>
      <c r="B961" s="11"/>
      <c r="C961" s="11"/>
      <c r="D961" s="11"/>
      <c r="E961" s="11"/>
      <c r="F961" s="11"/>
      <c r="G961" s="11"/>
      <c r="H961" s="12"/>
      <c r="I961" s="11"/>
      <c r="J961" s="12"/>
      <c r="K961" s="11"/>
      <c r="L961" s="11"/>
      <c r="M961" s="11"/>
      <c r="N961" s="1"/>
      <c r="O961" s="1"/>
      <c r="P961" s="1"/>
      <c r="Q961" s="1"/>
      <c r="R961" s="1"/>
      <c r="S961" s="1"/>
    </row>
    <row r="962" spans="1:19" ht="15.75" customHeight="1" x14ac:dyDescent="0.2">
      <c r="A962" s="231"/>
      <c r="B962" s="11"/>
      <c r="C962" s="11"/>
      <c r="D962" s="11"/>
      <c r="E962" s="11"/>
      <c r="F962" s="11"/>
      <c r="G962" s="11"/>
      <c r="H962" s="12"/>
      <c r="I962" s="11"/>
      <c r="J962" s="12"/>
      <c r="K962" s="11"/>
      <c r="L962" s="11"/>
      <c r="M962" s="11"/>
      <c r="N962" s="1"/>
      <c r="O962" s="1"/>
      <c r="P962" s="1"/>
      <c r="Q962" s="1"/>
      <c r="R962" s="1"/>
      <c r="S962" s="1"/>
    </row>
    <row r="963" spans="1:19" ht="15.75" customHeight="1" x14ac:dyDescent="0.2">
      <c r="A963" s="231"/>
      <c r="B963" s="11"/>
      <c r="C963" s="11"/>
      <c r="D963" s="11"/>
      <c r="E963" s="11"/>
      <c r="F963" s="11"/>
      <c r="G963" s="11"/>
      <c r="H963" s="12"/>
      <c r="I963" s="11"/>
      <c r="J963" s="12"/>
      <c r="K963" s="11"/>
      <c r="L963" s="11"/>
      <c r="M963" s="11"/>
      <c r="N963" s="1"/>
      <c r="O963" s="1"/>
      <c r="P963" s="1"/>
      <c r="Q963" s="1"/>
      <c r="R963" s="1"/>
      <c r="S963" s="1"/>
    </row>
    <row r="964" spans="1:19" ht="15.75" customHeight="1" x14ac:dyDescent="0.2">
      <c r="A964" s="231"/>
      <c r="B964" s="11"/>
      <c r="C964" s="11"/>
      <c r="D964" s="11"/>
      <c r="E964" s="11"/>
      <c r="F964" s="11"/>
      <c r="G964" s="11"/>
      <c r="H964" s="12"/>
      <c r="I964" s="11"/>
      <c r="J964" s="12"/>
      <c r="K964" s="11"/>
      <c r="L964" s="11"/>
      <c r="M964" s="11"/>
      <c r="N964" s="1"/>
      <c r="O964" s="1"/>
      <c r="P964" s="1"/>
      <c r="Q964" s="1"/>
      <c r="R964" s="1"/>
      <c r="S964" s="1"/>
    </row>
    <row r="965" spans="1:19" ht="15.75" customHeight="1" x14ac:dyDescent="0.2">
      <c r="A965" s="231"/>
      <c r="B965" s="11"/>
      <c r="C965" s="11"/>
      <c r="D965" s="11"/>
      <c r="E965" s="11"/>
      <c r="F965" s="11"/>
      <c r="G965" s="11"/>
      <c r="H965" s="12"/>
      <c r="I965" s="11"/>
      <c r="J965" s="12"/>
      <c r="K965" s="11"/>
      <c r="L965" s="11"/>
      <c r="M965" s="11"/>
      <c r="N965" s="1"/>
      <c r="O965" s="1"/>
      <c r="P965" s="1"/>
      <c r="Q965" s="1"/>
      <c r="R965" s="1"/>
      <c r="S965" s="1"/>
    </row>
    <row r="966" spans="1:19" ht="15.75" customHeight="1" x14ac:dyDescent="0.2">
      <c r="A966" s="231"/>
      <c r="B966" s="11"/>
      <c r="C966" s="11"/>
      <c r="D966" s="11"/>
      <c r="E966" s="11"/>
      <c r="F966" s="11"/>
      <c r="G966" s="11"/>
      <c r="H966" s="12"/>
      <c r="I966" s="11"/>
      <c r="J966" s="12"/>
      <c r="K966" s="11"/>
      <c r="L966" s="11"/>
      <c r="M966" s="11"/>
      <c r="N966" s="1"/>
      <c r="O966" s="1"/>
      <c r="P966" s="1"/>
      <c r="Q966" s="1"/>
      <c r="R966" s="1"/>
      <c r="S966" s="1"/>
    </row>
    <row r="967" spans="1:19" ht="15.75" customHeight="1" x14ac:dyDescent="0.2">
      <c r="A967" s="231"/>
      <c r="B967" s="11"/>
      <c r="C967" s="11"/>
      <c r="D967" s="11"/>
      <c r="E967" s="11"/>
      <c r="F967" s="11"/>
      <c r="G967" s="11"/>
      <c r="H967" s="12"/>
      <c r="I967" s="11"/>
      <c r="J967" s="12"/>
      <c r="K967" s="11"/>
      <c r="L967" s="11"/>
      <c r="M967" s="11"/>
      <c r="N967" s="1"/>
      <c r="O967" s="1"/>
      <c r="P967" s="1"/>
      <c r="Q967" s="1"/>
      <c r="R967" s="1"/>
      <c r="S967" s="1"/>
    </row>
    <row r="968" spans="1:19" ht="15.75" customHeight="1" x14ac:dyDescent="0.2">
      <c r="A968" s="231"/>
      <c r="B968" s="11"/>
      <c r="C968" s="11"/>
      <c r="D968" s="11"/>
      <c r="E968" s="11"/>
      <c r="F968" s="11"/>
      <c r="G968" s="11"/>
      <c r="H968" s="12"/>
      <c r="I968" s="11"/>
      <c r="J968" s="12"/>
      <c r="K968" s="11"/>
      <c r="L968" s="11"/>
      <c r="M968" s="11"/>
      <c r="N968" s="1"/>
      <c r="O968" s="1"/>
      <c r="P968" s="1"/>
      <c r="Q968" s="1"/>
      <c r="R968" s="1"/>
      <c r="S968" s="1"/>
    </row>
    <row r="969" spans="1:19" ht="15.75" customHeight="1" x14ac:dyDescent="0.2">
      <c r="A969" s="231"/>
      <c r="B969" s="11"/>
      <c r="C969" s="11"/>
      <c r="D969" s="11"/>
      <c r="E969" s="11"/>
      <c r="F969" s="11"/>
      <c r="G969" s="11"/>
      <c r="H969" s="12"/>
      <c r="I969" s="11"/>
      <c r="J969" s="12"/>
      <c r="K969" s="11"/>
      <c r="L969" s="11"/>
      <c r="M969" s="11"/>
      <c r="N969" s="1"/>
      <c r="O969" s="1"/>
      <c r="P969" s="1"/>
      <c r="Q969" s="1"/>
      <c r="R969" s="1"/>
      <c r="S969" s="1"/>
    </row>
    <row r="970" spans="1:19" ht="15.75" customHeight="1" x14ac:dyDescent="0.2">
      <c r="A970" s="231"/>
      <c r="B970" s="11"/>
      <c r="C970" s="11"/>
      <c r="D970" s="11"/>
      <c r="E970" s="11"/>
      <c r="F970" s="11"/>
      <c r="G970" s="11"/>
      <c r="H970" s="12"/>
      <c r="I970" s="11"/>
      <c r="J970" s="12"/>
      <c r="K970" s="11"/>
      <c r="L970" s="11"/>
      <c r="M970" s="11"/>
      <c r="N970" s="1"/>
      <c r="O970" s="1"/>
      <c r="P970" s="1"/>
      <c r="Q970" s="1"/>
      <c r="R970" s="1"/>
      <c r="S970" s="1"/>
    </row>
    <row r="971" spans="1:19" ht="15.75" customHeight="1" x14ac:dyDescent="0.2">
      <c r="A971" s="231"/>
      <c r="B971" s="11"/>
      <c r="C971" s="11"/>
      <c r="D971" s="11"/>
      <c r="E971" s="11"/>
      <c r="F971" s="11"/>
      <c r="G971" s="11"/>
      <c r="H971" s="12"/>
      <c r="I971" s="11"/>
      <c r="J971" s="12"/>
      <c r="K971" s="11"/>
      <c r="L971" s="11"/>
      <c r="M971" s="11"/>
      <c r="N971" s="1"/>
      <c r="O971" s="1"/>
      <c r="P971" s="1"/>
      <c r="Q971" s="1"/>
      <c r="R971" s="1"/>
      <c r="S971" s="1"/>
    </row>
    <row r="972" spans="1:19" ht="15.75" customHeight="1" x14ac:dyDescent="0.2">
      <c r="A972" s="231"/>
      <c r="B972" s="11"/>
      <c r="C972" s="11"/>
      <c r="D972" s="11"/>
      <c r="E972" s="11"/>
      <c r="F972" s="11"/>
      <c r="G972" s="11"/>
      <c r="H972" s="12"/>
      <c r="I972" s="11"/>
      <c r="J972" s="12"/>
      <c r="K972" s="11"/>
      <c r="L972" s="11"/>
      <c r="M972" s="11"/>
      <c r="N972" s="1"/>
      <c r="O972" s="1"/>
      <c r="P972" s="1"/>
      <c r="Q972" s="1"/>
      <c r="R972" s="1"/>
      <c r="S972" s="1"/>
    </row>
    <row r="973" spans="1:19" ht="15.75" customHeight="1" x14ac:dyDescent="0.2">
      <c r="A973" s="231"/>
      <c r="B973" s="11"/>
      <c r="C973" s="11"/>
      <c r="D973" s="11"/>
      <c r="E973" s="11"/>
      <c r="F973" s="11"/>
      <c r="G973" s="11"/>
      <c r="H973" s="12"/>
      <c r="I973" s="11"/>
      <c r="J973" s="12"/>
      <c r="K973" s="11"/>
      <c r="L973" s="11"/>
      <c r="M973" s="11"/>
      <c r="N973" s="1"/>
      <c r="O973" s="1"/>
      <c r="P973" s="1"/>
      <c r="Q973" s="1"/>
      <c r="R973" s="1"/>
      <c r="S973" s="1"/>
    </row>
    <row r="974" spans="1:19" ht="15.75" customHeight="1" x14ac:dyDescent="0.2">
      <c r="A974" s="231"/>
      <c r="B974" s="11"/>
      <c r="C974" s="11"/>
      <c r="D974" s="11"/>
      <c r="E974" s="11"/>
      <c r="F974" s="11"/>
      <c r="G974" s="11"/>
      <c r="H974" s="12"/>
      <c r="I974" s="11"/>
      <c r="J974" s="12"/>
      <c r="K974" s="11"/>
      <c r="L974" s="11"/>
      <c r="M974" s="11"/>
      <c r="N974" s="1"/>
      <c r="O974" s="1"/>
      <c r="P974" s="1"/>
      <c r="Q974" s="1"/>
      <c r="R974" s="1"/>
      <c r="S974" s="1"/>
    </row>
    <row r="975" spans="1:19" ht="15.75" customHeight="1" x14ac:dyDescent="0.2">
      <c r="A975" s="231"/>
      <c r="B975" s="11"/>
      <c r="C975" s="11"/>
      <c r="D975" s="11"/>
      <c r="E975" s="11"/>
      <c r="F975" s="11"/>
      <c r="G975" s="11"/>
      <c r="H975" s="12"/>
      <c r="I975" s="11"/>
      <c r="J975" s="12"/>
      <c r="K975" s="11"/>
      <c r="L975" s="11"/>
      <c r="M975" s="11"/>
      <c r="N975" s="1"/>
      <c r="O975" s="1"/>
      <c r="P975" s="1"/>
      <c r="Q975" s="1"/>
      <c r="R975" s="1"/>
      <c r="S975" s="1"/>
    </row>
    <row r="976" spans="1:19" ht="15.75" customHeight="1" x14ac:dyDescent="0.2">
      <c r="A976" s="231"/>
      <c r="B976" s="11"/>
      <c r="C976" s="11"/>
      <c r="D976" s="11"/>
      <c r="E976" s="11"/>
      <c r="F976" s="11"/>
      <c r="G976" s="11"/>
      <c r="H976" s="12"/>
      <c r="I976" s="11"/>
      <c r="J976" s="12"/>
      <c r="K976" s="11"/>
      <c r="L976" s="11"/>
      <c r="M976" s="11"/>
      <c r="N976" s="1"/>
      <c r="O976" s="1"/>
      <c r="P976" s="1"/>
      <c r="Q976" s="1"/>
      <c r="R976" s="1"/>
      <c r="S976" s="1"/>
    </row>
    <row r="977" spans="1:19" ht="15.75" customHeight="1" x14ac:dyDescent="0.2">
      <c r="A977" s="231"/>
      <c r="B977" s="11"/>
      <c r="C977" s="11"/>
      <c r="D977" s="11"/>
      <c r="E977" s="11"/>
      <c r="F977" s="11"/>
      <c r="G977" s="11"/>
      <c r="H977" s="12"/>
      <c r="I977" s="11"/>
      <c r="J977" s="12"/>
      <c r="K977" s="11"/>
      <c r="L977" s="11"/>
      <c r="M977" s="11"/>
      <c r="N977" s="1"/>
      <c r="O977" s="1"/>
      <c r="P977" s="1"/>
      <c r="Q977" s="1"/>
      <c r="R977" s="1"/>
      <c r="S977" s="1"/>
    </row>
    <row r="978" spans="1:19" ht="15.75" customHeight="1" x14ac:dyDescent="0.2">
      <c r="A978" s="231"/>
      <c r="B978" s="11"/>
      <c r="C978" s="11"/>
      <c r="D978" s="11"/>
      <c r="E978" s="11"/>
      <c r="F978" s="11"/>
      <c r="G978" s="11"/>
      <c r="H978" s="12"/>
      <c r="I978" s="11"/>
      <c r="J978" s="12"/>
      <c r="K978" s="11"/>
      <c r="L978" s="11"/>
      <c r="M978" s="11"/>
      <c r="N978" s="1"/>
      <c r="O978" s="1"/>
      <c r="P978" s="1"/>
      <c r="Q978" s="1"/>
      <c r="R978" s="1"/>
      <c r="S978" s="1"/>
    </row>
    <row r="979" spans="1:19" ht="15.75" customHeight="1" x14ac:dyDescent="0.2">
      <c r="A979" s="231"/>
      <c r="B979" s="11"/>
      <c r="C979" s="11"/>
      <c r="D979" s="11"/>
      <c r="E979" s="11"/>
      <c r="F979" s="11"/>
      <c r="G979" s="11"/>
      <c r="H979" s="12"/>
      <c r="I979" s="11"/>
      <c r="J979" s="12"/>
      <c r="K979" s="11"/>
      <c r="L979" s="11"/>
      <c r="M979" s="11"/>
      <c r="N979" s="1"/>
      <c r="O979" s="1"/>
      <c r="P979" s="1"/>
      <c r="Q979" s="1"/>
      <c r="R979" s="1"/>
      <c r="S979" s="1"/>
    </row>
    <row r="980" spans="1:19" ht="15.75" customHeight="1" x14ac:dyDescent="0.2">
      <c r="A980" s="231"/>
      <c r="B980" s="11"/>
      <c r="C980" s="11"/>
      <c r="D980" s="11"/>
      <c r="E980" s="11"/>
      <c r="F980" s="11"/>
      <c r="G980" s="11"/>
      <c r="H980" s="12"/>
      <c r="I980" s="11"/>
      <c r="J980" s="12"/>
      <c r="K980" s="11"/>
      <c r="L980" s="11"/>
      <c r="M980" s="11"/>
      <c r="N980" s="1"/>
      <c r="O980" s="1"/>
      <c r="P980" s="1"/>
      <c r="Q980" s="1"/>
      <c r="R980" s="1"/>
      <c r="S980" s="1"/>
    </row>
    <row r="981" spans="1:19" ht="15.75" customHeight="1" x14ac:dyDescent="0.2">
      <c r="A981" s="231"/>
      <c r="B981" s="11"/>
      <c r="C981" s="11"/>
      <c r="D981" s="11"/>
      <c r="E981" s="11"/>
      <c r="F981" s="11"/>
      <c r="G981" s="11"/>
      <c r="H981" s="12"/>
      <c r="I981" s="11"/>
      <c r="J981" s="12"/>
      <c r="K981" s="11"/>
      <c r="L981" s="11"/>
      <c r="M981" s="11"/>
      <c r="N981" s="1"/>
      <c r="O981" s="1"/>
      <c r="P981" s="1"/>
      <c r="Q981" s="1"/>
      <c r="R981" s="1"/>
      <c r="S981" s="1"/>
    </row>
    <row r="982" spans="1:19" ht="15.75" customHeight="1" x14ac:dyDescent="0.2">
      <c r="A982" s="231"/>
      <c r="B982" s="11"/>
      <c r="C982" s="11"/>
      <c r="D982" s="11"/>
      <c r="E982" s="11"/>
      <c r="F982" s="11"/>
      <c r="G982" s="11"/>
      <c r="H982" s="12"/>
      <c r="I982" s="11"/>
      <c r="J982" s="12"/>
      <c r="K982" s="11"/>
      <c r="L982" s="11"/>
      <c r="M982" s="11"/>
      <c r="N982" s="1"/>
      <c r="O982" s="1"/>
      <c r="P982" s="1"/>
      <c r="Q982" s="1"/>
      <c r="R982" s="1"/>
      <c r="S982" s="1"/>
    </row>
    <row r="983" spans="1:19" ht="15.75" customHeight="1" x14ac:dyDescent="0.2">
      <c r="A983" s="231"/>
      <c r="B983" s="11"/>
      <c r="C983" s="11"/>
      <c r="D983" s="11"/>
      <c r="E983" s="11"/>
      <c r="F983" s="11"/>
      <c r="G983" s="11"/>
      <c r="H983" s="12"/>
      <c r="I983" s="11"/>
      <c r="J983" s="12"/>
      <c r="K983" s="11"/>
      <c r="L983" s="11"/>
      <c r="M983" s="11"/>
      <c r="N983" s="1"/>
      <c r="O983" s="1"/>
      <c r="P983" s="1"/>
      <c r="Q983" s="1"/>
      <c r="R983" s="1"/>
      <c r="S983" s="1"/>
    </row>
    <row r="984" spans="1:19" ht="15.75" customHeight="1" x14ac:dyDescent="0.2">
      <c r="A984" s="231"/>
      <c r="B984" s="11"/>
      <c r="C984" s="11"/>
      <c r="D984" s="11"/>
      <c r="E984" s="11"/>
      <c r="F984" s="11"/>
      <c r="G984" s="11"/>
      <c r="H984" s="12"/>
      <c r="I984" s="11"/>
      <c r="J984" s="12"/>
      <c r="K984" s="11"/>
      <c r="L984" s="11"/>
      <c r="M984" s="11"/>
      <c r="N984" s="1"/>
      <c r="O984" s="1"/>
      <c r="P984" s="1"/>
      <c r="Q984" s="1"/>
      <c r="R984" s="1"/>
      <c r="S984" s="1"/>
    </row>
    <row r="985" spans="1:19" ht="15.75" customHeight="1" x14ac:dyDescent="0.2">
      <c r="A985" s="231"/>
      <c r="B985" s="11"/>
      <c r="C985" s="11"/>
      <c r="D985" s="11"/>
      <c r="E985" s="11"/>
      <c r="F985" s="11"/>
      <c r="G985" s="11"/>
      <c r="H985" s="12"/>
      <c r="I985" s="11"/>
      <c r="J985" s="12"/>
      <c r="K985" s="11"/>
      <c r="L985" s="11"/>
      <c r="M985" s="11"/>
      <c r="N985" s="1"/>
      <c r="O985" s="1"/>
      <c r="P985" s="1"/>
      <c r="Q985" s="1"/>
      <c r="R985" s="1"/>
      <c r="S985" s="1"/>
    </row>
    <row r="986" spans="1:19" ht="15.75" customHeight="1" x14ac:dyDescent="0.2">
      <c r="A986" s="231"/>
      <c r="B986" s="11"/>
      <c r="C986" s="11"/>
      <c r="D986" s="11"/>
      <c r="E986" s="11"/>
      <c r="F986" s="11"/>
      <c r="G986" s="11"/>
      <c r="H986" s="12"/>
      <c r="I986" s="11"/>
      <c r="J986" s="12"/>
      <c r="K986" s="11"/>
      <c r="L986" s="11"/>
      <c r="M986" s="11"/>
      <c r="N986" s="1"/>
      <c r="O986" s="1"/>
      <c r="P986" s="1"/>
      <c r="Q986" s="1"/>
      <c r="R986" s="1"/>
      <c r="S986" s="1"/>
    </row>
    <row r="987" spans="1:19" ht="15.75" customHeight="1" x14ac:dyDescent="0.2">
      <c r="A987" s="231"/>
      <c r="B987" s="11"/>
      <c r="C987" s="11"/>
      <c r="D987" s="11"/>
      <c r="E987" s="11"/>
      <c r="F987" s="11"/>
      <c r="G987" s="11"/>
      <c r="H987" s="12"/>
      <c r="I987" s="11"/>
      <c r="J987" s="12"/>
      <c r="K987" s="11"/>
      <c r="L987" s="11"/>
      <c r="M987" s="11"/>
      <c r="N987" s="1"/>
      <c r="O987" s="1"/>
      <c r="P987" s="1"/>
      <c r="Q987" s="1"/>
      <c r="R987" s="1"/>
      <c r="S987" s="1"/>
    </row>
    <row r="988" spans="1:19" ht="15.75" customHeight="1" x14ac:dyDescent="0.2">
      <c r="A988" s="231"/>
      <c r="B988" s="11"/>
      <c r="C988" s="11"/>
      <c r="D988" s="11"/>
      <c r="E988" s="11"/>
      <c r="F988" s="11"/>
      <c r="G988" s="11"/>
      <c r="H988" s="12"/>
      <c r="I988" s="11"/>
      <c r="J988" s="12"/>
      <c r="K988" s="11"/>
      <c r="L988" s="11"/>
      <c r="M988" s="11"/>
      <c r="N988" s="1"/>
      <c r="O988" s="1"/>
      <c r="P988" s="1"/>
      <c r="Q988" s="1"/>
      <c r="R988" s="1"/>
      <c r="S988" s="1"/>
    </row>
    <row r="989" spans="1:19" ht="15.75" customHeight="1" x14ac:dyDescent="0.2">
      <c r="A989" s="231"/>
      <c r="B989" s="11"/>
      <c r="C989" s="11"/>
      <c r="D989" s="11"/>
      <c r="E989" s="11"/>
      <c r="F989" s="11"/>
      <c r="G989" s="11"/>
      <c r="H989" s="12"/>
      <c r="I989" s="11"/>
      <c r="J989" s="12"/>
      <c r="K989" s="11"/>
      <c r="L989" s="11"/>
      <c r="M989" s="11"/>
      <c r="N989" s="1"/>
      <c r="O989" s="1"/>
      <c r="P989" s="1"/>
      <c r="Q989" s="1"/>
      <c r="R989" s="1"/>
      <c r="S989" s="1"/>
    </row>
    <row r="990" spans="1:19" ht="15.75" customHeight="1" x14ac:dyDescent="0.2">
      <c r="A990" s="231"/>
      <c r="B990" s="11"/>
      <c r="C990" s="11"/>
      <c r="D990" s="11"/>
      <c r="E990" s="11"/>
      <c r="F990" s="11"/>
      <c r="G990" s="11"/>
      <c r="H990" s="12"/>
      <c r="I990" s="11"/>
      <c r="J990" s="12"/>
      <c r="K990" s="11"/>
      <c r="L990" s="11"/>
      <c r="M990" s="11"/>
      <c r="N990" s="1"/>
      <c r="O990" s="1"/>
      <c r="P990" s="1"/>
      <c r="Q990" s="1"/>
      <c r="R990" s="1"/>
      <c r="S990" s="1"/>
    </row>
    <row r="991" spans="1:19" ht="15.75" customHeight="1" x14ac:dyDescent="0.2">
      <c r="A991" s="231"/>
      <c r="B991" s="11"/>
      <c r="C991" s="11"/>
      <c r="D991" s="11"/>
      <c r="E991" s="11"/>
      <c r="F991" s="11"/>
      <c r="G991" s="11"/>
      <c r="H991" s="12"/>
      <c r="I991" s="11"/>
      <c r="J991" s="12"/>
      <c r="K991" s="11"/>
      <c r="L991" s="11"/>
      <c r="M991" s="11"/>
      <c r="N991" s="1"/>
      <c r="O991" s="1"/>
      <c r="P991" s="1"/>
      <c r="Q991" s="1"/>
      <c r="R991" s="1"/>
      <c r="S991" s="1"/>
    </row>
    <row r="992" spans="1:19" ht="15.75" customHeight="1" x14ac:dyDescent="0.2">
      <c r="A992" s="231"/>
      <c r="B992" s="11"/>
      <c r="C992" s="11"/>
      <c r="D992" s="11"/>
      <c r="E992" s="11"/>
      <c r="F992" s="11"/>
      <c r="G992" s="11"/>
      <c r="H992" s="12"/>
      <c r="I992" s="11"/>
      <c r="J992" s="12"/>
      <c r="K992" s="11"/>
      <c r="L992" s="11"/>
      <c r="M992" s="11"/>
      <c r="N992" s="1"/>
      <c r="O992" s="1"/>
      <c r="P992" s="1"/>
      <c r="Q992" s="1"/>
      <c r="R992" s="1"/>
      <c r="S992" s="1"/>
    </row>
    <row r="993" spans="1:19" ht="15.75" customHeight="1" x14ac:dyDescent="0.2">
      <c r="A993" s="231"/>
      <c r="B993" s="11"/>
      <c r="C993" s="11"/>
      <c r="D993" s="11"/>
      <c r="E993" s="11"/>
      <c r="F993" s="11"/>
      <c r="G993" s="11"/>
      <c r="H993" s="12"/>
      <c r="I993" s="11"/>
      <c r="J993" s="12"/>
      <c r="K993" s="11"/>
      <c r="L993" s="11"/>
      <c r="M993" s="11"/>
      <c r="N993" s="1"/>
      <c r="O993" s="1"/>
      <c r="P993" s="1"/>
      <c r="Q993" s="1"/>
      <c r="R993" s="1"/>
      <c r="S993" s="1"/>
    </row>
    <row r="994" spans="1:19" ht="15.75" customHeight="1" x14ac:dyDescent="0.2">
      <c r="A994" s="231"/>
      <c r="B994" s="11"/>
      <c r="C994" s="11"/>
      <c r="D994" s="11"/>
      <c r="E994" s="11"/>
      <c r="F994" s="11"/>
      <c r="G994" s="11"/>
      <c r="H994" s="12"/>
      <c r="I994" s="11"/>
      <c r="J994" s="12"/>
      <c r="K994" s="11"/>
      <c r="L994" s="11"/>
      <c r="M994" s="11"/>
      <c r="N994" s="1"/>
      <c r="O994" s="1"/>
      <c r="P994" s="1"/>
      <c r="Q994" s="1"/>
      <c r="R994" s="1"/>
      <c r="S994" s="1"/>
    </row>
    <row r="995" spans="1:19" ht="15.75" customHeight="1" x14ac:dyDescent="0.2">
      <c r="A995" s="231"/>
      <c r="B995" s="11"/>
      <c r="C995" s="11"/>
      <c r="D995" s="11"/>
      <c r="E995" s="11"/>
      <c r="F995" s="11"/>
      <c r="G995" s="11"/>
      <c r="H995" s="12"/>
      <c r="I995" s="11"/>
      <c r="J995" s="12"/>
      <c r="K995" s="11"/>
      <c r="L995" s="11"/>
      <c r="M995" s="11"/>
      <c r="N995" s="1"/>
      <c r="O995" s="1"/>
      <c r="P995" s="1"/>
      <c r="Q995" s="1"/>
      <c r="R995" s="1"/>
      <c r="S995" s="1"/>
    </row>
    <row r="996" spans="1:19" ht="15.75" customHeight="1" x14ac:dyDescent="0.2">
      <c r="A996" s="231"/>
      <c r="B996" s="11"/>
      <c r="C996" s="11"/>
      <c r="D996" s="11"/>
      <c r="E996" s="11"/>
      <c r="F996" s="11"/>
      <c r="G996" s="11"/>
      <c r="H996" s="12"/>
      <c r="I996" s="11"/>
      <c r="J996" s="12"/>
      <c r="K996" s="11"/>
      <c r="L996" s="11"/>
      <c r="M996" s="11"/>
      <c r="N996" s="1"/>
      <c r="O996" s="1"/>
      <c r="P996" s="1"/>
      <c r="Q996" s="1"/>
      <c r="R996" s="1"/>
      <c r="S996" s="1"/>
    </row>
    <row r="997" spans="1:19" ht="15.75" customHeight="1" x14ac:dyDescent="0.2">
      <c r="A997" s="231"/>
      <c r="B997" s="11"/>
      <c r="C997" s="11"/>
      <c r="D997" s="11"/>
      <c r="E997" s="11"/>
      <c r="F997" s="11"/>
      <c r="G997" s="11"/>
      <c r="H997" s="12"/>
      <c r="I997" s="11"/>
      <c r="J997" s="12"/>
      <c r="K997" s="11"/>
      <c r="L997" s="11"/>
      <c r="M997" s="11"/>
      <c r="N997" s="1"/>
      <c r="O997" s="1"/>
      <c r="P997" s="1"/>
      <c r="Q997" s="1"/>
      <c r="R997" s="1"/>
      <c r="S997" s="1"/>
    </row>
    <row r="998" spans="1:19" ht="15.75" customHeight="1" x14ac:dyDescent="0.2">
      <c r="A998" s="231"/>
      <c r="B998" s="11"/>
      <c r="C998" s="11"/>
      <c r="D998" s="11"/>
      <c r="E998" s="11"/>
      <c r="F998" s="11"/>
      <c r="G998" s="11"/>
      <c r="H998" s="12"/>
      <c r="I998" s="11"/>
      <c r="J998" s="12"/>
      <c r="K998" s="11"/>
      <c r="L998" s="11"/>
      <c r="M998" s="11"/>
      <c r="N998" s="1"/>
      <c r="O998" s="1"/>
      <c r="P998" s="1"/>
      <c r="Q998" s="1"/>
      <c r="R998" s="1"/>
      <c r="S998" s="1"/>
    </row>
    <row r="999" spans="1:19" ht="15.75" customHeight="1" x14ac:dyDescent="0.2">
      <c r="A999" s="231"/>
      <c r="B999" s="11"/>
      <c r="C999" s="11"/>
      <c r="D999" s="11"/>
      <c r="E999" s="11"/>
      <c r="F999" s="11"/>
      <c r="G999" s="11"/>
      <c r="H999" s="12"/>
      <c r="I999" s="11"/>
      <c r="J999" s="12"/>
      <c r="K999" s="11"/>
      <c r="L999" s="11"/>
      <c r="M999" s="11"/>
      <c r="N999" s="1"/>
      <c r="O999" s="1"/>
      <c r="P999" s="1"/>
      <c r="Q999" s="1"/>
      <c r="R999" s="1"/>
      <c r="S999" s="1"/>
    </row>
    <row r="1000" spans="1:19" ht="15.75" customHeight="1" x14ac:dyDescent="0.2">
      <c r="A1000" s="231"/>
      <c r="B1000" s="11"/>
      <c r="C1000" s="11"/>
      <c r="D1000" s="11"/>
      <c r="E1000" s="11"/>
      <c r="F1000" s="11"/>
      <c r="G1000" s="11"/>
      <c r="H1000" s="12"/>
      <c r="I1000" s="11"/>
      <c r="J1000" s="12"/>
      <c r="K1000" s="11"/>
      <c r="L1000" s="11"/>
      <c r="M1000" s="11"/>
      <c r="N1000" s="1"/>
      <c r="O1000" s="1"/>
      <c r="P1000" s="1"/>
      <c r="Q1000" s="1"/>
      <c r="R1000" s="1"/>
      <c r="S1000" s="1"/>
    </row>
    <row r="1001" spans="1:19" ht="15.75" customHeight="1" x14ac:dyDescent="0.2">
      <c r="A1001" s="231"/>
      <c r="B1001" s="11"/>
      <c r="C1001" s="11"/>
      <c r="D1001" s="11"/>
      <c r="E1001" s="11"/>
      <c r="F1001" s="11"/>
      <c r="G1001" s="11"/>
      <c r="H1001" s="12"/>
      <c r="I1001" s="11"/>
      <c r="J1001" s="12"/>
      <c r="K1001" s="11"/>
      <c r="L1001" s="11"/>
      <c r="M1001" s="11"/>
      <c r="N1001" s="1"/>
      <c r="O1001" s="1"/>
      <c r="P1001" s="1"/>
      <c r="Q1001" s="1"/>
      <c r="R1001" s="1"/>
      <c r="S1001" s="1"/>
    </row>
    <row r="1002" spans="1:19" ht="15.75" customHeight="1" x14ac:dyDescent="0.2">
      <c r="A1002" s="231"/>
      <c r="B1002" s="11"/>
      <c r="C1002" s="11"/>
      <c r="D1002" s="11"/>
      <c r="E1002" s="11"/>
      <c r="F1002" s="11"/>
      <c r="G1002" s="11"/>
      <c r="H1002" s="12"/>
      <c r="I1002" s="11"/>
      <c r="J1002" s="12"/>
      <c r="K1002" s="11"/>
      <c r="L1002" s="11"/>
      <c r="M1002" s="11"/>
      <c r="N1002" s="1"/>
      <c r="O1002" s="1"/>
      <c r="P1002" s="1"/>
      <c r="Q1002" s="1"/>
      <c r="R1002" s="1"/>
      <c r="S1002" s="1"/>
    </row>
    <row r="1003" spans="1:19" ht="15.75" customHeight="1" x14ac:dyDescent="0.2">
      <c r="A1003" s="231"/>
      <c r="B1003" s="11"/>
      <c r="C1003" s="11"/>
      <c r="D1003" s="11"/>
      <c r="E1003" s="11"/>
      <c r="F1003" s="11"/>
      <c r="G1003" s="11"/>
      <c r="H1003" s="12"/>
      <c r="I1003" s="11"/>
      <c r="J1003" s="12"/>
      <c r="K1003" s="11"/>
      <c r="L1003" s="11"/>
      <c r="M1003" s="11"/>
      <c r="N1003" s="1"/>
      <c r="O1003" s="1"/>
      <c r="P1003" s="1"/>
      <c r="Q1003" s="1"/>
      <c r="R1003" s="1"/>
      <c r="S1003" s="1"/>
    </row>
    <row r="1004" spans="1:19" ht="15.75" customHeight="1" x14ac:dyDescent="0.2">
      <c r="A1004" s="231"/>
      <c r="B1004" s="11"/>
      <c r="C1004" s="11"/>
      <c r="D1004" s="11"/>
      <c r="E1004" s="11"/>
      <c r="F1004" s="11"/>
      <c r="G1004" s="11"/>
      <c r="H1004" s="12"/>
      <c r="I1004" s="11"/>
      <c r="J1004" s="12"/>
      <c r="K1004" s="11"/>
      <c r="L1004" s="11"/>
      <c r="M1004" s="11"/>
      <c r="N1004" s="1"/>
      <c r="O1004" s="1"/>
      <c r="P1004" s="1"/>
      <c r="Q1004" s="1"/>
      <c r="R1004" s="1"/>
      <c r="S1004" s="1"/>
    </row>
    <row r="1005" spans="1:19" ht="15.75" customHeight="1" x14ac:dyDescent="0.2">
      <c r="A1005" s="231"/>
      <c r="B1005" s="11"/>
      <c r="C1005" s="11"/>
      <c r="D1005" s="11"/>
      <c r="E1005" s="11"/>
      <c r="F1005" s="11"/>
      <c r="G1005" s="11"/>
      <c r="H1005" s="12"/>
      <c r="I1005" s="11"/>
      <c r="J1005" s="12"/>
      <c r="K1005" s="11"/>
      <c r="L1005" s="11"/>
      <c r="M1005" s="11"/>
      <c r="N1005" s="1"/>
      <c r="O1005" s="1"/>
      <c r="P1005" s="1"/>
      <c r="Q1005" s="1"/>
      <c r="R1005" s="1"/>
      <c r="S1005" s="1"/>
    </row>
    <row r="1006" spans="1:19" ht="15.75" customHeight="1" x14ac:dyDescent="0.2">
      <c r="A1006" s="231"/>
      <c r="B1006" s="11"/>
      <c r="C1006" s="11"/>
      <c r="D1006" s="11"/>
      <c r="E1006" s="11"/>
      <c r="F1006" s="11"/>
      <c r="G1006" s="11"/>
      <c r="H1006" s="12"/>
      <c r="I1006" s="11"/>
      <c r="J1006" s="12"/>
      <c r="K1006" s="11"/>
      <c r="L1006" s="11"/>
      <c r="M1006" s="11"/>
      <c r="N1006" s="1"/>
      <c r="O1006" s="1"/>
      <c r="P1006" s="1"/>
      <c r="Q1006" s="1"/>
      <c r="R1006" s="1"/>
      <c r="S1006" s="1"/>
    </row>
    <row r="1007" spans="1:19" ht="15.75" customHeight="1" x14ac:dyDescent="0.2">
      <c r="A1007" s="231"/>
      <c r="B1007" s="11"/>
      <c r="C1007" s="11"/>
      <c r="D1007" s="11"/>
      <c r="E1007" s="11"/>
      <c r="F1007" s="11"/>
      <c r="G1007" s="11"/>
      <c r="H1007" s="12"/>
      <c r="I1007" s="11"/>
      <c r="J1007" s="12"/>
      <c r="K1007" s="11"/>
      <c r="L1007" s="11"/>
      <c r="M1007" s="11"/>
      <c r="N1007" s="1"/>
      <c r="O1007" s="1"/>
      <c r="P1007" s="1"/>
      <c r="Q1007" s="1"/>
      <c r="R1007" s="1"/>
      <c r="S1007" s="1"/>
    </row>
    <row r="1008" spans="1:19" ht="15.75" customHeight="1" x14ac:dyDescent="0.2">
      <c r="A1008" s="231"/>
      <c r="B1008" s="11"/>
      <c r="C1008" s="11"/>
      <c r="D1008" s="11"/>
      <c r="E1008" s="11"/>
      <c r="F1008" s="11"/>
      <c r="G1008" s="11"/>
      <c r="H1008" s="12"/>
      <c r="I1008" s="11"/>
      <c r="J1008" s="12"/>
      <c r="K1008" s="11"/>
      <c r="L1008" s="11"/>
      <c r="M1008" s="11"/>
      <c r="N1008" s="1"/>
      <c r="O1008" s="1"/>
      <c r="P1008" s="1"/>
      <c r="Q1008" s="1"/>
      <c r="R1008" s="1"/>
      <c r="S1008" s="1"/>
    </row>
  </sheetData>
  <autoFilter ref="B4:L195" xr:uid="{00000000-0001-0000-0300-000000000000}"/>
  <mergeCells count="7">
    <mergeCell ref="A1:C3"/>
    <mergeCell ref="D2:D3"/>
    <mergeCell ref="E1:F1"/>
    <mergeCell ref="G1:H1"/>
    <mergeCell ref="I1:J1"/>
    <mergeCell ref="K1:L1"/>
    <mergeCell ref="E3:K3"/>
  </mergeCells>
  <conditionalFormatting sqref="F2">
    <cfRule type="cellIs" dxfId="67" priority="18" operator="lessThan">
      <formula>$E$2</formula>
    </cfRule>
  </conditionalFormatting>
  <conditionalFormatting sqref="F2">
    <cfRule type="cellIs" dxfId="66" priority="19" operator="greaterThan">
      <formula>$E$2</formula>
    </cfRule>
  </conditionalFormatting>
  <conditionalFormatting sqref="J2">
    <cfRule type="cellIs" dxfId="65" priority="22" operator="lessThan">
      <formula>$I$2</formula>
    </cfRule>
  </conditionalFormatting>
  <conditionalFormatting sqref="J2">
    <cfRule type="cellIs" dxfId="64" priority="23" operator="greaterThan">
      <formula>$I$2</formula>
    </cfRule>
  </conditionalFormatting>
  <conditionalFormatting sqref="L2">
    <cfRule type="cellIs" dxfId="63" priority="24" operator="lessThan">
      <formula>$K$2</formula>
    </cfRule>
  </conditionalFormatting>
  <conditionalFormatting sqref="L2">
    <cfRule type="cellIs" dxfId="62" priority="25" operator="greaterThan">
      <formula>$K$2</formula>
    </cfRule>
  </conditionalFormatting>
  <conditionalFormatting sqref="E5:H70 E161:J186 H71:H152 I5:J91 H156:H158 H160 E71:E160 A5:D186 A195:J195 I196:I242">
    <cfRule type="expression" dxfId="61" priority="26">
      <formula>MOD(ROW(),2)=1</formula>
    </cfRule>
  </conditionalFormatting>
  <conditionalFormatting sqref="K5:K91">
    <cfRule type="expression" dxfId="60" priority="27">
      <formula>MOD(ROW(),2)=1</formula>
    </cfRule>
  </conditionalFormatting>
  <conditionalFormatting sqref="L5:L152 L156:L158 L160:L186 L195:L242">
    <cfRule type="expression" dxfId="59" priority="28">
      <formula>MOD(ROW(),2)=1</formula>
    </cfRule>
  </conditionalFormatting>
  <conditionalFormatting sqref="I92:J118">
    <cfRule type="expression" dxfId="58" priority="29">
      <formula>MOD(ROW(),2)=1</formula>
    </cfRule>
  </conditionalFormatting>
  <conditionalFormatting sqref="K92:K118">
    <cfRule type="expression" dxfId="57" priority="30">
      <formula>MOD(ROW(),2)=1</formula>
    </cfRule>
  </conditionalFormatting>
  <conditionalFormatting sqref="I119:K149">
    <cfRule type="expression" dxfId="56" priority="31">
      <formula>MOD(ROW(),2)=1</formula>
    </cfRule>
  </conditionalFormatting>
  <conditionalFormatting sqref="I150:J152 I156:J158 I160:J160">
    <cfRule type="expression" dxfId="55" priority="32">
      <formula>MOD(ROW(),2)=1</formula>
    </cfRule>
  </conditionalFormatting>
  <conditionalFormatting sqref="K150:K152 K156:K158 K160:K186 K195:K242">
    <cfRule type="expression" dxfId="54" priority="33">
      <formula>MOD(ROW(),2)=1</formula>
    </cfRule>
  </conditionalFormatting>
  <conditionalFormatting sqref="F71:G152 F156:G158 F160:G160">
    <cfRule type="expression" dxfId="53" priority="34">
      <formula>MOD(ROW(),2)=1</formula>
    </cfRule>
  </conditionalFormatting>
  <conditionalFormatting sqref="H153:H155">
    <cfRule type="expression" dxfId="52" priority="13">
      <formula>MOD(ROW(),2)=1</formula>
    </cfRule>
  </conditionalFormatting>
  <conditionalFormatting sqref="L153:L155">
    <cfRule type="expression" dxfId="51" priority="14">
      <formula>MOD(ROW(),2)=1</formula>
    </cfRule>
  </conditionalFormatting>
  <conditionalFormatting sqref="I153:J155">
    <cfRule type="expression" dxfId="50" priority="15">
      <formula>MOD(ROW(),2)=1</formula>
    </cfRule>
  </conditionalFormatting>
  <conditionalFormatting sqref="K153:K155">
    <cfRule type="expression" dxfId="49" priority="16">
      <formula>MOD(ROW(),2)=1</formula>
    </cfRule>
  </conditionalFormatting>
  <conditionalFormatting sqref="F153:G155">
    <cfRule type="expression" dxfId="48" priority="17">
      <formula>MOD(ROW(),2)=1</formula>
    </cfRule>
  </conditionalFormatting>
  <conditionalFormatting sqref="H159">
    <cfRule type="expression" dxfId="47" priority="8">
      <formula>MOD(ROW(),2)=1</formula>
    </cfRule>
  </conditionalFormatting>
  <conditionalFormatting sqref="L159">
    <cfRule type="expression" dxfId="46" priority="9">
      <formula>MOD(ROW(),2)=1</formula>
    </cfRule>
  </conditionalFormatting>
  <conditionalFormatting sqref="I159:J159">
    <cfRule type="expression" dxfId="45" priority="10">
      <formula>MOD(ROW(),2)=1</formula>
    </cfRule>
  </conditionalFormatting>
  <conditionalFormatting sqref="K159">
    <cfRule type="expression" dxfId="44" priority="11">
      <formula>MOD(ROW(),2)=1</formula>
    </cfRule>
  </conditionalFormatting>
  <conditionalFormatting sqref="F159:G159">
    <cfRule type="expression" dxfId="43" priority="12">
      <formula>MOD(ROW(),2)=1</formula>
    </cfRule>
  </conditionalFormatting>
  <conditionalFormatting sqref="H2">
    <cfRule type="cellIs" dxfId="42" priority="35" operator="lessThan">
      <formula>$G$2</formula>
    </cfRule>
  </conditionalFormatting>
  <conditionalFormatting sqref="H2">
    <cfRule type="cellIs" dxfId="41" priority="36" operator="greaterThan">
      <formula>$G$2</formula>
    </cfRule>
  </conditionalFormatting>
  <conditionalFormatting sqref="B187:J194">
    <cfRule type="expression" dxfId="40" priority="7">
      <formula>MOD(ROW(),2)=1</formula>
    </cfRule>
  </conditionalFormatting>
  <conditionalFormatting sqref="L187:L194">
    <cfRule type="expression" dxfId="39" priority="6">
      <formula>MOD(ROW(),2)=1</formula>
    </cfRule>
  </conditionalFormatting>
  <conditionalFormatting sqref="K187:K194">
    <cfRule type="expression" dxfId="38" priority="37">
      <formula>MOD(ROW(),2)=1</formula>
    </cfRule>
  </conditionalFormatting>
  <conditionalFormatting sqref="B196:H211 J196:J211">
    <cfRule type="expression" dxfId="37" priority="4">
      <formula>MOD(ROW(),2)=1</formula>
    </cfRule>
  </conditionalFormatting>
  <conditionalFormatting sqref="A187:A194">
    <cfRule type="expression" dxfId="36" priority="3">
      <formula>MOD(ROW(),2)=1</formula>
    </cfRule>
  </conditionalFormatting>
  <conditionalFormatting sqref="A196:A211">
    <cfRule type="expression" dxfId="35" priority="2">
      <formula>MOD(ROW(),2)=1</formula>
    </cfRule>
  </conditionalFormatting>
  <conditionalFormatting sqref="A212:H242 J212:J242">
    <cfRule type="expression" dxfId="34" priority="1">
      <formula>MOD(ROW(),2)=1</formula>
    </cfRule>
  </conditionalFormatting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8000"/>
  </sheetPr>
  <dimension ref="A1:AA1000"/>
  <sheetViews>
    <sheetView showGridLines="0" zoomScale="70" zoomScaleNormal="70" workbookViewId="0">
      <pane ySplit="5" topLeftCell="A6" activePane="bottomLeft" state="frozen"/>
      <selection pane="bottomLeft" activeCell="M1" sqref="M1:M1048576"/>
    </sheetView>
  </sheetViews>
  <sheetFormatPr baseColWidth="10" defaultColWidth="12.625" defaultRowHeight="15" customHeight="1" x14ac:dyDescent="0.2"/>
  <cols>
    <col min="1" max="2" width="18.625" customWidth="1"/>
    <col min="3" max="3" width="14.375" customWidth="1"/>
    <col min="4" max="4" width="108.375" customWidth="1"/>
    <col min="5" max="5" width="18" customWidth="1"/>
    <col min="6" max="6" width="14.125" customWidth="1"/>
    <col min="7" max="7" width="14.375" customWidth="1"/>
    <col min="8" max="8" width="15.5" customWidth="1"/>
    <col min="9" max="9" width="11.875" customWidth="1"/>
    <col min="10" max="10" width="8" customWidth="1"/>
    <col min="11" max="11" width="20.125" customWidth="1"/>
    <col min="12" max="12" width="22.125" customWidth="1"/>
    <col min="13" max="13" width="13.375" hidden="1" customWidth="1"/>
    <col min="14" max="14" width="13.625" customWidth="1"/>
  </cols>
  <sheetData>
    <row r="1" spans="1:27" ht="61.5" x14ac:dyDescent="0.9">
      <c r="A1" s="180"/>
      <c r="B1" s="217"/>
      <c r="C1" s="186" t="s">
        <v>1022</v>
      </c>
      <c r="D1" s="187"/>
      <c r="E1" s="187"/>
      <c r="F1" s="187"/>
      <c r="G1" s="181"/>
      <c r="H1" s="46"/>
      <c r="I1" s="47"/>
      <c r="J1" s="48"/>
      <c r="K1" s="49"/>
      <c r="M1" s="2"/>
    </row>
    <row r="2" spans="1:27" ht="18.75" x14ac:dyDescent="0.3">
      <c r="A2" s="218"/>
      <c r="B2" s="219"/>
      <c r="C2" s="188" t="s">
        <v>9</v>
      </c>
      <c r="D2" s="189"/>
      <c r="E2" s="189"/>
      <c r="F2" s="189"/>
      <c r="G2" s="183"/>
      <c r="H2" s="41"/>
      <c r="I2" s="42"/>
      <c r="J2" s="50"/>
      <c r="K2" s="51"/>
      <c r="M2" s="2"/>
    </row>
    <row r="3" spans="1:27" ht="21.75" thickBot="1" x14ac:dyDescent="0.3">
      <c r="A3" s="220"/>
      <c r="B3" s="221"/>
      <c r="C3" s="194"/>
      <c r="D3" s="189"/>
      <c r="E3" s="189"/>
      <c r="F3" s="189"/>
      <c r="G3" s="183"/>
      <c r="H3" s="41"/>
      <c r="I3" s="42"/>
      <c r="J3" s="50"/>
      <c r="K3" s="51"/>
      <c r="M3" s="2"/>
    </row>
    <row r="4" spans="1:27" ht="42" customHeight="1" thickBot="1" x14ac:dyDescent="0.3">
      <c r="A4" s="58"/>
      <c r="B4" s="58" t="s">
        <v>10</v>
      </c>
      <c r="C4" s="59">
        <f>+'Resumen Pedido'!G3</f>
        <v>44774</v>
      </c>
      <c r="D4" s="52"/>
      <c r="E4" s="44" t="s">
        <v>971</v>
      </c>
      <c r="F4" s="190" t="str">
        <f>+'Resumen Pedido'!G9</f>
        <v>No Califica</v>
      </c>
      <c r="G4" s="181"/>
      <c r="H4" s="41"/>
      <c r="I4" s="191" t="s">
        <v>972</v>
      </c>
      <c r="J4" s="181"/>
      <c r="K4" s="53">
        <f>SUM(K5:K799)</f>
        <v>0</v>
      </c>
      <c r="M4" s="2">
        <f>SUM(M5:M1197)</f>
        <v>0</v>
      </c>
    </row>
    <row r="5" spans="1:27" ht="15.75" thickBot="1" x14ac:dyDescent="0.3">
      <c r="A5" s="57" t="s">
        <v>1970</v>
      </c>
      <c r="B5" s="57" t="s">
        <v>958</v>
      </c>
      <c r="C5" s="56" t="s">
        <v>973</v>
      </c>
      <c r="D5" s="14" t="s">
        <v>974</v>
      </c>
      <c r="E5" s="15" t="s">
        <v>5</v>
      </c>
      <c r="F5" s="16" t="s">
        <v>4</v>
      </c>
      <c r="G5" s="17" t="s">
        <v>1023</v>
      </c>
      <c r="H5" s="18" t="s">
        <v>1024</v>
      </c>
      <c r="I5" s="19" t="s">
        <v>19</v>
      </c>
      <c r="J5" s="20" t="s">
        <v>20</v>
      </c>
      <c r="K5" s="18" t="s">
        <v>21</v>
      </c>
      <c r="M5" s="2" t="s">
        <v>22</v>
      </c>
    </row>
    <row r="6" spans="1:27" ht="14.25" customHeight="1" x14ac:dyDescent="0.25">
      <c r="A6" s="22"/>
      <c r="B6" s="22" t="s">
        <v>1025</v>
      </c>
      <c r="C6" s="22" t="s">
        <v>1026</v>
      </c>
      <c r="D6" s="22" t="s">
        <v>1027</v>
      </c>
      <c r="E6" s="22">
        <v>820.36800000000005</v>
      </c>
      <c r="F6" s="30">
        <v>839.35800000000006</v>
      </c>
      <c r="G6" s="30">
        <v>858.34799999999996</v>
      </c>
      <c r="H6" s="30">
        <v>881.13599999999997</v>
      </c>
      <c r="I6" s="23"/>
      <c r="J6" s="23"/>
      <c r="K6" s="7">
        <f t="shared" ref="K6:K164" si="0">IF($F$4="mayorista2",I6*H6,IF($F$4="Mayorista1",I6*G6,IF($F$4="Hipermayorista",I6*F6,IF($F$4="Distribuidor",I6*E6))))*(1-J6)</f>
        <v>0</v>
      </c>
      <c r="L6" s="4"/>
      <c r="M6" s="2">
        <f t="shared" ref="M6:M150" si="1">+I6*H6</f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25">
      <c r="A7" s="25"/>
      <c r="B7" s="25" t="s">
        <v>1025</v>
      </c>
      <c r="C7" s="25" t="s">
        <v>1026</v>
      </c>
      <c r="D7" s="25" t="s">
        <v>1028</v>
      </c>
      <c r="E7" s="25">
        <v>276.56639999999999</v>
      </c>
      <c r="F7" s="31">
        <v>282.96839999999997</v>
      </c>
      <c r="G7" s="31">
        <v>289.37039999999996</v>
      </c>
      <c r="H7" s="31">
        <v>297.05279999999993</v>
      </c>
      <c r="I7" s="5"/>
      <c r="J7" s="5"/>
      <c r="K7" s="7">
        <f t="shared" si="0"/>
        <v>0</v>
      </c>
      <c r="L7" s="4"/>
      <c r="M7" s="2">
        <f t="shared" si="1"/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25">
      <c r="A8" s="25"/>
      <c r="B8" s="25" t="s">
        <v>1025</v>
      </c>
      <c r="C8" s="25" t="s">
        <v>1026</v>
      </c>
      <c r="D8" s="25" t="s">
        <v>1029</v>
      </c>
      <c r="E8" s="25">
        <v>342.48960000000005</v>
      </c>
      <c r="F8" s="31">
        <v>350.41759999999999</v>
      </c>
      <c r="G8" s="31">
        <v>358.34559999999999</v>
      </c>
      <c r="H8" s="31">
        <v>367.85919999999999</v>
      </c>
      <c r="I8" s="5"/>
      <c r="J8" s="5"/>
      <c r="K8" s="7">
        <f t="shared" si="0"/>
        <v>0</v>
      </c>
      <c r="L8" s="4"/>
      <c r="M8" s="2">
        <f t="shared" si="1"/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25">
      <c r="A9" s="25"/>
      <c r="B9" s="25" t="s">
        <v>1030</v>
      </c>
      <c r="C9" s="25" t="s">
        <v>1026</v>
      </c>
      <c r="D9" s="25" t="s">
        <v>1031</v>
      </c>
      <c r="E9" s="25">
        <v>632.98778400000003</v>
      </c>
      <c r="F9" s="31">
        <v>647.64027899999996</v>
      </c>
      <c r="G9" s="31">
        <v>662.29277399999989</v>
      </c>
      <c r="H9" s="31">
        <v>679.87576799999988</v>
      </c>
      <c r="I9" s="5"/>
      <c r="J9" s="5"/>
      <c r="K9" s="7">
        <f t="shared" si="0"/>
        <v>0</v>
      </c>
      <c r="L9" s="4"/>
      <c r="M9" s="2">
        <f t="shared" si="1"/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25">
      <c r="A10" s="25"/>
      <c r="B10" s="25" t="s">
        <v>1030</v>
      </c>
      <c r="C10" s="25" t="s">
        <v>1026</v>
      </c>
      <c r="D10" s="25" t="s">
        <v>1032</v>
      </c>
      <c r="E10" s="25">
        <v>968.41720799999996</v>
      </c>
      <c r="F10" s="31">
        <v>990.83427299999983</v>
      </c>
      <c r="G10" s="31">
        <v>1013.2513379999998</v>
      </c>
      <c r="H10" s="31">
        <v>1040.1518159999998</v>
      </c>
      <c r="I10" s="5"/>
      <c r="J10" s="5"/>
      <c r="K10" s="7">
        <f t="shared" si="0"/>
        <v>0</v>
      </c>
      <c r="L10" s="4"/>
      <c r="M10" s="2">
        <f t="shared" si="1"/>
        <v>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25">
      <c r="A11" s="25"/>
      <c r="B11" s="25" t="s">
        <v>1030</v>
      </c>
      <c r="C11" s="25" t="s">
        <v>1026</v>
      </c>
      <c r="D11" s="25" t="s">
        <v>1033</v>
      </c>
      <c r="E11" s="25">
        <v>838.57355999999993</v>
      </c>
      <c r="F11" s="31">
        <v>857.98498499999982</v>
      </c>
      <c r="G11" s="31">
        <v>877.39640999999983</v>
      </c>
      <c r="H11" s="31">
        <v>900.69011999999975</v>
      </c>
      <c r="I11" s="5"/>
      <c r="J11" s="5"/>
      <c r="K11" s="7">
        <f t="shared" si="0"/>
        <v>0</v>
      </c>
      <c r="L11" s="4"/>
      <c r="M11" s="2">
        <f t="shared" si="1"/>
        <v>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25">
      <c r="A12" s="25"/>
      <c r="B12" s="25" t="s">
        <v>1030</v>
      </c>
      <c r="C12" s="25" t="s">
        <v>1026</v>
      </c>
      <c r="D12" s="25" t="s">
        <v>1034</v>
      </c>
      <c r="E12" s="25">
        <v>1451.7241199999999</v>
      </c>
      <c r="F12" s="31">
        <v>1485.3288449999998</v>
      </c>
      <c r="G12" s="31">
        <v>1518.9335699999997</v>
      </c>
      <c r="H12" s="31">
        <v>1559.2592399999996</v>
      </c>
      <c r="I12" s="5"/>
      <c r="J12" s="5"/>
      <c r="K12" s="7">
        <f t="shared" si="0"/>
        <v>0</v>
      </c>
      <c r="L12" s="4"/>
      <c r="M12" s="2">
        <f t="shared" si="1"/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25">
      <c r="A13" s="25"/>
      <c r="B13" s="25" t="s">
        <v>1035</v>
      </c>
      <c r="C13" s="25" t="s">
        <v>1026</v>
      </c>
      <c r="D13" s="25" t="s">
        <v>1036</v>
      </c>
      <c r="E13" s="25">
        <v>365.90400000000005</v>
      </c>
      <c r="F13" s="31">
        <v>374.37400000000002</v>
      </c>
      <c r="G13" s="31">
        <v>382.84399999999999</v>
      </c>
      <c r="H13" s="31">
        <v>393.00799999999998</v>
      </c>
      <c r="I13" s="5"/>
      <c r="J13" s="5"/>
      <c r="K13" s="7">
        <f t="shared" si="0"/>
        <v>0</v>
      </c>
      <c r="L13" s="4"/>
      <c r="M13" s="2">
        <f t="shared" si="1"/>
        <v>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25">
      <c r="A14" s="25"/>
      <c r="B14" s="25" t="s">
        <v>1037</v>
      </c>
      <c r="C14" s="25" t="s">
        <v>1038</v>
      </c>
      <c r="D14" s="25" t="s">
        <v>1039</v>
      </c>
      <c r="E14" s="25">
        <v>182.03400000000002</v>
      </c>
      <c r="F14" s="31">
        <v>186.24775</v>
      </c>
      <c r="G14" s="31">
        <v>190.4615</v>
      </c>
      <c r="H14" s="31">
        <v>194.67525000000001</v>
      </c>
      <c r="I14" s="5"/>
      <c r="J14" s="5"/>
      <c r="K14" s="7">
        <f t="shared" si="0"/>
        <v>0</v>
      </c>
      <c r="L14" s="4"/>
      <c r="M14" s="2">
        <f t="shared" si="1"/>
        <v>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25">
      <c r="A15" s="25"/>
      <c r="B15" s="25" t="s">
        <v>1037</v>
      </c>
      <c r="C15" s="25" t="s">
        <v>1038</v>
      </c>
      <c r="D15" s="25" t="s">
        <v>1040</v>
      </c>
      <c r="E15" s="25">
        <v>182.03400000000002</v>
      </c>
      <c r="F15" s="31">
        <v>186.24775</v>
      </c>
      <c r="G15" s="31">
        <v>190.4615</v>
      </c>
      <c r="H15" s="31">
        <v>194.67525000000001</v>
      </c>
      <c r="I15" s="5"/>
      <c r="J15" s="5"/>
      <c r="K15" s="7">
        <f t="shared" si="0"/>
        <v>0</v>
      </c>
      <c r="L15" s="4"/>
      <c r="M15" s="2">
        <f t="shared" si="1"/>
        <v>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25">
      <c r="A16" s="25"/>
      <c r="B16" s="25" t="s">
        <v>1037</v>
      </c>
      <c r="C16" s="25" t="s">
        <v>1038</v>
      </c>
      <c r="D16" s="25" t="s">
        <v>1041</v>
      </c>
      <c r="E16" s="25">
        <v>200.19960000000003</v>
      </c>
      <c r="F16" s="31">
        <v>204.83385000000001</v>
      </c>
      <c r="G16" s="31">
        <v>209.46809999999999</v>
      </c>
      <c r="H16" s="31">
        <v>215.0292</v>
      </c>
      <c r="I16" s="5"/>
      <c r="J16" s="5"/>
      <c r="K16" s="7">
        <f t="shared" si="0"/>
        <v>0</v>
      </c>
      <c r="L16" s="4"/>
      <c r="M16" s="2">
        <f t="shared" si="1"/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25">
      <c r="A17" s="25"/>
      <c r="B17" s="25" t="s">
        <v>1037</v>
      </c>
      <c r="C17" s="25" t="s">
        <v>1038</v>
      </c>
      <c r="D17" s="25" t="s">
        <v>1042</v>
      </c>
      <c r="E17" s="25">
        <v>215.62200000000001</v>
      </c>
      <c r="F17" s="31">
        <v>220.61324999999999</v>
      </c>
      <c r="G17" s="31">
        <v>225.60449999999997</v>
      </c>
      <c r="H17" s="31">
        <v>231.59399999999999</v>
      </c>
      <c r="I17" s="5"/>
      <c r="J17" s="5"/>
      <c r="K17" s="7">
        <f t="shared" si="0"/>
        <v>0</v>
      </c>
      <c r="L17" s="4"/>
      <c r="M17" s="2">
        <f t="shared" si="1"/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25">
      <c r="A18" s="25"/>
      <c r="B18" s="25" t="s">
        <v>1037</v>
      </c>
      <c r="C18" s="25" t="s">
        <v>1038</v>
      </c>
      <c r="D18" s="25" t="s">
        <v>1043</v>
      </c>
      <c r="E18" s="25">
        <v>215.62200000000001</v>
      </c>
      <c r="F18" s="31">
        <v>220.61324999999999</v>
      </c>
      <c r="G18" s="31">
        <v>225.60449999999997</v>
      </c>
      <c r="H18" s="31">
        <v>231.59399999999999</v>
      </c>
      <c r="I18" s="5"/>
      <c r="J18" s="5"/>
      <c r="K18" s="7">
        <f t="shared" si="0"/>
        <v>0</v>
      </c>
      <c r="L18" s="4"/>
      <c r="M18" s="2">
        <f t="shared" si="1"/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25">
      <c r="A19" s="25"/>
      <c r="B19" s="25" t="s">
        <v>1037</v>
      </c>
      <c r="C19" s="25" t="s">
        <v>1038</v>
      </c>
      <c r="D19" s="25" t="s">
        <v>1044</v>
      </c>
      <c r="E19" s="25">
        <v>215.62200000000001</v>
      </c>
      <c r="F19" s="31">
        <v>220.61324999999999</v>
      </c>
      <c r="G19" s="31">
        <v>225.60449999999997</v>
      </c>
      <c r="H19" s="31">
        <v>231.59399999999999</v>
      </c>
      <c r="I19" s="5"/>
      <c r="J19" s="5"/>
      <c r="K19" s="7">
        <f t="shared" si="0"/>
        <v>0</v>
      </c>
      <c r="L19" s="4"/>
      <c r="M19" s="2">
        <f t="shared" si="1"/>
        <v>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25">
      <c r="A20" s="25"/>
      <c r="B20" s="25" t="s">
        <v>1037</v>
      </c>
      <c r="C20" s="25" t="s">
        <v>1038</v>
      </c>
      <c r="D20" s="25" t="s">
        <v>1045</v>
      </c>
      <c r="E20" s="25">
        <v>237.60000000000002</v>
      </c>
      <c r="F20" s="31">
        <v>243.1</v>
      </c>
      <c r="G20" s="31">
        <v>248.59999999999997</v>
      </c>
      <c r="H20" s="31">
        <v>255.2</v>
      </c>
      <c r="I20" s="5"/>
      <c r="J20" s="5"/>
      <c r="K20" s="7">
        <f t="shared" si="0"/>
        <v>0</v>
      </c>
      <c r="L20" s="4"/>
      <c r="M20" s="2">
        <f t="shared" si="1"/>
        <v>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25">
      <c r="A21" s="25"/>
      <c r="B21" s="25" t="s">
        <v>1037</v>
      </c>
      <c r="C21" s="25" t="s">
        <v>1038</v>
      </c>
      <c r="D21" s="25" t="s">
        <v>1046</v>
      </c>
      <c r="E21" s="25">
        <v>237.60000000000002</v>
      </c>
      <c r="F21" s="31">
        <v>243.1</v>
      </c>
      <c r="G21" s="31">
        <v>248.59999999999997</v>
      </c>
      <c r="H21" s="31">
        <v>255.2</v>
      </c>
      <c r="I21" s="5"/>
      <c r="J21" s="5"/>
      <c r="K21" s="7">
        <f t="shared" si="0"/>
        <v>0</v>
      </c>
      <c r="L21" s="4"/>
      <c r="M21" s="2">
        <f t="shared" si="1"/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25">
      <c r="A22" s="25"/>
      <c r="B22" s="25" t="s">
        <v>1047</v>
      </c>
      <c r="C22" s="25" t="s">
        <v>1038</v>
      </c>
      <c r="D22" s="25" t="s">
        <v>1048</v>
      </c>
      <c r="E22" s="25">
        <v>258.22800000000001</v>
      </c>
      <c r="F22" s="31">
        <v>264.20549999999997</v>
      </c>
      <c r="G22" s="31">
        <v>270.18299999999999</v>
      </c>
      <c r="H22" s="31">
        <v>277.35599999999999</v>
      </c>
      <c r="I22" s="5"/>
      <c r="J22" s="5"/>
      <c r="K22" s="7">
        <f t="shared" si="0"/>
        <v>0</v>
      </c>
      <c r="L22" s="4"/>
      <c r="M22" s="2">
        <f t="shared" si="1"/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25">
      <c r="A23" s="25"/>
      <c r="B23" s="25" t="s">
        <v>1047</v>
      </c>
      <c r="C23" s="25" t="s">
        <v>1038</v>
      </c>
      <c r="D23" s="25" t="s">
        <v>1049</v>
      </c>
      <c r="E23" s="25">
        <v>258.22800000000001</v>
      </c>
      <c r="F23" s="31">
        <v>264.20549999999997</v>
      </c>
      <c r="G23" s="31">
        <v>270.18299999999999</v>
      </c>
      <c r="H23" s="31">
        <v>277.35599999999999</v>
      </c>
      <c r="I23" s="5"/>
      <c r="J23" s="5"/>
      <c r="K23" s="7">
        <f t="shared" si="0"/>
        <v>0</v>
      </c>
      <c r="L23" s="4"/>
      <c r="M23" s="2">
        <f t="shared" si="1"/>
        <v>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25">
      <c r="A24" s="25"/>
      <c r="B24" s="25" t="s">
        <v>1047</v>
      </c>
      <c r="C24" s="25" t="s">
        <v>1038</v>
      </c>
      <c r="D24" s="25" t="s">
        <v>1050</v>
      </c>
      <c r="E24" s="25">
        <v>258.22800000000001</v>
      </c>
      <c r="F24" s="31">
        <v>264.20549999999997</v>
      </c>
      <c r="G24" s="31">
        <v>270.18299999999999</v>
      </c>
      <c r="H24" s="31">
        <v>277.35599999999999</v>
      </c>
      <c r="I24" s="5"/>
      <c r="J24" s="5"/>
      <c r="K24" s="7">
        <f t="shared" si="0"/>
        <v>0</v>
      </c>
      <c r="L24" s="4"/>
      <c r="M24" s="2">
        <f t="shared" si="1"/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25">
      <c r="A25" s="25"/>
      <c r="B25" s="25" t="s">
        <v>1047</v>
      </c>
      <c r="C25" s="25" t="s">
        <v>1038</v>
      </c>
      <c r="D25" s="25" t="s">
        <v>1051</v>
      </c>
      <c r="E25" s="25">
        <v>258.22800000000001</v>
      </c>
      <c r="F25" s="31">
        <v>264.20549999999997</v>
      </c>
      <c r="G25" s="31">
        <v>270.18299999999999</v>
      </c>
      <c r="H25" s="31">
        <v>277.35599999999999</v>
      </c>
      <c r="I25" s="5"/>
      <c r="J25" s="5"/>
      <c r="K25" s="7">
        <f t="shared" si="0"/>
        <v>0</v>
      </c>
      <c r="L25" s="4"/>
      <c r="M25" s="2">
        <f t="shared" si="1"/>
        <v>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25">
      <c r="A26" s="25"/>
      <c r="B26" s="25" t="s">
        <v>1047</v>
      </c>
      <c r="C26" s="25" t="s">
        <v>1038</v>
      </c>
      <c r="D26" s="25" t="s">
        <v>1052</v>
      </c>
      <c r="E26" s="25">
        <v>258.22800000000001</v>
      </c>
      <c r="F26" s="31">
        <v>264.20549999999997</v>
      </c>
      <c r="G26" s="31">
        <v>270.18299999999999</v>
      </c>
      <c r="H26" s="31">
        <v>277.35599999999999</v>
      </c>
      <c r="I26" s="5"/>
      <c r="J26" s="5"/>
      <c r="K26" s="7">
        <f t="shared" si="0"/>
        <v>0</v>
      </c>
      <c r="L26" s="4"/>
      <c r="M26" s="2">
        <f t="shared" si="1"/>
        <v>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25">
      <c r="A27" s="25"/>
      <c r="B27" s="25" t="s">
        <v>1047</v>
      </c>
      <c r="C27" s="25" t="s">
        <v>1038</v>
      </c>
      <c r="D27" s="25" t="s">
        <v>1053</v>
      </c>
      <c r="E27" s="25">
        <v>258.22800000000001</v>
      </c>
      <c r="F27" s="31">
        <v>264.20549999999997</v>
      </c>
      <c r="G27" s="31">
        <v>270.18299999999999</v>
      </c>
      <c r="H27" s="31">
        <v>277.35599999999999</v>
      </c>
      <c r="I27" s="5"/>
      <c r="J27" s="5"/>
      <c r="K27" s="7">
        <f t="shared" si="0"/>
        <v>0</v>
      </c>
      <c r="L27" s="4"/>
      <c r="M27" s="2">
        <f t="shared" si="1"/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25">
      <c r="A28" s="25"/>
      <c r="B28" s="25" t="s">
        <v>1054</v>
      </c>
      <c r="C28" s="25" t="s">
        <v>1038</v>
      </c>
      <c r="D28" s="25" t="s">
        <v>1055</v>
      </c>
      <c r="E28" s="25">
        <v>551.20431960000008</v>
      </c>
      <c r="F28" s="31">
        <v>563.96367884999995</v>
      </c>
      <c r="G28" s="31">
        <v>576.72303809999994</v>
      </c>
      <c r="H28" s="31">
        <v>592.03426919999993</v>
      </c>
      <c r="I28" s="5"/>
      <c r="J28" s="5"/>
      <c r="K28" s="7">
        <f t="shared" si="0"/>
        <v>0</v>
      </c>
      <c r="L28" s="4"/>
      <c r="M28" s="2">
        <f t="shared" si="1"/>
        <v>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25">
      <c r="A29" s="25"/>
      <c r="B29" s="25" t="s">
        <v>1035</v>
      </c>
      <c r="C29" s="25" t="s">
        <v>1038</v>
      </c>
      <c r="D29" s="25" t="s">
        <v>1056</v>
      </c>
      <c r="E29" s="25">
        <v>143.74799999999999</v>
      </c>
      <c r="F29" s="31">
        <v>147.07550000000001</v>
      </c>
      <c r="G29" s="31">
        <v>150.40299999999999</v>
      </c>
      <c r="H29" s="31">
        <v>154.39599999999999</v>
      </c>
      <c r="I29" s="5"/>
      <c r="J29" s="5"/>
      <c r="K29" s="7">
        <f t="shared" si="0"/>
        <v>0</v>
      </c>
      <c r="L29" s="4"/>
      <c r="M29" s="2">
        <f t="shared" si="1"/>
        <v>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25">
      <c r="A30" s="25"/>
      <c r="B30" s="25" t="s">
        <v>1035</v>
      </c>
      <c r="C30" s="25" t="s">
        <v>1038</v>
      </c>
      <c r="D30" s="25" t="s">
        <v>1057</v>
      </c>
      <c r="E30" s="25">
        <v>143.74799999999999</v>
      </c>
      <c r="F30" s="31">
        <v>147.07550000000001</v>
      </c>
      <c r="G30" s="31">
        <v>150.40299999999999</v>
      </c>
      <c r="H30" s="31">
        <v>154.39599999999999</v>
      </c>
      <c r="I30" s="5"/>
      <c r="J30" s="5"/>
      <c r="K30" s="7">
        <f t="shared" si="0"/>
        <v>0</v>
      </c>
      <c r="L30" s="4"/>
      <c r="M30" s="2">
        <f t="shared" si="1"/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25">
      <c r="A31" s="25"/>
      <c r="B31" s="25" t="s">
        <v>1058</v>
      </c>
      <c r="C31" s="25" t="s">
        <v>1059</v>
      </c>
      <c r="D31" s="25" t="s">
        <v>1060</v>
      </c>
      <c r="E31" s="25">
        <v>1323.135</v>
      </c>
      <c r="F31" s="31">
        <v>1353.7631249999999</v>
      </c>
      <c r="G31" s="31">
        <v>1384.3912499999999</v>
      </c>
      <c r="H31" s="31">
        <v>1421.145</v>
      </c>
      <c r="I31" s="5"/>
      <c r="J31" s="5"/>
      <c r="K31" s="7">
        <f t="shared" si="0"/>
        <v>0</v>
      </c>
      <c r="L31" s="4"/>
      <c r="M31" s="2">
        <f t="shared" si="1"/>
        <v>0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25">
      <c r="A32" s="25"/>
      <c r="B32" s="25" t="s">
        <v>1058</v>
      </c>
      <c r="C32" s="25" t="s">
        <v>1059</v>
      </c>
      <c r="D32" s="25" t="s">
        <v>1061</v>
      </c>
      <c r="E32" s="25">
        <v>2293.4340000000002</v>
      </c>
      <c r="F32" s="31">
        <v>2346.5227500000001</v>
      </c>
      <c r="G32" s="31">
        <v>2399.6115</v>
      </c>
      <c r="H32" s="31">
        <v>2463.3180000000002</v>
      </c>
      <c r="I32" s="5"/>
      <c r="J32" s="5"/>
      <c r="K32" s="7">
        <f t="shared" si="0"/>
        <v>0</v>
      </c>
      <c r="L32" s="4"/>
      <c r="M32" s="2">
        <f t="shared" si="1"/>
        <v>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25">
      <c r="A33" s="25"/>
      <c r="B33" s="25" t="s">
        <v>1058</v>
      </c>
      <c r="C33" s="25" t="s">
        <v>1059</v>
      </c>
      <c r="D33" s="25" t="s">
        <v>1062</v>
      </c>
      <c r="E33" s="25">
        <v>2028.807</v>
      </c>
      <c r="F33" s="31">
        <v>2075.770125</v>
      </c>
      <c r="G33" s="31">
        <v>2122.7332499999998</v>
      </c>
      <c r="H33" s="31">
        <v>2179.0889999999995</v>
      </c>
      <c r="I33" s="5"/>
      <c r="J33" s="5"/>
      <c r="K33" s="7">
        <f t="shared" si="0"/>
        <v>0</v>
      </c>
      <c r="L33" s="4"/>
      <c r="M33" s="2">
        <f t="shared" si="1"/>
        <v>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25">
      <c r="A34" s="25"/>
      <c r="B34" s="25" t="s">
        <v>1058</v>
      </c>
      <c r="C34" s="25" t="s">
        <v>1059</v>
      </c>
      <c r="D34" s="25" t="s">
        <v>1063</v>
      </c>
      <c r="E34" s="25">
        <v>3969.4050000000002</v>
      </c>
      <c r="F34" s="31">
        <v>4061.2893749999998</v>
      </c>
      <c r="G34" s="31">
        <v>4153.1737499999999</v>
      </c>
      <c r="H34" s="31">
        <v>4263.4349999999995</v>
      </c>
      <c r="I34" s="5"/>
      <c r="J34" s="5"/>
      <c r="K34" s="7">
        <f t="shared" si="0"/>
        <v>0</v>
      </c>
      <c r="L34" s="4"/>
      <c r="M34" s="2">
        <f t="shared" si="1"/>
        <v>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25">
      <c r="A35" s="25"/>
      <c r="B35" s="25" t="s">
        <v>1058</v>
      </c>
      <c r="C35" s="25" t="s">
        <v>1059</v>
      </c>
      <c r="D35" s="25" t="s">
        <v>1064</v>
      </c>
      <c r="E35" s="25">
        <v>1323.135</v>
      </c>
      <c r="F35" s="31">
        <v>1353.7631249999999</v>
      </c>
      <c r="G35" s="31">
        <v>1384.3912499999999</v>
      </c>
      <c r="H35" s="31">
        <v>1421.145</v>
      </c>
      <c r="I35" s="5"/>
      <c r="J35" s="5"/>
      <c r="K35" s="7">
        <f t="shared" si="0"/>
        <v>0</v>
      </c>
      <c r="L35" s="4"/>
      <c r="M35" s="2">
        <f t="shared" si="1"/>
        <v>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25">
      <c r="A36" s="25"/>
      <c r="B36" s="25" t="s">
        <v>1058</v>
      </c>
      <c r="C36" s="25" t="s">
        <v>1059</v>
      </c>
      <c r="D36" s="25" t="s">
        <v>1065</v>
      </c>
      <c r="E36" s="25">
        <v>2293.4340000000002</v>
      </c>
      <c r="F36" s="31">
        <v>2346.5227500000001</v>
      </c>
      <c r="G36" s="31">
        <v>2399.6115</v>
      </c>
      <c r="H36" s="31">
        <v>2463.3180000000002</v>
      </c>
      <c r="I36" s="5"/>
      <c r="J36" s="5"/>
      <c r="K36" s="7">
        <f t="shared" si="0"/>
        <v>0</v>
      </c>
      <c r="L36" s="4"/>
      <c r="M36" s="2">
        <f t="shared" si="1"/>
        <v>0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25">
      <c r="A37" s="25"/>
      <c r="B37" s="25" t="s">
        <v>1058</v>
      </c>
      <c r="C37" s="25" t="s">
        <v>1059</v>
      </c>
      <c r="D37" s="25" t="s">
        <v>1066</v>
      </c>
      <c r="E37" s="25">
        <v>2028.807</v>
      </c>
      <c r="F37" s="31">
        <v>2075.770125</v>
      </c>
      <c r="G37" s="31">
        <v>2122.7332499999998</v>
      </c>
      <c r="H37" s="31">
        <v>2179.0889999999995</v>
      </c>
      <c r="I37" s="5"/>
      <c r="J37" s="5"/>
      <c r="K37" s="7">
        <f t="shared" si="0"/>
        <v>0</v>
      </c>
      <c r="L37" s="4"/>
      <c r="M37" s="2">
        <f t="shared" si="1"/>
        <v>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25">
      <c r="A38" s="25"/>
      <c r="B38" s="25" t="s">
        <v>1058</v>
      </c>
      <c r="C38" s="25" t="s">
        <v>1059</v>
      </c>
      <c r="D38" s="25" t="s">
        <v>1067</v>
      </c>
      <c r="E38" s="25">
        <v>3969.4050000000002</v>
      </c>
      <c r="F38" s="31">
        <v>4061.2893749999998</v>
      </c>
      <c r="G38" s="31">
        <v>4153.1737499999999</v>
      </c>
      <c r="H38" s="31">
        <v>4263.4349999999995</v>
      </c>
      <c r="I38" s="5"/>
      <c r="J38" s="5"/>
      <c r="K38" s="7">
        <f t="shared" si="0"/>
        <v>0</v>
      </c>
      <c r="L38" s="4"/>
      <c r="M38" s="2">
        <f t="shared" si="1"/>
        <v>0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25">
      <c r="A39" s="25"/>
      <c r="B39" s="25" t="s">
        <v>1068</v>
      </c>
      <c r="C39" s="25" t="s">
        <v>1069</v>
      </c>
      <c r="D39" s="25" t="s">
        <v>1070</v>
      </c>
      <c r="E39" s="25">
        <v>321.84000000000003</v>
      </c>
      <c r="F39" s="31">
        <v>329.29</v>
      </c>
      <c r="G39" s="31">
        <v>336.73999999999995</v>
      </c>
      <c r="H39" s="31">
        <v>345.67999999999995</v>
      </c>
      <c r="I39" s="5"/>
      <c r="J39" s="5"/>
      <c r="K39" s="7">
        <f t="shared" si="0"/>
        <v>0</v>
      </c>
      <c r="L39" s="4"/>
      <c r="M39" s="2">
        <f t="shared" si="1"/>
        <v>0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25">
      <c r="A40" s="25"/>
      <c r="B40" s="25" t="s">
        <v>1068</v>
      </c>
      <c r="C40" s="25" t="s">
        <v>1069</v>
      </c>
      <c r="D40" s="25" t="s">
        <v>1071</v>
      </c>
      <c r="E40" s="25">
        <v>270</v>
      </c>
      <c r="F40" s="31">
        <v>276.25</v>
      </c>
      <c r="G40" s="31">
        <v>282.5</v>
      </c>
      <c r="H40" s="31">
        <v>290</v>
      </c>
      <c r="I40" s="5"/>
      <c r="J40" s="5"/>
      <c r="K40" s="7">
        <f t="shared" si="0"/>
        <v>0</v>
      </c>
      <c r="L40" s="4"/>
      <c r="M40" s="2">
        <f t="shared" si="1"/>
        <v>0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25">
      <c r="A41" s="25"/>
      <c r="B41" s="25" t="s">
        <v>1068</v>
      </c>
      <c r="C41" s="25" t="s">
        <v>1069</v>
      </c>
      <c r="D41" s="25" t="s">
        <v>1072</v>
      </c>
      <c r="E41" s="25">
        <v>270</v>
      </c>
      <c r="F41" s="31">
        <v>276.25</v>
      </c>
      <c r="G41" s="31">
        <v>282.5</v>
      </c>
      <c r="H41" s="31">
        <v>290</v>
      </c>
      <c r="I41" s="5"/>
      <c r="J41" s="5"/>
      <c r="K41" s="7">
        <f t="shared" si="0"/>
        <v>0</v>
      </c>
      <c r="L41" s="4"/>
      <c r="M41" s="2">
        <f t="shared" si="1"/>
        <v>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25">
      <c r="A42" s="25"/>
      <c r="B42" s="25" t="s">
        <v>1068</v>
      </c>
      <c r="C42" s="25" t="s">
        <v>1069</v>
      </c>
      <c r="D42" s="25" t="s">
        <v>1073</v>
      </c>
      <c r="E42" s="25">
        <v>143.64000000000001</v>
      </c>
      <c r="F42" s="31">
        <v>146.965</v>
      </c>
      <c r="G42" s="31">
        <v>150.29</v>
      </c>
      <c r="H42" s="31">
        <v>154.28</v>
      </c>
      <c r="I42" s="5"/>
      <c r="J42" s="5"/>
      <c r="K42" s="7">
        <f t="shared" si="0"/>
        <v>0</v>
      </c>
      <c r="L42" s="4"/>
      <c r="M42" s="2">
        <f t="shared" si="1"/>
        <v>0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25">
      <c r="A43" s="25"/>
      <c r="B43" s="25" t="s">
        <v>1068</v>
      </c>
      <c r="C43" s="25" t="s">
        <v>1069</v>
      </c>
      <c r="D43" s="25" t="s">
        <v>1074</v>
      </c>
      <c r="E43" s="25">
        <v>162</v>
      </c>
      <c r="F43" s="31">
        <v>165.75</v>
      </c>
      <c r="G43" s="31">
        <v>169.49999999999997</v>
      </c>
      <c r="H43" s="31">
        <v>174</v>
      </c>
      <c r="I43" s="5"/>
      <c r="J43" s="5"/>
      <c r="K43" s="7">
        <f t="shared" si="0"/>
        <v>0</v>
      </c>
      <c r="L43" s="4"/>
      <c r="M43" s="2">
        <f t="shared" si="1"/>
        <v>0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25">
      <c r="A44" s="25"/>
      <c r="B44" s="25" t="s">
        <v>1068</v>
      </c>
      <c r="C44" s="25" t="s">
        <v>1069</v>
      </c>
      <c r="D44" s="25" t="s">
        <v>1075</v>
      </c>
      <c r="E44" s="25">
        <v>192.24</v>
      </c>
      <c r="F44" s="31">
        <v>196.69</v>
      </c>
      <c r="G44" s="31">
        <v>201.14</v>
      </c>
      <c r="H44" s="31">
        <v>206.48</v>
      </c>
      <c r="I44" s="5"/>
      <c r="J44" s="5"/>
      <c r="K44" s="7">
        <f t="shared" si="0"/>
        <v>0</v>
      </c>
      <c r="L44" s="4"/>
      <c r="M44" s="2">
        <f t="shared" si="1"/>
        <v>0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25">
      <c r="A45" s="25"/>
      <c r="B45" s="25" t="s">
        <v>1068</v>
      </c>
      <c r="C45" s="25" t="s">
        <v>1069</v>
      </c>
      <c r="D45" s="25" t="s">
        <v>1076</v>
      </c>
      <c r="E45" s="25">
        <v>273.24</v>
      </c>
      <c r="F45" s="31">
        <v>279.565</v>
      </c>
      <c r="G45" s="31">
        <v>285.89</v>
      </c>
      <c r="H45" s="31">
        <v>293.47999999999996</v>
      </c>
      <c r="I45" s="5"/>
      <c r="J45" s="5"/>
      <c r="K45" s="7">
        <f t="shared" si="0"/>
        <v>0</v>
      </c>
      <c r="L45" s="4"/>
      <c r="M45" s="2">
        <f t="shared" si="1"/>
        <v>0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25">
      <c r="A46" s="25"/>
      <c r="B46" s="25" t="s">
        <v>1068</v>
      </c>
      <c r="C46" s="25" t="s">
        <v>1069</v>
      </c>
      <c r="D46" s="25" t="s">
        <v>1077</v>
      </c>
      <c r="E46" s="25">
        <v>176.04000000000002</v>
      </c>
      <c r="F46" s="31">
        <v>180.11500000000001</v>
      </c>
      <c r="G46" s="31">
        <v>184.18999999999997</v>
      </c>
      <c r="H46" s="31">
        <v>189.07999999999998</v>
      </c>
      <c r="I46" s="5"/>
      <c r="J46" s="5"/>
      <c r="K46" s="7">
        <f t="shared" si="0"/>
        <v>0</v>
      </c>
      <c r="L46" s="4"/>
      <c r="M46" s="2">
        <f t="shared" si="1"/>
        <v>0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25">
      <c r="A47" s="25"/>
      <c r="B47" s="25" t="s">
        <v>1068</v>
      </c>
      <c r="C47" s="25" t="s">
        <v>1069</v>
      </c>
      <c r="D47" s="25" t="s">
        <v>1078</v>
      </c>
      <c r="E47" s="25">
        <v>176.04000000000002</v>
      </c>
      <c r="F47" s="31">
        <v>180.11500000000001</v>
      </c>
      <c r="G47" s="31">
        <v>184.18999999999997</v>
      </c>
      <c r="H47" s="31">
        <v>189.07999999999998</v>
      </c>
      <c r="I47" s="5"/>
      <c r="J47" s="5"/>
      <c r="K47" s="7">
        <f t="shared" si="0"/>
        <v>0</v>
      </c>
      <c r="L47" s="4"/>
      <c r="M47" s="2">
        <f t="shared" si="1"/>
        <v>0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25">
      <c r="A48" s="25"/>
      <c r="B48" s="25" t="s">
        <v>1068</v>
      </c>
      <c r="C48" s="25" t="s">
        <v>1069</v>
      </c>
      <c r="D48" s="25" t="s">
        <v>1079</v>
      </c>
      <c r="E48" s="25">
        <v>162</v>
      </c>
      <c r="F48" s="31">
        <v>165.75</v>
      </c>
      <c r="G48" s="31">
        <v>169.49999999999997</v>
      </c>
      <c r="H48" s="31">
        <v>174</v>
      </c>
      <c r="I48" s="5"/>
      <c r="J48" s="5"/>
      <c r="K48" s="7">
        <f t="shared" si="0"/>
        <v>0</v>
      </c>
      <c r="L48" s="4"/>
      <c r="M48" s="2">
        <f t="shared" si="1"/>
        <v>0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25">
      <c r="A49" s="25"/>
      <c r="B49" s="25" t="s">
        <v>1068</v>
      </c>
      <c r="C49" s="25" t="s">
        <v>1069</v>
      </c>
      <c r="D49" s="25" t="s">
        <v>1080</v>
      </c>
      <c r="E49" s="25">
        <v>388.8</v>
      </c>
      <c r="F49" s="31">
        <v>397.8</v>
      </c>
      <c r="G49" s="31">
        <v>406.79999999999995</v>
      </c>
      <c r="H49" s="31">
        <v>417.59999999999997</v>
      </c>
      <c r="I49" s="5"/>
      <c r="J49" s="5"/>
      <c r="K49" s="7">
        <f t="shared" si="0"/>
        <v>0</v>
      </c>
      <c r="L49" s="4"/>
      <c r="M49" s="2">
        <f t="shared" si="1"/>
        <v>0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25">
      <c r="A50" s="25"/>
      <c r="B50" s="25" t="s">
        <v>1068</v>
      </c>
      <c r="C50" s="25" t="s">
        <v>1069</v>
      </c>
      <c r="D50" s="25" t="s">
        <v>1081</v>
      </c>
      <c r="E50" s="25">
        <v>399.6</v>
      </c>
      <c r="F50" s="31">
        <v>408.84999999999997</v>
      </c>
      <c r="G50" s="31">
        <v>418.09999999999997</v>
      </c>
      <c r="H50" s="31">
        <v>429.2</v>
      </c>
      <c r="I50" s="5"/>
      <c r="J50" s="5"/>
      <c r="K50" s="7">
        <f t="shared" si="0"/>
        <v>0</v>
      </c>
      <c r="L50" s="4"/>
      <c r="M50" s="2">
        <f t="shared" si="1"/>
        <v>0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25">
      <c r="A51" s="25"/>
      <c r="B51" s="25" t="s">
        <v>1082</v>
      </c>
      <c r="C51" s="25" t="s">
        <v>1069</v>
      </c>
      <c r="D51" s="32" t="s">
        <v>1083</v>
      </c>
      <c r="E51" s="25">
        <v>166.107348</v>
      </c>
      <c r="F51" s="31">
        <v>169.9524255</v>
      </c>
      <c r="G51" s="31">
        <v>173.79750299999998</v>
      </c>
      <c r="H51" s="31">
        <v>178.41159599999997</v>
      </c>
      <c r="I51" s="5"/>
      <c r="J51" s="5"/>
      <c r="K51" s="7">
        <f t="shared" si="0"/>
        <v>0</v>
      </c>
      <c r="L51" s="4"/>
      <c r="M51" s="2">
        <f t="shared" si="1"/>
        <v>0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25">
      <c r="A52" s="25"/>
      <c r="B52" s="25" t="s">
        <v>1082</v>
      </c>
      <c r="C52" s="25" t="s">
        <v>1069</v>
      </c>
      <c r="D52" s="32" t="s">
        <v>1084</v>
      </c>
      <c r="E52" s="25">
        <v>173.59531200000001</v>
      </c>
      <c r="F52" s="31">
        <v>177.613722</v>
      </c>
      <c r="G52" s="31">
        <v>181.63213199999998</v>
      </c>
      <c r="H52" s="31">
        <v>186.45422399999998</v>
      </c>
      <c r="I52" s="5"/>
      <c r="J52" s="5"/>
      <c r="K52" s="7">
        <f t="shared" si="0"/>
        <v>0</v>
      </c>
      <c r="L52" s="4"/>
      <c r="M52" s="2">
        <f t="shared" si="1"/>
        <v>0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25">
      <c r="A53" s="25"/>
      <c r="B53" s="25" t="s">
        <v>1082</v>
      </c>
      <c r="C53" s="25" t="s">
        <v>1069</v>
      </c>
      <c r="D53" s="32" t="s">
        <v>1085</v>
      </c>
      <c r="E53" s="25">
        <v>218.06571600000001</v>
      </c>
      <c r="F53" s="31">
        <v>223.11353349999999</v>
      </c>
      <c r="G53" s="31">
        <v>228.16135099999997</v>
      </c>
      <c r="H53" s="31">
        <v>234.21873199999999</v>
      </c>
      <c r="I53" s="5"/>
      <c r="J53" s="5"/>
      <c r="K53" s="7">
        <f t="shared" si="0"/>
        <v>0</v>
      </c>
      <c r="L53" s="4"/>
      <c r="M53" s="2">
        <f t="shared" si="1"/>
        <v>0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25">
      <c r="A54" s="25"/>
      <c r="B54" s="25" t="s">
        <v>1082</v>
      </c>
      <c r="C54" s="25" t="s">
        <v>1069</v>
      </c>
      <c r="D54" s="32" t="s">
        <v>1086</v>
      </c>
      <c r="E54" s="25">
        <v>227.47467600000002</v>
      </c>
      <c r="F54" s="31">
        <v>232.74029349999998</v>
      </c>
      <c r="G54" s="31">
        <v>238.00591099999997</v>
      </c>
      <c r="H54" s="31">
        <v>244.32465199999996</v>
      </c>
      <c r="I54" s="5"/>
      <c r="J54" s="5"/>
      <c r="K54" s="7">
        <f t="shared" si="0"/>
        <v>0</v>
      </c>
      <c r="L54" s="4"/>
      <c r="M54" s="2">
        <f t="shared" si="1"/>
        <v>0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25">
      <c r="A55" s="25"/>
      <c r="B55" s="25" t="s">
        <v>1082</v>
      </c>
      <c r="C55" s="25" t="s">
        <v>1069</v>
      </c>
      <c r="D55" s="32" t="s">
        <v>1087</v>
      </c>
      <c r="E55" s="25">
        <v>244.97272800000002</v>
      </c>
      <c r="F55" s="31">
        <v>250.643393</v>
      </c>
      <c r="G55" s="31">
        <v>256.31405799999999</v>
      </c>
      <c r="H55" s="31">
        <v>263.11885599999999</v>
      </c>
      <c r="I55" s="5"/>
      <c r="J55" s="5"/>
      <c r="K55" s="7">
        <f t="shared" si="0"/>
        <v>0</v>
      </c>
      <c r="L55" s="4"/>
      <c r="M55" s="2">
        <f t="shared" si="1"/>
        <v>0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25">
      <c r="A56" s="25"/>
      <c r="B56" s="25" t="s">
        <v>1082</v>
      </c>
      <c r="C56" s="25" t="s">
        <v>1069</v>
      </c>
      <c r="D56" s="32" t="s">
        <v>1088</v>
      </c>
      <c r="E56" s="25">
        <v>321.69495600000005</v>
      </c>
      <c r="F56" s="31">
        <v>329.14159849999999</v>
      </c>
      <c r="G56" s="31">
        <v>336.58824099999998</v>
      </c>
      <c r="H56" s="31">
        <v>345.52421199999998</v>
      </c>
      <c r="I56" s="5"/>
      <c r="J56" s="5"/>
      <c r="K56" s="7">
        <f t="shared" si="0"/>
        <v>0</v>
      </c>
      <c r="L56" s="4"/>
      <c r="M56" s="2">
        <f t="shared" si="1"/>
        <v>0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25">
      <c r="A57" s="25"/>
      <c r="B57" s="25" t="s">
        <v>1082</v>
      </c>
      <c r="C57" s="25" t="s">
        <v>1069</v>
      </c>
      <c r="D57" s="32" t="s">
        <v>1089</v>
      </c>
      <c r="E57" s="25">
        <v>129.660696</v>
      </c>
      <c r="F57" s="31">
        <v>132.66210099999998</v>
      </c>
      <c r="G57" s="31">
        <v>135.66350599999998</v>
      </c>
      <c r="H57" s="31">
        <v>139.26519199999998</v>
      </c>
      <c r="I57" s="5"/>
      <c r="J57" s="5"/>
      <c r="K57" s="7">
        <f t="shared" si="0"/>
        <v>0</v>
      </c>
      <c r="L57" s="4"/>
      <c r="M57" s="2">
        <f t="shared" si="1"/>
        <v>0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25">
      <c r="A58" s="25"/>
      <c r="B58" s="25" t="s">
        <v>1090</v>
      </c>
      <c r="C58" s="25" t="s">
        <v>1091</v>
      </c>
      <c r="D58" s="32" t="s">
        <v>1092</v>
      </c>
      <c r="E58" s="25">
        <v>329.79659328000002</v>
      </c>
      <c r="F58" s="31">
        <v>337.43077367999996</v>
      </c>
      <c r="G58" s="31">
        <v>345.06495407999995</v>
      </c>
      <c r="H58" s="31">
        <v>354.22597055999995</v>
      </c>
      <c r="I58" s="5"/>
      <c r="J58" s="5"/>
      <c r="K58" s="7">
        <f t="shared" si="0"/>
        <v>0</v>
      </c>
      <c r="L58" s="4"/>
      <c r="M58" s="2">
        <f t="shared" si="1"/>
        <v>0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25">
      <c r="A59" s="25"/>
      <c r="B59" s="25" t="s">
        <v>1090</v>
      </c>
      <c r="C59" s="25" t="s">
        <v>1091</v>
      </c>
      <c r="D59" s="32" t="s">
        <v>1093</v>
      </c>
      <c r="E59" s="25">
        <v>329.79659328000002</v>
      </c>
      <c r="F59" s="31">
        <v>337.43077367999996</v>
      </c>
      <c r="G59" s="31">
        <v>345.06495407999995</v>
      </c>
      <c r="H59" s="31">
        <v>354.22597055999995</v>
      </c>
      <c r="I59" s="5"/>
      <c r="J59" s="5"/>
      <c r="K59" s="7">
        <f t="shared" si="0"/>
        <v>0</v>
      </c>
      <c r="L59" s="4"/>
      <c r="M59" s="2">
        <f t="shared" si="1"/>
        <v>0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25">
      <c r="A60" s="25"/>
      <c r="B60" s="25" t="s">
        <v>1090</v>
      </c>
      <c r="C60" s="25" t="s">
        <v>1091</v>
      </c>
      <c r="D60" s="32" t="s">
        <v>1094</v>
      </c>
      <c r="E60" s="25">
        <v>351.26180258400001</v>
      </c>
      <c r="F60" s="31">
        <v>359.39286282899997</v>
      </c>
      <c r="G60" s="31">
        <v>367.52392307399992</v>
      </c>
      <c r="H60" s="31">
        <v>377.28119536799994</v>
      </c>
      <c r="I60" s="5"/>
      <c r="J60" s="5"/>
      <c r="K60" s="7">
        <f t="shared" si="0"/>
        <v>0</v>
      </c>
      <c r="L60" s="4"/>
      <c r="M60" s="2">
        <f t="shared" si="1"/>
        <v>0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25">
      <c r="A61" s="25"/>
      <c r="B61" s="25" t="s">
        <v>1090</v>
      </c>
      <c r="C61" s="25" t="s">
        <v>1091</v>
      </c>
      <c r="D61" s="32" t="s">
        <v>1095</v>
      </c>
      <c r="E61" s="25">
        <v>281.00944206719998</v>
      </c>
      <c r="F61" s="31">
        <v>287.51429026319994</v>
      </c>
      <c r="G61" s="31">
        <v>294.01913845919995</v>
      </c>
      <c r="H61" s="31">
        <v>301.82495629439995</v>
      </c>
      <c r="I61" s="5"/>
      <c r="J61" s="5"/>
      <c r="K61" s="7">
        <f t="shared" si="0"/>
        <v>0</v>
      </c>
      <c r="L61" s="4"/>
      <c r="M61" s="2">
        <f t="shared" si="1"/>
        <v>0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25">
      <c r="A62" s="25"/>
      <c r="B62" s="25" t="s">
        <v>1090</v>
      </c>
      <c r="C62" s="25" t="s">
        <v>1091</v>
      </c>
      <c r="D62" s="32" t="s">
        <v>1096</v>
      </c>
      <c r="E62" s="25">
        <v>351.26180258400001</v>
      </c>
      <c r="F62" s="31">
        <v>359.39286282899997</v>
      </c>
      <c r="G62" s="31">
        <v>367.52392307399992</v>
      </c>
      <c r="H62" s="31">
        <v>377.28119536799994</v>
      </c>
      <c r="I62" s="5"/>
      <c r="J62" s="5"/>
      <c r="K62" s="7">
        <f t="shared" si="0"/>
        <v>0</v>
      </c>
      <c r="L62" s="4"/>
      <c r="M62" s="2">
        <f t="shared" si="1"/>
        <v>0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25">
      <c r="A63" s="25"/>
      <c r="B63" s="25" t="s">
        <v>1090</v>
      </c>
      <c r="C63" s="25" t="s">
        <v>1091</v>
      </c>
      <c r="D63" s="32" t="s">
        <v>1097</v>
      </c>
      <c r="E63" s="25">
        <v>281.00944206719998</v>
      </c>
      <c r="F63" s="31">
        <v>287.51429026319994</v>
      </c>
      <c r="G63" s="31">
        <v>294.01913845919995</v>
      </c>
      <c r="H63" s="31">
        <v>301.82495629439995</v>
      </c>
      <c r="I63" s="5"/>
      <c r="J63" s="5"/>
      <c r="K63" s="7">
        <f t="shared" si="0"/>
        <v>0</v>
      </c>
      <c r="L63" s="4"/>
      <c r="M63" s="2">
        <f t="shared" si="1"/>
        <v>0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25">
      <c r="A64" s="25"/>
      <c r="B64" s="25" t="s">
        <v>1090</v>
      </c>
      <c r="C64" s="25" t="s">
        <v>1091</v>
      </c>
      <c r="D64" s="32" t="s">
        <v>1098</v>
      </c>
      <c r="E64" s="25">
        <v>351.26180258400001</v>
      </c>
      <c r="F64" s="31">
        <v>359.39286282899997</v>
      </c>
      <c r="G64" s="31">
        <v>367.52392307399992</v>
      </c>
      <c r="H64" s="31">
        <v>377.28119536799994</v>
      </c>
      <c r="I64" s="5"/>
      <c r="J64" s="5"/>
      <c r="K64" s="7">
        <f t="shared" si="0"/>
        <v>0</v>
      </c>
      <c r="L64" s="4"/>
      <c r="M64" s="2">
        <f t="shared" si="1"/>
        <v>0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25">
      <c r="A65" s="25"/>
      <c r="B65" s="25" t="s">
        <v>1090</v>
      </c>
      <c r="C65" s="25" t="s">
        <v>1091</v>
      </c>
      <c r="D65" s="32" t="s">
        <v>1099</v>
      </c>
      <c r="E65" s="25">
        <v>305.5736021184</v>
      </c>
      <c r="F65" s="31">
        <v>312.64706513039994</v>
      </c>
      <c r="G65" s="31">
        <v>319.72052814239993</v>
      </c>
      <c r="H65" s="31">
        <v>328.20868375679993</v>
      </c>
      <c r="I65" s="5"/>
      <c r="J65" s="5"/>
      <c r="K65" s="7">
        <f t="shared" si="0"/>
        <v>0</v>
      </c>
      <c r="L65" s="4"/>
      <c r="M65" s="2">
        <f t="shared" si="1"/>
        <v>0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25">
      <c r="A66" s="25"/>
      <c r="B66" s="25" t="s">
        <v>1090</v>
      </c>
      <c r="C66" s="25" t="s">
        <v>1091</v>
      </c>
      <c r="D66" s="32" t="s">
        <v>1100</v>
      </c>
      <c r="E66" s="25">
        <v>305.5736021184</v>
      </c>
      <c r="F66" s="31">
        <v>312.64706513039994</v>
      </c>
      <c r="G66" s="31">
        <v>319.72052814239993</v>
      </c>
      <c r="H66" s="31">
        <v>328.20868375679993</v>
      </c>
      <c r="I66" s="5"/>
      <c r="J66" s="5"/>
      <c r="K66" s="7">
        <f t="shared" si="0"/>
        <v>0</v>
      </c>
      <c r="L66" s="4"/>
      <c r="M66" s="2">
        <f t="shared" si="1"/>
        <v>0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25">
      <c r="A67" s="25"/>
      <c r="B67" s="25" t="s">
        <v>1054</v>
      </c>
      <c r="C67" s="25" t="s">
        <v>1101</v>
      </c>
      <c r="D67" s="32" t="s">
        <v>1102</v>
      </c>
      <c r="E67" s="25">
        <v>284.98877351999994</v>
      </c>
      <c r="F67" s="31">
        <v>291.58573586999989</v>
      </c>
      <c r="G67" s="31">
        <v>298.18269821999991</v>
      </c>
      <c r="H67" s="31">
        <v>306.09905303999989</v>
      </c>
      <c r="I67" s="5"/>
      <c r="J67" s="5"/>
      <c r="K67" s="7">
        <f t="shared" si="0"/>
        <v>0</v>
      </c>
      <c r="L67" s="4"/>
      <c r="M67" s="2">
        <f t="shared" si="1"/>
        <v>0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25">
      <c r="A68" s="25"/>
      <c r="B68" s="25" t="s">
        <v>1054</v>
      </c>
      <c r="C68" s="25" t="s">
        <v>1103</v>
      </c>
      <c r="D68" s="32" t="s">
        <v>1104</v>
      </c>
      <c r="E68" s="25">
        <v>110.30247954000001</v>
      </c>
      <c r="F68" s="31">
        <v>112.85577767749999</v>
      </c>
      <c r="G68" s="31">
        <v>115.40907581499998</v>
      </c>
      <c r="H68" s="31">
        <v>118.47303357999999</v>
      </c>
      <c r="I68" s="5"/>
      <c r="J68" s="5"/>
      <c r="K68" s="7">
        <f t="shared" si="0"/>
        <v>0</v>
      </c>
      <c r="L68" s="4"/>
      <c r="M68" s="2">
        <f t="shared" si="1"/>
        <v>0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25">
      <c r="A69" s="25"/>
      <c r="B69" s="25" t="s">
        <v>1035</v>
      </c>
      <c r="C69" s="25" t="s">
        <v>1105</v>
      </c>
      <c r="D69" s="25" t="s">
        <v>1106</v>
      </c>
      <c r="E69" s="25">
        <v>209.08799999999999</v>
      </c>
      <c r="F69" s="31">
        <v>213.928</v>
      </c>
      <c r="G69" s="31">
        <v>218.76799999999997</v>
      </c>
      <c r="H69" s="31">
        <v>224.57599999999996</v>
      </c>
      <c r="I69" s="5"/>
      <c r="J69" s="5"/>
      <c r="K69" s="7">
        <f t="shared" si="0"/>
        <v>0</v>
      </c>
      <c r="L69" s="4"/>
      <c r="M69" s="2">
        <f t="shared" si="1"/>
        <v>0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25">
      <c r="A70" s="25"/>
      <c r="B70" s="25" t="s">
        <v>1035</v>
      </c>
      <c r="C70" s="25" t="s">
        <v>1105</v>
      </c>
      <c r="D70" s="25" t="s">
        <v>1107</v>
      </c>
      <c r="E70" s="25">
        <v>209.08799999999999</v>
      </c>
      <c r="F70" s="31">
        <v>213.928</v>
      </c>
      <c r="G70" s="31">
        <v>218.76799999999997</v>
      </c>
      <c r="H70" s="31">
        <v>224.57599999999996</v>
      </c>
      <c r="I70" s="5"/>
      <c r="J70" s="5"/>
      <c r="K70" s="7">
        <f t="shared" si="0"/>
        <v>0</v>
      </c>
      <c r="L70" s="4"/>
      <c r="M70" s="2">
        <f t="shared" si="1"/>
        <v>0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25">
      <c r="A71" s="25"/>
      <c r="B71" s="25" t="s">
        <v>1035</v>
      </c>
      <c r="C71" s="25" t="s">
        <v>1105</v>
      </c>
      <c r="D71" s="25" t="s">
        <v>1108</v>
      </c>
      <c r="E71" s="25">
        <v>209.08799999999999</v>
      </c>
      <c r="F71" s="31">
        <v>213.928</v>
      </c>
      <c r="G71" s="31">
        <v>218.76799999999997</v>
      </c>
      <c r="H71" s="31">
        <v>224.57599999999996</v>
      </c>
      <c r="I71" s="5"/>
      <c r="J71" s="5"/>
      <c r="K71" s="7">
        <f t="shared" si="0"/>
        <v>0</v>
      </c>
      <c r="L71" s="4"/>
      <c r="M71" s="2">
        <f t="shared" si="1"/>
        <v>0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25">
      <c r="A72" s="25"/>
      <c r="B72" s="25" t="s">
        <v>1035</v>
      </c>
      <c r="C72" s="25" t="s">
        <v>1105</v>
      </c>
      <c r="D72" s="25" t="s">
        <v>1109</v>
      </c>
      <c r="E72" s="25">
        <v>209.08799999999999</v>
      </c>
      <c r="F72" s="31">
        <v>213.928</v>
      </c>
      <c r="G72" s="31">
        <v>218.76799999999997</v>
      </c>
      <c r="H72" s="31">
        <v>224.57599999999996</v>
      </c>
      <c r="I72" s="5"/>
      <c r="J72" s="5"/>
      <c r="K72" s="7">
        <f t="shared" si="0"/>
        <v>0</v>
      </c>
      <c r="L72" s="4"/>
      <c r="M72" s="2">
        <f t="shared" si="1"/>
        <v>0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25">
      <c r="A73" s="25"/>
      <c r="B73" s="25" t="s">
        <v>1035</v>
      </c>
      <c r="C73" s="25" t="s">
        <v>1105</v>
      </c>
      <c r="D73" s="25" t="s">
        <v>1110</v>
      </c>
      <c r="E73" s="25">
        <v>209.08799999999999</v>
      </c>
      <c r="F73" s="31">
        <v>213.928</v>
      </c>
      <c r="G73" s="31">
        <v>218.76799999999997</v>
      </c>
      <c r="H73" s="31">
        <v>224.57599999999996</v>
      </c>
      <c r="I73" s="5"/>
      <c r="J73" s="5"/>
      <c r="K73" s="7">
        <f t="shared" si="0"/>
        <v>0</v>
      </c>
      <c r="L73" s="4"/>
      <c r="M73" s="2">
        <f t="shared" si="1"/>
        <v>0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25">
      <c r="A74" s="25"/>
      <c r="B74" s="25" t="s">
        <v>1111</v>
      </c>
      <c r="C74" s="25" t="s">
        <v>1112</v>
      </c>
      <c r="D74" s="25" t="s">
        <v>1113</v>
      </c>
      <c r="E74" s="25">
        <v>441.69840000000005</v>
      </c>
      <c r="F74" s="31">
        <v>451.92290000000003</v>
      </c>
      <c r="G74" s="31">
        <v>462.1474</v>
      </c>
      <c r="H74" s="31">
        <v>474.41679999999997</v>
      </c>
      <c r="I74" s="5"/>
      <c r="J74" s="5"/>
      <c r="K74" s="7">
        <f t="shared" si="0"/>
        <v>0</v>
      </c>
      <c r="L74" s="4"/>
      <c r="M74" s="2">
        <f t="shared" si="1"/>
        <v>0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25">
      <c r="A75" s="25"/>
      <c r="B75" s="25" t="s">
        <v>1111</v>
      </c>
      <c r="C75" s="25" t="s">
        <v>1112</v>
      </c>
      <c r="D75" s="25" t="s">
        <v>1114</v>
      </c>
      <c r="E75" s="25">
        <v>441.69840000000005</v>
      </c>
      <c r="F75" s="31">
        <v>451.92290000000003</v>
      </c>
      <c r="G75" s="31">
        <v>462.1474</v>
      </c>
      <c r="H75" s="31">
        <v>474.41679999999997</v>
      </c>
      <c r="I75" s="5"/>
      <c r="J75" s="5"/>
      <c r="K75" s="7">
        <f t="shared" si="0"/>
        <v>0</v>
      </c>
      <c r="L75" s="4"/>
      <c r="M75" s="2">
        <f t="shared" si="1"/>
        <v>0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25">
      <c r="A76" s="25"/>
      <c r="B76" s="25" t="s">
        <v>1111</v>
      </c>
      <c r="C76" s="25" t="s">
        <v>1112</v>
      </c>
      <c r="D76" s="25" t="s">
        <v>1115</v>
      </c>
      <c r="E76" s="25">
        <v>441.69840000000005</v>
      </c>
      <c r="F76" s="31">
        <v>451.92290000000003</v>
      </c>
      <c r="G76" s="31">
        <v>462.1474</v>
      </c>
      <c r="H76" s="31">
        <v>474.41679999999997</v>
      </c>
      <c r="I76" s="5"/>
      <c r="J76" s="5"/>
      <c r="K76" s="7">
        <f t="shared" si="0"/>
        <v>0</v>
      </c>
      <c r="L76" s="4"/>
      <c r="M76" s="2">
        <f t="shared" si="1"/>
        <v>0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25">
      <c r="A77" s="25"/>
      <c r="B77" s="25" t="s">
        <v>1111</v>
      </c>
      <c r="C77" s="25" t="s">
        <v>1112</v>
      </c>
      <c r="D77" s="25" t="s">
        <v>1116</v>
      </c>
      <c r="E77" s="25">
        <v>441.69840000000005</v>
      </c>
      <c r="F77" s="31">
        <v>451.92290000000003</v>
      </c>
      <c r="G77" s="31">
        <v>462.1474</v>
      </c>
      <c r="H77" s="31">
        <v>474.41679999999997</v>
      </c>
      <c r="I77" s="5"/>
      <c r="J77" s="5"/>
      <c r="K77" s="7">
        <f t="shared" si="0"/>
        <v>0</v>
      </c>
      <c r="L77" s="4"/>
      <c r="M77" s="2">
        <f t="shared" si="1"/>
        <v>0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25">
      <c r="A78" s="25"/>
      <c r="B78" s="25" t="s">
        <v>1111</v>
      </c>
      <c r="C78" s="25" t="s">
        <v>1112</v>
      </c>
      <c r="D78" s="25" t="s">
        <v>1117</v>
      </c>
      <c r="E78" s="25">
        <v>577.60560000000009</v>
      </c>
      <c r="F78" s="31">
        <v>590.97610000000009</v>
      </c>
      <c r="G78" s="31">
        <v>604.34659999999997</v>
      </c>
      <c r="H78" s="31">
        <v>620.39120000000003</v>
      </c>
      <c r="I78" s="5"/>
      <c r="J78" s="5"/>
      <c r="K78" s="7">
        <f t="shared" si="0"/>
        <v>0</v>
      </c>
      <c r="L78" s="4"/>
      <c r="M78" s="2">
        <f t="shared" si="1"/>
        <v>0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25">
      <c r="A79" s="25"/>
      <c r="B79" s="25" t="s">
        <v>1111</v>
      </c>
      <c r="C79" s="25" t="s">
        <v>1112</v>
      </c>
      <c r="D79" s="25" t="s">
        <v>1118</v>
      </c>
      <c r="E79" s="25">
        <v>577.60560000000009</v>
      </c>
      <c r="F79" s="31">
        <v>590.97610000000009</v>
      </c>
      <c r="G79" s="31">
        <v>604.34659999999997</v>
      </c>
      <c r="H79" s="31">
        <v>620.39120000000003</v>
      </c>
      <c r="I79" s="5"/>
      <c r="J79" s="5"/>
      <c r="K79" s="7">
        <f t="shared" si="0"/>
        <v>0</v>
      </c>
      <c r="L79" s="4"/>
      <c r="M79" s="2">
        <f t="shared" si="1"/>
        <v>0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25">
      <c r="A80" s="25"/>
      <c r="B80" s="25" t="s">
        <v>1111</v>
      </c>
      <c r="C80" s="25" t="s">
        <v>1112</v>
      </c>
      <c r="D80" s="25" t="s">
        <v>1119</v>
      </c>
      <c r="E80" s="25">
        <v>662.9796</v>
      </c>
      <c r="F80" s="31">
        <v>678.32635000000005</v>
      </c>
      <c r="G80" s="31">
        <v>693.67309999999998</v>
      </c>
      <c r="H80" s="31">
        <v>712.08920000000001</v>
      </c>
      <c r="I80" s="5"/>
      <c r="J80" s="5"/>
      <c r="K80" s="7">
        <f t="shared" si="0"/>
        <v>0</v>
      </c>
      <c r="L80" s="4"/>
      <c r="M80" s="2">
        <f t="shared" si="1"/>
        <v>0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25">
      <c r="A81" s="25"/>
      <c r="B81" s="25" t="s">
        <v>1120</v>
      </c>
      <c r="C81" s="25" t="s">
        <v>1121</v>
      </c>
      <c r="D81" s="25" t="s">
        <v>1122</v>
      </c>
      <c r="E81" s="25">
        <v>201.24720000000002</v>
      </c>
      <c r="F81" s="31">
        <v>205.9057</v>
      </c>
      <c r="G81" s="31">
        <v>210.56419999999997</v>
      </c>
      <c r="H81" s="31">
        <v>216.15439999999998</v>
      </c>
      <c r="I81" s="5"/>
      <c r="J81" s="5"/>
      <c r="K81" s="7">
        <f t="shared" si="0"/>
        <v>0</v>
      </c>
      <c r="L81" s="4"/>
      <c r="M81" s="2">
        <f t="shared" si="1"/>
        <v>0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25">
      <c r="A82" s="25"/>
      <c r="B82" s="25" t="s">
        <v>1120</v>
      </c>
      <c r="C82" s="25" t="s">
        <v>1121</v>
      </c>
      <c r="D82" s="25" t="s">
        <v>1123</v>
      </c>
      <c r="E82" s="25">
        <v>306.44459999999998</v>
      </c>
      <c r="F82" s="31">
        <v>313.53822499999995</v>
      </c>
      <c r="G82" s="31">
        <v>320.63184999999993</v>
      </c>
      <c r="H82" s="31">
        <v>329.1441999999999</v>
      </c>
      <c r="I82" s="5"/>
      <c r="J82" s="5"/>
      <c r="K82" s="7">
        <f t="shared" si="0"/>
        <v>0</v>
      </c>
      <c r="L82" s="4"/>
      <c r="M82" s="2">
        <f t="shared" si="1"/>
        <v>0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25">
      <c r="A83" s="25"/>
      <c r="B83" s="25" t="s">
        <v>1120</v>
      </c>
      <c r="C83" s="25" t="s">
        <v>1121</v>
      </c>
      <c r="D83" s="25" t="s">
        <v>1124</v>
      </c>
      <c r="E83" s="25">
        <v>640.33199999999988</v>
      </c>
      <c r="F83" s="31">
        <v>655.15449999999987</v>
      </c>
      <c r="G83" s="31">
        <v>669.97699999999975</v>
      </c>
      <c r="H83" s="31">
        <v>687.76399999999978</v>
      </c>
      <c r="I83" s="5"/>
      <c r="J83" s="5"/>
      <c r="K83" s="7">
        <f t="shared" si="0"/>
        <v>0</v>
      </c>
      <c r="L83" s="4"/>
      <c r="M83" s="2">
        <f t="shared" si="1"/>
        <v>0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25">
      <c r="A84" s="25"/>
      <c r="B84" s="25" t="s">
        <v>1120</v>
      </c>
      <c r="C84" s="25" t="s">
        <v>1121</v>
      </c>
      <c r="D84" s="25" t="s">
        <v>1125</v>
      </c>
      <c r="E84" s="25">
        <v>287.23464000000001</v>
      </c>
      <c r="F84" s="31">
        <v>293.88358999999997</v>
      </c>
      <c r="G84" s="31">
        <v>300.53253999999993</v>
      </c>
      <c r="H84" s="31">
        <v>308.51127999999994</v>
      </c>
      <c r="I84" s="5"/>
      <c r="J84" s="5"/>
      <c r="K84" s="7">
        <f t="shared" si="0"/>
        <v>0</v>
      </c>
      <c r="L84" s="4"/>
      <c r="M84" s="2">
        <f t="shared" si="1"/>
        <v>0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25">
      <c r="A85" s="25"/>
      <c r="B85" s="25" t="s">
        <v>1120</v>
      </c>
      <c r="C85" s="25" t="s">
        <v>1121</v>
      </c>
      <c r="D85" s="25" t="s">
        <v>1126</v>
      </c>
      <c r="E85" s="25">
        <v>420.78960000000001</v>
      </c>
      <c r="F85" s="31">
        <v>430.5301</v>
      </c>
      <c r="G85" s="31">
        <v>440.27059999999994</v>
      </c>
      <c r="H85" s="31">
        <v>451.95919999999995</v>
      </c>
      <c r="I85" s="5"/>
      <c r="J85" s="5"/>
      <c r="K85" s="7">
        <f t="shared" si="0"/>
        <v>0</v>
      </c>
      <c r="L85" s="4"/>
      <c r="M85" s="2">
        <f t="shared" si="1"/>
        <v>0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25">
      <c r="A86" s="25"/>
      <c r="B86" s="25" t="s">
        <v>1054</v>
      </c>
      <c r="C86" s="25" t="s">
        <v>1127</v>
      </c>
      <c r="D86" s="25" t="s">
        <v>1128</v>
      </c>
      <c r="E86" s="25">
        <v>80.863017206399988</v>
      </c>
      <c r="F86" s="31">
        <v>82.73484630839998</v>
      </c>
      <c r="G86" s="31">
        <v>84.606675410399973</v>
      </c>
      <c r="H86" s="31">
        <v>86.852870332799966</v>
      </c>
      <c r="I86" s="5"/>
      <c r="J86" s="5"/>
      <c r="K86" s="7">
        <f t="shared" si="0"/>
        <v>0</v>
      </c>
      <c r="L86" s="4"/>
      <c r="M86" s="2">
        <f t="shared" si="1"/>
        <v>0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25">
      <c r="A87" s="25"/>
      <c r="B87" s="25" t="s">
        <v>1054</v>
      </c>
      <c r="C87" s="25" t="s">
        <v>1127</v>
      </c>
      <c r="D87" s="25" t="s">
        <v>1129</v>
      </c>
      <c r="E87" s="25">
        <v>83.721741523199981</v>
      </c>
      <c r="F87" s="31">
        <v>85.659744799199984</v>
      </c>
      <c r="G87" s="31">
        <v>87.597748075199974</v>
      </c>
      <c r="H87" s="31">
        <v>89.923352006399966</v>
      </c>
      <c r="I87" s="5"/>
      <c r="J87" s="5"/>
      <c r="K87" s="7">
        <f t="shared" si="0"/>
        <v>0</v>
      </c>
      <c r="L87" s="4"/>
      <c r="M87" s="2">
        <f t="shared" si="1"/>
        <v>0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25">
      <c r="A88" s="25"/>
      <c r="B88" s="25" t="s">
        <v>1054</v>
      </c>
      <c r="C88" s="25" t="s">
        <v>1127</v>
      </c>
      <c r="D88" s="25" t="s">
        <v>1130</v>
      </c>
      <c r="E88" s="25">
        <v>74.492743564799994</v>
      </c>
      <c r="F88" s="31">
        <v>76.217112628799981</v>
      </c>
      <c r="G88" s="31">
        <v>77.941481692799982</v>
      </c>
      <c r="H88" s="31">
        <v>80.010724569599986</v>
      </c>
      <c r="I88" s="5"/>
      <c r="J88" s="5"/>
      <c r="K88" s="7">
        <f t="shared" si="0"/>
        <v>0</v>
      </c>
      <c r="L88" s="4"/>
      <c r="M88" s="2">
        <f t="shared" si="1"/>
        <v>0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25">
      <c r="A89" s="25"/>
      <c r="B89" s="25" t="s">
        <v>1054</v>
      </c>
      <c r="C89" s="25" t="s">
        <v>1127</v>
      </c>
      <c r="D89" s="25" t="s">
        <v>1131</v>
      </c>
      <c r="E89" s="25">
        <v>63.079486905599992</v>
      </c>
      <c r="F89" s="31">
        <v>64.539660213599987</v>
      </c>
      <c r="G89" s="31">
        <v>65.999833521599982</v>
      </c>
      <c r="H89" s="31">
        <v>67.752041491199975</v>
      </c>
      <c r="I89" s="5"/>
      <c r="J89" s="5"/>
      <c r="K89" s="7">
        <f t="shared" si="0"/>
        <v>0</v>
      </c>
      <c r="L89" s="4"/>
      <c r="M89" s="2">
        <f t="shared" si="1"/>
        <v>0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25">
      <c r="A90" s="25"/>
      <c r="B90" s="25" t="s">
        <v>1082</v>
      </c>
      <c r="C90" s="25" t="s">
        <v>1132</v>
      </c>
      <c r="D90" s="32" t="s">
        <v>1092</v>
      </c>
      <c r="E90" s="25">
        <v>157.95291600000002</v>
      </c>
      <c r="F90" s="31">
        <v>161.60923350000002</v>
      </c>
      <c r="G90" s="31">
        <v>165.26555099999999</v>
      </c>
      <c r="H90" s="31">
        <v>169.653132</v>
      </c>
      <c r="I90" s="5"/>
      <c r="J90" s="5"/>
      <c r="K90" s="7">
        <f t="shared" si="0"/>
        <v>0</v>
      </c>
      <c r="L90" s="4"/>
      <c r="M90" s="2">
        <f t="shared" si="1"/>
        <v>0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25">
      <c r="A91" s="25"/>
      <c r="B91" s="25" t="s">
        <v>1082</v>
      </c>
      <c r="C91" s="25" t="s">
        <v>1132</v>
      </c>
      <c r="D91" s="32" t="s">
        <v>1093</v>
      </c>
      <c r="E91" s="25">
        <v>250.43515199999999</v>
      </c>
      <c r="F91" s="31">
        <v>256.23226199999999</v>
      </c>
      <c r="G91" s="31">
        <v>262.02937199999997</v>
      </c>
      <c r="H91" s="31">
        <v>268.98590399999995</v>
      </c>
      <c r="I91" s="5"/>
      <c r="J91" s="5"/>
      <c r="K91" s="7">
        <f t="shared" si="0"/>
        <v>0</v>
      </c>
      <c r="L91" s="4"/>
      <c r="M91" s="2">
        <f t="shared" si="1"/>
        <v>0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25">
      <c r="A92" s="25"/>
      <c r="B92" s="25" t="s">
        <v>1082</v>
      </c>
      <c r="C92" s="25" t="s">
        <v>1132</v>
      </c>
      <c r="D92" s="32" t="s">
        <v>1094</v>
      </c>
      <c r="E92" s="25">
        <v>290.61925199999996</v>
      </c>
      <c r="F92" s="31">
        <v>297.34654949999992</v>
      </c>
      <c r="G92" s="31">
        <v>304.07384699999994</v>
      </c>
      <c r="H92" s="31">
        <v>312.14660399999991</v>
      </c>
      <c r="I92" s="5"/>
      <c r="J92" s="5"/>
      <c r="K92" s="7">
        <f t="shared" si="0"/>
        <v>0</v>
      </c>
      <c r="L92" s="4"/>
      <c r="M92" s="2">
        <f t="shared" si="1"/>
        <v>0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25">
      <c r="A93" s="25"/>
      <c r="B93" s="25" t="s">
        <v>1082</v>
      </c>
      <c r="C93" s="25" t="s">
        <v>1132</v>
      </c>
      <c r="D93" s="32" t="s">
        <v>1095</v>
      </c>
      <c r="E93" s="25">
        <v>392.09227200000004</v>
      </c>
      <c r="F93" s="31">
        <v>401.16848199999998</v>
      </c>
      <c r="G93" s="31">
        <v>410.24469199999999</v>
      </c>
      <c r="H93" s="31">
        <v>421.136144</v>
      </c>
      <c r="I93" s="5"/>
      <c r="J93" s="5"/>
      <c r="K93" s="7">
        <f t="shared" si="0"/>
        <v>0</v>
      </c>
      <c r="L93" s="4"/>
      <c r="M93" s="2">
        <f t="shared" si="1"/>
        <v>0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25">
      <c r="A94" s="25"/>
      <c r="B94" s="25" t="s">
        <v>1082</v>
      </c>
      <c r="C94" s="25" t="s">
        <v>1132</v>
      </c>
      <c r="D94" s="32" t="s">
        <v>1096</v>
      </c>
      <c r="E94" s="25">
        <v>389.40026400000005</v>
      </c>
      <c r="F94" s="31">
        <v>398.41415900000004</v>
      </c>
      <c r="G94" s="31">
        <v>407.42805399999997</v>
      </c>
      <c r="H94" s="31">
        <v>418.24472800000001</v>
      </c>
      <c r="I94" s="5"/>
      <c r="J94" s="5"/>
      <c r="K94" s="7">
        <f t="shared" si="0"/>
        <v>0</v>
      </c>
      <c r="L94" s="4"/>
      <c r="M94" s="2">
        <f t="shared" si="1"/>
        <v>0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25">
      <c r="A95" s="25"/>
      <c r="B95" s="25" t="s">
        <v>1082</v>
      </c>
      <c r="C95" s="25" t="s">
        <v>1132</v>
      </c>
      <c r="D95" s="32" t="s">
        <v>1097</v>
      </c>
      <c r="E95" s="25">
        <v>214.014636</v>
      </c>
      <c r="F95" s="31">
        <v>218.96867849999998</v>
      </c>
      <c r="G95" s="31">
        <v>223.92272099999997</v>
      </c>
      <c r="H95" s="31">
        <v>229.86757199999997</v>
      </c>
      <c r="I95" s="5"/>
      <c r="J95" s="5"/>
      <c r="K95" s="7">
        <f t="shared" si="0"/>
        <v>0</v>
      </c>
      <c r="L95" s="4"/>
      <c r="M95" s="2">
        <f t="shared" si="1"/>
        <v>0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25">
      <c r="A96" s="25"/>
      <c r="B96" s="25" t="s">
        <v>1082</v>
      </c>
      <c r="C96" s="25" t="s">
        <v>1132</v>
      </c>
      <c r="D96" s="32" t="s">
        <v>1098</v>
      </c>
      <c r="E96" s="25">
        <v>345.92302799999999</v>
      </c>
      <c r="F96" s="31">
        <v>353.93050549999992</v>
      </c>
      <c r="G96" s="31">
        <v>361.93798299999992</v>
      </c>
      <c r="H96" s="31">
        <v>371.54695599999991</v>
      </c>
      <c r="I96" s="5"/>
      <c r="J96" s="5"/>
      <c r="K96" s="7">
        <f t="shared" si="0"/>
        <v>0</v>
      </c>
      <c r="L96" s="4"/>
      <c r="M96" s="2">
        <f t="shared" si="1"/>
        <v>0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25">
      <c r="A97" s="25"/>
      <c r="B97" s="25" t="s">
        <v>1082</v>
      </c>
      <c r="C97" s="25" t="s">
        <v>1132</v>
      </c>
      <c r="D97" s="32" t="s">
        <v>1099</v>
      </c>
      <c r="E97" s="25">
        <v>398.547864</v>
      </c>
      <c r="F97" s="31">
        <v>407.77350899999999</v>
      </c>
      <c r="G97" s="31">
        <v>416.99915399999998</v>
      </c>
      <c r="H97" s="31">
        <v>428.06992799999995</v>
      </c>
      <c r="I97" s="5"/>
      <c r="J97" s="5"/>
      <c r="K97" s="7">
        <f t="shared" si="0"/>
        <v>0</v>
      </c>
      <c r="L97" s="4"/>
      <c r="M97" s="2">
        <f t="shared" si="1"/>
        <v>0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25">
      <c r="A98" s="25"/>
      <c r="B98" s="25" t="s">
        <v>1082</v>
      </c>
      <c r="C98" s="25" t="s">
        <v>1132</v>
      </c>
      <c r="D98" s="32" t="s">
        <v>1100</v>
      </c>
      <c r="E98" s="25">
        <v>613.15056000000004</v>
      </c>
      <c r="F98" s="31">
        <v>627.34385999999995</v>
      </c>
      <c r="G98" s="31">
        <v>641.53715999999986</v>
      </c>
      <c r="H98" s="31">
        <v>658.56911999999988</v>
      </c>
      <c r="I98" s="5"/>
      <c r="J98" s="5"/>
      <c r="K98" s="7">
        <f t="shared" si="0"/>
        <v>0</v>
      </c>
      <c r="L98" s="4"/>
      <c r="M98" s="2">
        <f t="shared" si="1"/>
        <v>0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25">
      <c r="A99" s="25"/>
      <c r="B99" s="25" t="s">
        <v>1082</v>
      </c>
      <c r="C99" s="25" t="s">
        <v>1132</v>
      </c>
      <c r="D99" s="32" t="s">
        <v>1102</v>
      </c>
      <c r="E99" s="25">
        <v>592.24176</v>
      </c>
      <c r="F99" s="31">
        <v>605.95105999999998</v>
      </c>
      <c r="G99" s="31">
        <v>619.66035999999986</v>
      </c>
      <c r="H99" s="31">
        <v>636.11151999999993</v>
      </c>
      <c r="I99" s="5"/>
      <c r="J99" s="5"/>
      <c r="K99" s="7">
        <f t="shared" si="0"/>
        <v>0</v>
      </c>
      <c r="L99" s="4"/>
      <c r="M99" s="2">
        <f t="shared" si="1"/>
        <v>0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25">
      <c r="A100" s="25"/>
      <c r="B100" s="25" t="s">
        <v>1068</v>
      </c>
      <c r="C100" s="25" t="s">
        <v>1132</v>
      </c>
      <c r="D100" s="25" t="s">
        <v>1133</v>
      </c>
      <c r="E100" s="25">
        <v>192.24</v>
      </c>
      <c r="F100" s="31">
        <v>196.69</v>
      </c>
      <c r="G100" s="31">
        <v>201.14</v>
      </c>
      <c r="H100" s="31">
        <v>206.48</v>
      </c>
      <c r="I100" s="5"/>
      <c r="J100" s="5"/>
      <c r="K100" s="7">
        <f t="shared" si="0"/>
        <v>0</v>
      </c>
      <c r="L100" s="4"/>
      <c r="M100" s="2">
        <f t="shared" si="1"/>
        <v>0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25">
      <c r="A101" s="25"/>
      <c r="B101" s="25" t="s">
        <v>1054</v>
      </c>
      <c r="C101" s="25" t="s">
        <v>1134</v>
      </c>
      <c r="D101" s="25" t="s">
        <v>1135</v>
      </c>
      <c r="E101" s="25">
        <v>196.31157321599994</v>
      </c>
      <c r="F101" s="31">
        <v>200.85582259599994</v>
      </c>
      <c r="G101" s="31">
        <v>205.40007197599994</v>
      </c>
      <c r="H101" s="31">
        <v>210.85317123199994</v>
      </c>
      <c r="I101" s="5"/>
      <c r="J101" s="5"/>
      <c r="K101" s="7">
        <f t="shared" si="0"/>
        <v>0</v>
      </c>
      <c r="L101" s="4"/>
      <c r="M101" s="2">
        <f t="shared" si="1"/>
        <v>0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25">
      <c r="A102" s="25"/>
      <c r="B102" s="25" t="s">
        <v>1054</v>
      </c>
      <c r="C102" s="25" t="s">
        <v>1134</v>
      </c>
      <c r="D102" s="25" t="s">
        <v>1136</v>
      </c>
      <c r="E102" s="25">
        <v>517.77559152000003</v>
      </c>
      <c r="F102" s="31">
        <v>529.76113762</v>
      </c>
      <c r="G102" s="31">
        <v>541.74668371999996</v>
      </c>
      <c r="H102" s="31">
        <v>556.12933903999988</v>
      </c>
      <c r="I102" s="5"/>
      <c r="J102" s="5"/>
      <c r="K102" s="7">
        <f t="shared" si="0"/>
        <v>0</v>
      </c>
      <c r="L102" s="4"/>
      <c r="M102" s="2">
        <f t="shared" si="1"/>
        <v>0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25">
      <c r="A103" s="25"/>
      <c r="B103" s="25" t="s">
        <v>1054</v>
      </c>
      <c r="C103" s="25" t="s">
        <v>1134</v>
      </c>
      <c r="D103" s="25" t="s">
        <v>1137</v>
      </c>
      <c r="E103" s="25">
        <v>249.96104495999995</v>
      </c>
      <c r="F103" s="31">
        <v>255.74718025999994</v>
      </c>
      <c r="G103" s="31">
        <v>261.53331555999989</v>
      </c>
      <c r="H103" s="31">
        <v>268.47667791999993</v>
      </c>
      <c r="I103" s="5"/>
      <c r="J103" s="5"/>
      <c r="K103" s="7">
        <f t="shared" si="0"/>
        <v>0</v>
      </c>
      <c r="L103" s="4"/>
      <c r="M103" s="2">
        <f t="shared" si="1"/>
        <v>0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25">
      <c r="A104" s="25"/>
      <c r="B104" s="25" t="s">
        <v>1054</v>
      </c>
      <c r="C104" s="25" t="s">
        <v>1134</v>
      </c>
      <c r="D104" s="25" t="s">
        <v>1138</v>
      </c>
      <c r="E104" s="25">
        <v>259.15379489999998</v>
      </c>
      <c r="F104" s="31">
        <v>265.15272533749999</v>
      </c>
      <c r="G104" s="31">
        <v>271.15165577499994</v>
      </c>
      <c r="H104" s="31">
        <v>278.35037229999995</v>
      </c>
      <c r="I104" s="5"/>
      <c r="J104" s="5"/>
      <c r="K104" s="7">
        <f t="shared" si="0"/>
        <v>0</v>
      </c>
      <c r="L104" s="4"/>
      <c r="M104" s="2">
        <f t="shared" si="1"/>
        <v>0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25">
      <c r="A105" s="25"/>
      <c r="B105" s="25" t="s">
        <v>1054</v>
      </c>
      <c r="C105" s="25" t="s">
        <v>1134</v>
      </c>
      <c r="D105" s="25" t="s">
        <v>1139</v>
      </c>
      <c r="E105" s="25">
        <v>202.09021668</v>
      </c>
      <c r="F105" s="31">
        <v>206.76823095499998</v>
      </c>
      <c r="G105" s="31">
        <v>211.44624522999996</v>
      </c>
      <c r="H105" s="31">
        <v>217.05986235999995</v>
      </c>
      <c r="I105" s="5"/>
      <c r="J105" s="5"/>
      <c r="K105" s="7">
        <f t="shared" si="0"/>
        <v>0</v>
      </c>
      <c r="L105" s="4"/>
      <c r="M105" s="2">
        <f t="shared" si="1"/>
        <v>0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25">
      <c r="A106" s="25"/>
      <c r="B106" s="25" t="s">
        <v>1054</v>
      </c>
      <c r="C106" s="25" t="s">
        <v>1134</v>
      </c>
      <c r="D106" s="25" t="s">
        <v>1140</v>
      </c>
      <c r="E106" s="25">
        <v>122.95321829999997</v>
      </c>
      <c r="F106" s="31">
        <v>125.79935761249997</v>
      </c>
      <c r="G106" s="31">
        <v>128.64549692499995</v>
      </c>
      <c r="H106" s="31">
        <v>132.06086409999997</v>
      </c>
      <c r="I106" s="5"/>
      <c r="J106" s="5"/>
      <c r="K106" s="7">
        <f t="shared" si="0"/>
        <v>0</v>
      </c>
      <c r="L106" s="4"/>
      <c r="M106" s="2">
        <f t="shared" si="1"/>
        <v>0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25">
      <c r="A107" s="25"/>
      <c r="B107" s="25" t="s">
        <v>1141</v>
      </c>
      <c r="C107" s="25" t="s">
        <v>1134</v>
      </c>
      <c r="D107" s="25" t="s">
        <v>1142</v>
      </c>
      <c r="E107" s="25">
        <v>308.44792439999998</v>
      </c>
      <c r="F107" s="31">
        <v>315.58792264999994</v>
      </c>
      <c r="G107" s="31">
        <v>322.72792089999996</v>
      </c>
      <c r="H107" s="31">
        <v>331.29591879999992</v>
      </c>
      <c r="I107" s="5"/>
      <c r="J107" s="5"/>
      <c r="K107" s="7">
        <f t="shared" si="0"/>
        <v>0</v>
      </c>
      <c r="L107" s="4"/>
      <c r="M107" s="2">
        <f t="shared" si="1"/>
        <v>0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25">
      <c r="A108" s="25"/>
      <c r="B108" s="25" t="s">
        <v>1141</v>
      </c>
      <c r="C108" s="25" t="s">
        <v>1134</v>
      </c>
      <c r="D108" s="25" t="s">
        <v>1143</v>
      </c>
      <c r="E108" s="25">
        <v>340.10776800000002</v>
      </c>
      <c r="F108" s="31">
        <v>347.98063300000001</v>
      </c>
      <c r="G108" s="31">
        <v>355.853498</v>
      </c>
      <c r="H108" s="31">
        <v>365.30093599999998</v>
      </c>
      <c r="I108" s="5"/>
      <c r="J108" s="5"/>
      <c r="K108" s="7">
        <f t="shared" si="0"/>
        <v>0</v>
      </c>
      <c r="L108" s="4"/>
      <c r="M108" s="2">
        <f t="shared" si="1"/>
        <v>0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25">
      <c r="A109" s="25"/>
      <c r="B109" s="25" t="s">
        <v>1141</v>
      </c>
      <c r="C109" s="25" t="s">
        <v>1134</v>
      </c>
      <c r="D109" s="25" t="s">
        <v>1144</v>
      </c>
      <c r="E109" s="25">
        <v>279.41710104000003</v>
      </c>
      <c r="F109" s="31">
        <v>285.88508948999998</v>
      </c>
      <c r="G109" s="31">
        <v>292.35307793999999</v>
      </c>
      <c r="H109" s="31">
        <v>300.11466407999995</v>
      </c>
      <c r="I109" s="5"/>
      <c r="J109" s="5"/>
      <c r="K109" s="7">
        <f t="shared" si="0"/>
        <v>0</v>
      </c>
      <c r="L109" s="4"/>
      <c r="M109" s="2">
        <f t="shared" si="1"/>
        <v>0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25">
      <c r="A110" s="25"/>
      <c r="B110" s="25" t="s">
        <v>1145</v>
      </c>
      <c r="C110" s="25" t="s">
        <v>1146</v>
      </c>
      <c r="D110" s="25" t="s">
        <v>1147</v>
      </c>
      <c r="E110" s="25">
        <v>283.62133800000004</v>
      </c>
      <c r="F110" s="31">
        <v>290.18664674999997</v>
      </c>
      <c r="G110" s="31">
        <v>296.75195549999995</v>
      </c>
      <c r="H110" s="31">
        <v>304.63032599999997</v>
      </c>
      <c r="I110" s="5"/>
      <c r="J110" s="5"/>
      <c r="K110" s="7">
        <f t="shared" si="0"/>
        <v>0</v>
      </c>
      <c r="L110" s="4"/>
      <c r="M110" s="2">
        <f t="shared" si="1"/>
        <v>0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25">
      <c r="A111" s="25"/>
      <c r="B111" s="25" t="s">
        <v>1145</v>
      </c>
      <c r="C111" s="25" t="s">
        <v>1146</v>
      </c>
      <c r="D111" s="25" t="s">
        <v>1148</v>
      </c>
      <c r="E111" s="25">
        <v>283.62133800000004</v>
      </c>
      <c r="F111" s="31">
        <v>290.18664674999997</v>
      </c>
      <c r="G111" s="31">
        <v>296.75195549999995</v>
      </c>
      <c r="H111" s="31">
        <v>304.63032599999997</v>
      </c>
      <c r="I111" s="5"/>
      <c r="J111" s="5"/>
      <c r="K111" s="7">
        <f t="shared" si="0"/>
        <v>0</v>
      </c>
      <c r="L111" s="4"/>
      <c r="M111" s="2">
        <f t="shared" si="1"/>
        <v>0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25">
      <c r="A112" s="25"/>
      <c r="B112" s="25" t="s">
        <v>1145</v>
      </c>
      <c r="C112" s="25" t="s">
        <v>1146</v>
      </c>
      <c r="D112" s="25" t="s">
        <v>1149</v>
      </c>
      <c r="E112" s="25">
        <v>283.62133800000004</v>
      </c>
      <c r="F112" s="31">
        <v>290.18664674999997</v>
      </c>
      <c r="G112" s="31">
        <v>296.75195549999995</v>
      </c>
      <c r="H112" s="31">
        <v>304.63032599999997</v>
      </c>
      <c r="I112" s="5"/>
      <c r="J112" s="5"/>
      <c r="K112" s="7">
        <f t="shared" si="0"/>
        <v>0</v>
      </c>
      <c r="L112" s="4"/>
      <c r="M112" s="2">
        <f t="shared" si="1"/>
        <v>0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25">
      <c r="A113" s="25"/>
      <c r="B113" s="25" t="s">
        <v>1145</v>
      </c>
      <c r="C113" s="25" t="s">
        <v>1146</v>
      </c>
      <c r="D113" s="25" t="s">
        <v>1150</v>
      </c>
      <c r="E113" s="25">
        <v>283.62133800000004</v>
      </c>
      <c r="F113" s="31">
        <v>290.18664674999997</v>
      </c>
      <c r="G113" s="31">
        <v>296.75195549999995</v>
      </c>
      <c r="H113" s="31">
        <v>304.63032599999997</v>
      </c>
      <c r="I113" s="5"/>
      <c r="J113" s="5"/>
      <c r="K113" s="7">
        <f t="shared" si="0"/>
        <v>0</v>
      </c>
      <c r="L113" s="4"/>
      <c r="M113" s="2">
        <f t="shared" si="1"/>
        <v>0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25">
      <c r="A114" s="25"/>
      <c r="B114" s="25" t="s">
        <v>1145</v>
      </c>
      <c r="C114" s="25" t="s">
        <v>1146</v>
      </c>
      <c r="D114" s="25" t="s">
        <v>1151</v>
      </c>
      <c r="E114" s="25">
        <v>283.62133800000004</v>
      </c>
      <c r="F114" s="31">
        <v>290.18664674999997</v>
      </c>
      <c r="G114" s="31">
        <v>296.75195549999995</v>
      </c>
      <c r="H114" s="31">
        <v>304.63032599999997</v>
      </c>
      <c r="I114" s="5"/>
      <c r="J114" s="5"/>
      <c r="K114" s="7">
        <f t="shared" si="0"/>
        <v>0</v>
      </c>
      <c r="L114" s="4"/>
      <c r="M114" s="2">
        <f t="shared" si="1"/>
        <v>0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25">
      <c r="A115" s="25"/>
      <c r="B115" s="25" t="s">
        <v>1145</v>
      </c>
      <c r="C115" s="25" t="s">
        <v>1146</v>
      </c>
      <c r="D115" s="25" t="s">
        <v>1152</v>
      </c>
      <c r="E115" s="25">
        <v>283.62133800000004</v>
      </c>
      <c r="F115" s="31">
        <v>290.18664674999997</v>
      </c>
      <c r="G115" s="31">
        <v>296.75195549999995</v>
      </c>
      <c r="H115" s="31">
        <v>304.63032599999997</v>
      </c>
      <c r="I115" s="5"/>
      <c r="J115" s="5"/>
      <c r="K115" s="7">
        <f t="shared" si="0"/>
        <v>0</v>
      </c>
      <c r="L115" s="4"/>
      <c r="M115" s="2">
        <f t="shared" si="1"/>
        <v>0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25">
      <c r="A116" s="25"/>
      <c r="B116" s="25" t="s">
        <v>1145</v>
      </c>
      <c r="C116" s="25" t="s">
        <v>1146</v>
      </c>
      <c r="D116" s="25" t="s">
        <v>1153</v>
      </c>
      <c r="E116" s="25">
        <v>283.62133800000004</v>
      </c>
      <c r="F116" s="31">
        <v>290.18664674999997</v>
      </c>
      <c r="G116" s="31">
        <v>296.75195549999995</v>
      </c>
      <c r="H116" s="31">
        <v>304.63032599999997</v>
      </c>
      <c r="I116" s="5"/>
      <c r="J116" s="5"/>
      <c r="K116" s="7">
        <f t="shared" si="0"/>
        <v>0</v>
      </c>
      <c r="L116" s="4"/>
      <c r="M116" s="2">
        <f t="shared" si="1"/>
        <v>0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25">
      <c r="A117" s="25"/>
      <c r="B117" s="25" t="s">
        <v>1145</v>
      </c>
      <c r="C117" s="25" t="s">
        <v>1146</v>
      </c>
      <c r="D117" s="25" t="s">
        <v>1154</v>
      </c>
      <c r="E117" s="25">
        <v>323.39118239999999</v>
      </c>
      <c r="F117" s="31">
        <v>330.87708939999993</v>
      </c>
      <c r="G117" s="31">
        <v>338.36299639999993</v>
      </c>
      <c r="H117" s="31">
        <v>347.34608479999991</v>
      </c>
      <c r="I117" s="5"/>
      <c r="J117" s="5"/>
      <c r="K117" s="7">
        <f t="shared" si="0"/>
        <v>0</v>
      </c>
      <c r="L117" s="4"/>
      <c r="M117" s="2">
        <f t="shared" si="1"/>
        <v>0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25">
      <c r="A118" s="25"/>
      <c r="B118" s="25" t="s">
        <v>1145</v>
      </c>
      <c r="C118" s="25" t="s">
        <v>1146</v>
      </c>
      <c r="D118" s="25" t="s">
        <v>1155</v>
      </c>
      <c r="E118" s="25">
        <v>323.39118239999999</v>
      </c>
      <c r="F118" s="31">
        <v>330.87708939999993</v>
      </c>
      <c r="G118" s="31">
        <v>338.36299639999993</v>
      </c>
      <c r="H118" s="31">
        <v>347.34608479999991</v>
      </c>
      <c r="I118" s="5"/>
      <c r="J118" s="5"/>
      <c r="K118" s="7">
        <f t="shared" si="0"/>
        <v>0</v>
      </c>
      <c r="L118" s="4"/>
      <c r="M118" s="2">
        <f t="shared" si="1"/>
        <v>0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25">
      <c r="A119" s="25"/>
      <c r="B119" s="25" t="s">
        <v>1145</v>
      </c>
      <c r="C119" s="25" t="s">
        <v>1146</v>
      </c>
      <c r="D119" s="25" t="s">
        <v>1156</v>
      </c>
      <c r="E119" s="25">
        <v>283.62133800000004</v>
      </c>
      <c r="F119" s="31">
        <v>290.18664674999997</v>
      </c>
      <c r="G119" s="31">
        <v>296.75195549999995</v>
      </c>
      <c r="H119" s="31">
        <v>304.63032599999997</v>
      </c>
      <c r="I119" s="5"/>
      <c r="J119" s="5"/>
      <c r="K119" s="7">
        <f t="shared" si="0"/>
        <v>0</v>
      </c>
      <c r="L119" s="4"/>
      <c r="M119" s="2">
        <f t="shared" si="1"/>
        <v>0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25">
      <c r="A120" s="25"/>
      <c r="B120" s="25" t="s">
        <v>1145</v>
      </c>
      <c r="C120" s="25" t="s">
        <v>1146</v>
      </c>
      <c r="D120" s="25" t="s">
        <v>1157</v>
      </c>
      <c r="E120" s="25">
        <v>283.62133800000004</v>
      </c>
      <c r="F120" s="31">
        <v>290.18664674999997</v>
      </c>
      <c r="G120" s="31">
        <v>296.75195549999995</v>
      </c>
      <c r="H120" s="31">
        <v>304.63032599999997</v>
      </c>
      <c r="I120" s="5"/>
      <c r="J120" s="5"/>
      <c r="K120" s="7">
        <f t="shared" si="0"/>
        <v>0</v>
      </c>
      <c r="L120" s="4"/>
      <c r="M120" s="2">
        <f t="shared" si="1"/>
        <v>0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25">
      <c r="A121" s="25"/>
      <c r="B121" s="25" t="s">
        <v>1145</v>
      </c>
      <c r="C121" s="25" t="s">
        <v>1146</v>
      </c>
      <c r="D121" s="25" t="s">
        <v>1158</v>
      </c>
      <c r="E121" s="25">
        <v>323.39118239999999</v>
      </c>
      <c r="F121" s="31">
        <v>330.87708939999993</v>
      </c>
      <c r="G121" s="31">
        <v>338.36299639999993</v>
      </c>
      <c r="H121" s="31">
        <v>347.34608479999991</v>
      </c>
      <c r="I121" s="5"/>
      <c r="J121" s="5"/>
      <c r="K121" s="7">
        <f t="shared" si="0"/>
        <v>0</v>
      </c>
      <c r="L121" s="4"/>
      <c r="M121" s="2">
        <f t="shared" si="1"/>
        <v>0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25">
      <c r="A122" s="25"/>
      <c r="B122" s="25" t="s">
        <v>1145</v>
      </c>
      <c r="C122" s="25" t="s">
        <v>1146</v>
      </c>
      <c r="D122" s="25" t="s">
        <v>1159</v>
      </c>
      <c r="E122" s="25">
        <v>295.9549164</v>
      </c>
      <c r="F122" s="31">
        <v>302.80572465</v>
      </c>
      <c r="G122" s="31">
        <v>309.65653289999995</v>
      </c>
      <c r="H122" s="31">
        <v>317.8775028</v>
      </c>
      <c r="I122" s="5"/>
      <c r="J122" s="5"/>
      <c r="K122" s="7">
        <f t="shared" si="0"/>
        <v>0</v>
      </c>
      <c r="L122" s="4"/>
      <c r="M122" s="2">
        <f t="shared" si="1"/>
        <v>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25">
      <c r="A123" s="25"/>
      <c r="B123" s="25" t="s">
        <v>1145</v>
      </c>
      <c r="C123" s="25" t="s">
        <v>1146</v>
      </c>
      <c r="D123" s="25" t="s">
        <v>1160</v>
      </c>
      <c r="E123" s="25">
        <v>295.9549164</v>
      </c>
      <c r="F123" s="31">
        <v>302.80572465</v>
      </c>
      <c r="G123" s="31">
        <v>309.65653289999995</v>
      </c>
      <c r="H123" s="31">
        <v>317.8775028</v>
      </c>
      <c r="I123" s="5"/>
      <c r="J123" s="5"/>
      <c r="K123" s="7">
        <f t="shared" si="0"/>
        <v>0</v>
      </c>
      <c r="L123" s="4"/>
      <c r="M123" s="2">
        <f t="shared" si="1"/>
        <v>0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25">
      <c r="A124" s="25"/>
      <c r="B124" s="25" t="s">
        <v>1161</v>
      </c>
      <c r="C124" s="25" t="s">
        <v>1146</v>
      </c>
      <c r="D124" s="25" t="s">
        <v>1162</v>
      </c>
      <c r="E124" s="25">
        <v>295.9549164</v>
      </c>
      <c r="F124" s="31">
        <v>302.80572465</v>
      </c>
      <c r="G124" s="31">
        <v>309.65653289999995</v>
      </c>
      <c r="H124" s="31">
        <v>317.8775028</v>
      </c>
      <c r="I124" s="5"/>
      <c r="J124" s="5"/>
      <c r="K124" s="7">
        <f t="shared" si="0"/>
        <v>0</v>
      </c>
      <c r="L124" s="4"/>
      <c r="M124" s="2">
        <f t="shared" si="1"/>
        <v>0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25">
      <c r="A125" s="25"/>
      <c r="B125" s="25" t="s">
        <v>1161</v>
      </c>
      <c r="C125" s="25" t="s">
        <v>1146</v>
      </c>
      <c r="D125" s="25" t="s">
        <v>1163</v>
      </c>
      <c r="E125" s="25">
        <v>295.9549164</v>
      </c>
      <c r="F125" s="31">
        <v>302.80572465</v>
      </c>
      <c r="G125" s="31">
        <v>309.65653289999995</v>
      </c>
      <c r="H125" s="31">
        <v>317.8775028</v>
      </c>
      <c r="I125" s="5"/>
      <c r="J125" s="5"/>
      <c r="K125" s="7">
        <f t="shared" si="0"/>
        <v>0</v>
      </c>
      <c r="L125" s="4"/>
      <c r="M125" s="2">
        <f t="shared" si="1"/>
        <v>0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25">
      <c r="A126" s="25"/>
      <c r="B126" s="25" t="s">
        <v>1164</v>
      </c>
      <c r="C126" s="25" t="s">
        <v>1165</v>
      </c>
      <c r="D126" s="25" t="s">
        <v>1166</v>
      </c>
      <c r="E126" s="25">
        <v>399.6</v>
      </c>
      <c r="F126" s="31">
        <v>408.84999999999997</v>
      </c>
      <c r="G126" s="31">
        <v>418.09999999999997</v>
      </c>
      <c r="H126" s="31">
        <v>429.2</v>
      </c>
      <c r="I126" s="5"/>
      <c r="J126" s="5"/>
      <c r="K126" s="7">
        <f t="shared" si="0"/>
        <v>0</v>
      </c>
      <c r="L126" s="4"/>
      <c r="M126" s="2">
        <f t="shared" si="1"/>
        <v>0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25">
      <c r="A127" s="25"/>
      <c r="B127" s="25" t="s">
        <v>1068</v>
      </c>
      <c r="C127" s="25" t="s">
        <v>1167</v>
      </c>
      <c r="D127" s="25" t="s">
        <v>1168</v>
      </c>
      <c r="E127" s="25">
        <v>426.6</v>
      </c>
      <c r="F127" s="31">
        <v>436.47499999999997</v>
      </c>
      <c r="G127" s="31">
        <v>446.34999999999997</v>
      </c>
      <c r="H127" s="31">
        <v>458.2</v>
      </c>
      <c r="I127" s="5"/>
      <c r="J127" s="5"/>
      <c r="K127" s="7">
        <f t="shared" si="0"/>
        <v>0</v>
      </c>
      <c r="L127" s="4"/>
      <c r="M127" s="2">
        <f t="shared" si="1"/>
        <v>0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25">
      <c r="A128" s="25"/>
      <c r="B128" s="25" t="s">
        <v>1068</v>
      </c>
      <c r="C128" s="25" t="s">
        <v>1167</v>
      </c>
      <c r="D128" s="25" t="s">
        <v>1169</v>
      </c>
      <c r="E128" s="25">
        <v>138.24</v>
      </c>
      <c r="F128" s="31">
        <v>141.44</v>
      </c>
      <c r="G128" s="31">
        <v>144.63999999999999</v>
      </c>
      <c r="H128" s="31">
        <v>148.47999999999999</v>
      </c>
      <c r="I128" s="5"/>
      <c r="J128" s="5"/>
      <c r="K128" s="7">
        <f t="shared" si="0"/>
        <v>0</v>
      </c>
      <c r="L128" s="4"/>
      <c r="M128" s="2">
        <f t="shared" si="1"/>
        <v>0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25">
      <c r="A129" s="25"/>
      <c r="B129" s="25" t="s">
        <v>1068</v>
      </c>
      <c r="C129" s="25" t="s">
        <v>1167</v>
      </c>
      <c r="D129" s="25" t="s">
        <v>1170</v>
      </c>
      <c r="E129" s="25">
        <v>194.4</v>
      </c>
      <c r="F129" s="31">
        <v>198.9</v>
      </c>
      <c r="G129" s="31">
        <v>203.39999999999998</v>
      </c>
      <c r="H129" s="31">
        <v>208.79999999999998</v>
      </c>
      <c r="I129" s="5"/>
      <c r="J129" s="5"/>
      <c r="K129" s="7">
        <f t="shared" si="0"/>
        <v>0</v>
      </c>
      <c r="L129" s="4"/>
      <c r="M129" s="2">
        <f t="shared" si="1"/>
        <v>0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25">
      <c r="A130" s="25"/>
      <c r="B130" s="25" t="s">
        <v>1068</v>
      </c>
      <c r="C130" s="25" t="s">
        <v>1167</v>
      </c>
      <c r="D130" s="25" t="s">
        <v>1171</v>
      </c>
      <c r="E130" s="25">
        <v>194.4</v>
      </c>
      <c r="F130" s="31">
        <v>198.9</v>
      </c>
      <c r="G130" s="31">
        <v>203.39999999999998</v>
      </c>
      <c r="H130" s="31">
        <v>208.79999999999998</v>
      </c>
      <c r="I130" s="5"/>
      <c r="J130" s="5"/>
      <c r="K130" s="7">
        <f t="shared" si="0"/>
        <v>0</v>
      </c>
      <c r="L130" s="4"/>
      <c r="M130" s="2">
        <f t="shared" si="1"/>
        <v>0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25">
      <c r="A131" s="25"/>
      <c r="B131" s="25" t="s">
        <v>1068</v>
      </c>
      <c r="C131" s="25" t="s">
        <v>1167</v>
      </c>
      <c r="D131" s="25" t="s">
        <v>1172</v>
      </c>
      <c r="E131" s="25">
        <v>216</v>
      </c>
      <c r="F131" s="31">
        <v>221</v>
      </c>
      <c r="G131" s="31">
        <v>225.99999999999997</v>
      </c>
      <c r="H131" s="31">
        <v>231.99999999999997</v>
      </c>
      <c r="I131" s="5"/>
      <c r="J131" s="5"/>
      <c r="K131" s="7">
        <f t="shared" si="0"/>
        <v>0</v>
      </c>
      <c r="L131" s="4"/>
      <c r="M131" s="2">
        <f t="shared" si="1"/>
        <v>0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25">
      <c r="A132" s="25"/>
      <c r="B132" s="25" t="s">
        <v>1173</v>
      </c>
      <c r="C132" s="25" t="s">
        <v>1174</v>
      </c>
      <c r="D132" s="25" t="s">
        <v>1175</v>
      </c>
      <c r="E132" s="25">
        <v>323.892</v>
      </c>
      <c r="F132" s="31">
        <v>331.38949999999994</v>
      </c>
      <c r="G132" s="31">
        <v>338.88699999999994</v>
      </c>
      <c r="H132" s="31">
        <v>347.88399999999996</v>
      </c>
      <c r="I132" s="5"/>
      <c r="J132" s="5"/>
      <c r="K132" s="7">
        <f t="shared" si="0"/>
        <v>0</v>
      </c>
      <c r="L132" s="4"/>
      <c r="M132" s="2">
        <f t="shared" si="1"/>
        <v>0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25">
      <c r="A133" s="25"/>
      <c r="B133" s="25" t="s">
        <v>1173</v>
      </c>
      <c r="C133" s="25" t="s">
        <v>1174</v>
      </c>
      <c r="D133" s="25" t="s">
        <v>1176</v>
      </c>
      <c r="E133" s="25">
        <v>323.892</v>
      </c>
      <c r="F133" s="31">
        <v>331.38949999999994</v>
      </c>
      <c r="G133" s="31">
        <v>338.88699999999994</v>
      </c>
      <c r="H133" s="31">
        <v>347.88399999999996</v>
      </c>
      <c r="I133" s="5"/>
      <c r="J133" s="5"/>
      <c r="K133" s="7">
        <f t="shared" si="0"/>
        <v>0</v>
      </c>
      <c r="L133" s="4"/>
      <c r="M133" s="2">
        <f t="shared" si="1"/>
        <v>0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25">
      <c r="A134" s="25"/>
      <c r="B134" s="25" t="s">
        <v>1173</v>
      </c>
      <c r="C134" s="25" t="s">
        <v>1174</v>
      </c>
      <c r="D134" s="25" t="s">
        <v>1177</v>
      </c>
      <c r="E134" s="25">
        <v>323.892</v>
      </c>
      <c r="F134" s="31">
        <v>331.38949999999994</v>
      </c>
      <c r="G134" s="31">
        <v>338.88699999999994</v>
      </c>
      <c r="H134" s="31">
        <v>347.88399999999996</v>
      </c>
      <c r="I134" s="5"/>
      <c r="J134" s="5"/>
      <c r="K134" s="7">
        <f t="shared" si="0"/>
        <v>0</v>
      </c>
      <c r="L134" s="4"/>
      <c r="M134" s="2">
        <f t="shared" si="1"/>
        <v>0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25">
      <c r="A135" s="25"/>
      <c r="B135" s="25" t="s">
        <v>1178</v>
      </c>
      <c r="C135" s="25" t="s">
        <v>1174</v>
      </c>
      <c r="D135" s="25" t="s">
        <v>1179</v>
      </c>
      <c r="E135" s="25">
        <v>70.416000000000011</v>
      </c>
      <c r="F135" s="31">
        <v>72.046000000000006</v>
      </c>
      <c r="G135" s="31">
        <v>73.676000000000002</v>
      </c>
      <c r="H135" s="31">
        <v>75.632000000000005</v>
      </c>
      <c r="I135" s="5"/>
      <c r="J135" s="5"/>
      <c r="K135" s="7">
        <f t="shared" si="0"/>
        <v>0</v>
      </c>
      <c r="L135" s="4"/>
      <c r="M135" s="2">
        <f t="shared" si="1"/>
        <v>0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25">
      <c r="A136" s="25"/>
      <c r="B136" s="25" t="s">
        <v>1178</v>
      </c>
      <c r="C136" s="25" t="s">
        <v>1174</v>
      </c>
      <c r="D136" s="25" t="s">
        <v>1180</v>
      </c>
      <c r="E136" s="25">
        <v>70.416000000000011</v>
      </c>
      <c r="F136" s="31">
        <v>72.046000000000006</v>
      </c>
      <c r="G136" s="31">
        <v>73.676000000000002</v>
      </c>
      <c r="H136" s="31">
        <v>75.632000000000005</v>
      </c>
      <c r="I136" s="5"/>
      <c r="J136" s="5"/>
      <c r="K136" s="7">
        <f t="shared" si="0"/>
        <v>0</v>
      </c>
      <c r="L136" s="4"/>
      <c r="M136" s="2">
        <f t="shared" si="1"/>
        <v>0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25">
      <c r="A137" s="25"/>
      <c r="B137" s="25" t="s">
        <v>1178</v>
      </c>
      <c r="C137" s="25" t="s">
        <v>1174</v>
      </c>
      <c r="D137" s="25" t="s">
        <v>1181</v>
      </c>
      <c r="E137" s="25">
        <v>70.416000000000011</v>
      </c>
      <c r="F137" s="31">
        <v>72.046000000000006</v>
      </c>
      <c r="G137" s="31">
        <v>73.676000000000002</v>
      </c>
      <c r="H137" s="31">
        <v>75.632000000000005</v>
      </c>
      <c r="I137" s="5"/>
      <c r="J137" s="5"/>
      <c r="K137" s="7">
        <f t="shared" si="0"/>
        <v>0</v>
      </c>
      <c r="L137" s="4"/>
      <c r="M137" s="2">
        <f t="shared" si="1"/>
        <v>0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25">
      <c r="A138" s="25"/>
      <c r="B138" s="25" t="s">
        <v>1182</v>
      </c>
      <c r="C138" s="25" t="s">
        <v>1174</v>
      </c>
      <c r="D138" s="25" t="s">
        <v>1183</v>
      </c>
      <c r="E138" s="25">
        <v>310.00319999999999</v>
      </c>
      <c r="F138" s="31">
        <v>317.17919999999998</v>
      </c>
      <c r="G138" s="31">
        <v>324.35519999999991</v>
      </c>
      <c r="H138" s="31">
        <v>332.96639999999991</v>
      </c>
      <c r="I138" s="5"/>
      <c r="J138" s="5"/>
      <c r="K138" s="7">
        <f t="shared" si="0"/>
        <v>0</v>
      </c>
      <c r="L138" s="4"/>
      <c r="M138" s="2">
        <f t="shared" si="1"/>
        <v>0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25">
      <c r="A139" s="25"/>
      <c r="B139" s="25" t="s">
        <v>1182</v>
      </c>
      <c r="C139" s="25" t="s">
        <v>1174</v>
      </c>
      <c r="D139" s="25" t="s">
        <v>1184</v>
      </c>
      <c r="E139" s="25">
        <v>310.00319999999999</v>
      </c>
      <c r="F139" s="31">
        <v>317.17919999999998</v>
      </c>
      <c r="G139" s="31">
        <v>324.35519999999991</v>
      </c>
      <c r="H139" s="31">
        <v>332.96639999999991</v>
      </c>
      <c r="I139" s="5"/>
      <c r="J139" s="5"/>
      <c r="K139" s="7">
        <f t="shared" si="0"/>
        <v>0</v>
      </c>
      <c r="L139" s="4"/>
      <c r="M139" s="2">
        <f t="shared" si="1"/>
        <v>0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25">
      <c r="A140" s="25"/>
      <c r="B140" s="25" t="s">
        <v>1182</v>
      </c>
      <c r="C140" s="25" t="s">
        <v>1174</v>
      </c>
      <c r="D140" s="25" t="s">
        <v>1185</v>
      </c>
      <c r="E140" s="25">
        <v>310.00319999999999</v>
      </c>
      <c r="F140" s="31">
        <v>317.17919999999998</v>
      </c>
      <c r="G140" s="31">
        <v>324.35519999999991</v>
      </c>
      <c r="H140" s="31">
        <v>332.96639999999991</v>
      </c>
      <c r="I140" s="5"/>
      <c r="J140" s="5"/>
      <c r="K140" s="7">
        <f t="shared" si="0"/>
        <v>0</v>
      </c>
      <c r="L140" s="4"/>
      <c r="M140" s="2">
        <f t="shared" si="1"/>
        <v>0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25">
      <c r="A141" s="25"/>
      <c r="B141" s="25" t="s">
        <v>1182</v>
      </c>
      <c r="C141" s="25" t="s">
        <v>1174</v>
      </c>
      <c r="D141" s="25" t="s">
        <v>1186</v>
      </c>
      <c r="E141" s="25">
        <v>310.00319999999999</v>
      </c>
      <c r="F141" s="31">
        <v>317.17919999999998</v>
      </c>
      <c r="G141" s="31">
        <v>324.35519999999991</v>
      </c>
      <c r="H141" s="31">
        <v>332.96639999999991</v>
      </c>
      <c r="I141" s="5"/>
      <c r="J141" s="5"/>
      <c r="K141" s="7">
        <f t="shared" si="0"/>
        <v>0</v>
      </c>
      <c r="L141" s="4"/>
      <c r="M141" s="2">
        <f t="shared" si="1"/>
        <v>0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25">
      <c r="A142" s="25"/>
      <c r="B142" s="25" t="s">
        <v>1182</v>
      </c>
      <c r="C142" s="25" t="s">
        <v>1174</v>
      </c>
      <c r="D142" s="25" t="s">
        <v>1187</v>
      </c>
      <c r="E142" s="25">
        <v>310.00319999999999</v>
      </c>
      <c r="F142" s="31">
        <v>317.17919999999998</v>
      </c>
      <c r="G142" s="31">
        <v>324.35519999999991</v>
      </c>
      <c r="H142" s="31">
        <v>332.96639999999991</v>
      </c>
      <c r="I142" s="5"/>
      <c r="J142" s="5"/>
      <c r="K142" s="7">
        <f t="shared" si="0"/>
        <v>0</v>
      </c>
      <c r="L142" s="4"/>
      <c r="M142" s="2">
        <f t="shared" si="1"/>
        <v>0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25">
      <c r="A143" s="25"/>
      <c r="B143" s="25" t="s">
        <v>1182</v>
      </c>
      <c r="C143" s="25" t="s">
        <v>1174</v>
      </c>
      <c r="D143" s="25" t="s">
        <v>1188</v>
      </c>
      <c r="E143" s="25">
        <v>310.00319999999999</v>
      </c>
      <c r="F143" s="31">
        <v>317.17919999999998</v>
      </c>
      <c r="G143" s="31">
        <v>324.35519999999991</v>
      </c>
      <c r="H143" s="31">
        <v>332.96639999999991</v>
      </c>
      <c r="I143" s="5"/>
      <c r="J143" s="5"/>
      <c r="K143" s="7">
        <f t="shared" si="0"/>
        <v>0</v>
      </c>
      <c r="L143" s="4"/>
      <c r="M143" s="2">
        <f t="shared" si="1"/>
        <v>0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25">
      <c r="A144" s="25"/>
      <c r="B144" s="25" t="s">
        <v>1182</v>
      </c>
      <c r="C144" s="25" t="s">
        <v>1174</v>
      </c>
      <c r="D144" s="25" t="s">
        <v>1189</v>
      </c>
      <c r="E144" s="25">
        <v>360.67680000000001</v>
      </c>
      <c r="F144" s="31">
        <v>369.02579999999995</v>
      </c>
      <c r="G144" s="31">
        <v>377.37479999999994</v>
      </c>
      <c r="H144" s="31">
        <v>387.39359999999994</v>
      </c>
      <c r="I144" s="5"/>
      <c r="J144" s="5"/>
      <c r="K144" s="7">
        <f t="shared" si="0"/>
        <v>0</v>
      </c>
      <c r="L144" s="4"/>
      <c r="M144" s="2">
        <f t="shared" si="1"/>
        <v>0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25">
      <c r="A145" s="25"/>
      <c r="B145" s="25" t="s">
        <v>1182</v>
      </c>
      <c r="C145" s="25" t="s">
        <v>1174</v>
      </c>
      <c r="D145" s="25" t="s">
        <v>1190</v>
      </c>
      <c r="E145" s="25">
        <v>360.67680000000001</v>
      </c>
      <c r="F145" s="31">
        <v>369.02579999999995</v>
      </c>
      <c r="G145" s="31">
        <v>377.37479999999994</v>
      </c>
      <c r="H145" s="31">
        <v>387.39359999999994</v>
      </c>
      <c r="I145" s="5"/>
      <c r="J145" s="5"/>
      <c r="K145" s="7">
        <f t="shared" si="0"/>
        <v>0</v>
      </c>
      <c r="L145" s="4"/>
      <c r="M145" s="2">
        <f t="shared" si="1"/>
        <v>0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25">
      <c r="A146" s="25"/>
      <c r="B146" s="25" t="s">
        <v>1191</v>
      </c>
      <c r="C146" s="25" t="s">
        <v>1174</v>
      </c>
      <c r="D146" s="25" t="s">
        <v>1192</v>
      </c>
      <c r="E146" s="25">
        <v>628.99199999999996</v>
      </c>
      <c r="F146" s="31">
        <v>643.55200000000002</v>
      </c>
      <c r="G146" s="31">
        <v>658.11199999999997</v>
      </c>
      <c r="H146" s="31">
        <v>675.58399999999995</v>
      </c>
      <c r="I146" s="5"/>
      <c r="J146" s="5"/>
      <c r="K146" s="7">
        <f t="shared" si="0"/>
        <v>0</v>
      </c>
      <c r="L146" s="4"/>
      <c r="M146" s="2">
        <f t="shared" si="1"/>
        <v>0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25">
      <c r="A147" s="25"/>
      <c r="B147" s="25" t="s">
        <v>1191</v>
      </c>
      <c r="C147" s="25" t="s">
        <v>1174</v>
      </c>
      <c r="D147" s="25" t="s">
        <v>1193</v>
      </c>
      <c r="E147" s="25">
        <v>580.60800000000006</v>
      </c>
      <c r="F147" s="31">
        <v>594.048</v>
      </c>
      <c r="G147" s="31">
        <v>607.48799999999994</v>
      </c>
      <c r="H147" s="31">
        <v>623.61599999999999</v>
      </c>
      <c r="I147" s="5"/>
      <c r="J147" s="5"/>
      <c r="K147" s="7">
        <f t="shared" si="0"/>
        <v>0</v>
      </c>
      <c r="L147" s="4"/>
      <c r="M147" s="2">
        <f t="shared" si="1"/>
        <v>0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25">
      <c r="A148" s="25"/>
      <c r="B148" s="25" t="s">
        <v>1191</v>
      </c>
      <c r="C148" s="25" t="s">
        <v>1174</v>
      </c>
      <c r="D148" s="25" t="s">
        <v>1194</v>
      </c>
      <c r="E148" s="25">
        <v>786.2399999999999</v>
      </c>
      <c r="F148" s="31">
        <v>804.43999999999983</v>
      </c>
      <c r="G148" s="31">
        <v>822.63999999999976</v>
      </c>
      <c r="H148" s="31">
        <v>844.47999999999979</v>
      </c>
      <c r="I148" s="5"/>
      <c r="J148" s="5"/>
      <c r="K148" s="7">
        <f t="shared" si="0"/>
        <v>0</v>
      </c>
      <c r="L148" s="4"/>
      <c r="M148" s="2">
        <f t="shared" si="1"/>
        <v>0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25">
      <c r="A149" s="25"/>
      <c r="B149" s="25" t="s">
        <v>1191</v>
      </c>
      <c r="C149" s="25" t="s">
        <v>1174</v>
      </c>
      <c r="D149" s="25" t="s">
        <v>1195</v>
      </c>
      <c r="E149" s="25">
        <v>846.72</v>
      </c>
      <c r="F149" s="31">
        <v>866.31999999999994</v>
      </c>
      <c r="G149" s="31">
        <v>885.92</v>
      </c>
      <c r="H149" s="31">
        <v>909.43999999999994</v>
      </c>
      <c r="I149" s="5"/>
      <c r="J149" s="5"/>
      <c r="K149" s="7">
        <f t="shared" si="0"/>
        <v>0</v>
      </c>
      <c r="L149" s="4"/>
      <c r="M149" s="2">
        <f t="shared" si="1"/>
        <v>0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25">
      <c r="A150" s="25"/>
      <c r="B150" s="25" t="s">
        <v>1082</v>
      </c>
      <c r="C150" s="25" t="s">
        <v>1174</v>
      </c>
      <c r="D150" s="25" t="s">
        <v>1104</v>
      </c>
      <c r="E150" s="25">
        <v>264.20882399999999</v>
      </c>
      <c r="F150" s="31">
        <v>270.324769</v>
      </c>
      <c r="G150" s="31">
        <v>276.44071399999996</v>
      </c>
      <c r="H150" s="31">
        <v>283.77984799999996</v>
      </c>
      <c r="I150" s="5"/>
      <c r="J150" s="5"/>
      <c r="K150" s="7">
        <f t="shared" si="0"/>
        <v>0</v>
      </c>
      <c r="L150" s="4"/>
      <c r="M150" s="2">
        <f t="shared" si="1"/>
        <v>0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25">
      <c r="A151" s="25"/>
      <c r="B151" s="25" t="s">
        <v>1196</v>
      </c>
      <c r="C151" s="25" t="s">
        <v>1174</v>
      </c>
      <c r="D151" s="25" t="s">
        <v>1197</v>
      </c>
      <c r="E151" s="25">
        <v>264.20882399999999</v>
      </c>
      <c r="F151" s="31">
        <v>270.324769</v>
      </c>
      <c r="G151" s="31">
        <v>276.44071399999996</v>
      </c>
      <c r="H151" s="31">
        <v>283.77984799999996</v>
      </c>
      <c r="I151" s="5"/>
      <c r="J151" s="5"/>
      <c r="K151" s="7">
        <f t="shared" si="0"/>
        <v>0</v>
      </c>
      <c r="L151" s="33"/>
      <c r="M151" s="2"/>
      <c r="N151" s="2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25">
      <c r="A152" s="25"/>
      <c r="B152" s="25" t="s">
        <v>1196</v>
      </c>
      <c r="C152" s="25" t="s">
        <v>1174</v>
      </c>
      <c r="D152" s="25" t="s">
        <v>1198</v>
      </c>
      <c r="E152" s="25">
        <v>264.20882399999999</v>
      </c>
      <c r="F152" s="31">
        <v>270.324769</v>
      </c>
      <c r="G152" s="31">
        <v>276.44071399999996</v>
      </c>
      <c r="H152" s="31">
        <v>283.77984799999996</v>
      </c>
      <c r="I152" s="5"/>
      <c r="J152" s="5"/>
      <c r="K152" s="7">
        <f t="shared" si="0"/>
        <v>0</v>
      </c>
      <c r="L152" s="33"/>
      <c r="M152" s="2"/>
      <c r="N152" s="2"/>
    </row>
    <row r="153" spans="1:27" ht="14.25" customHeight="1" x14ac:dyDescent="0.25">
      <c r="A153" s="25"/>
      <c r="B153" s="25" t="s">
        <v>1199</v>
      </c>
      <c r="C153" s="25" t="s">
        <v>1174</v>
      </c>
      <c r="D153" s="25" t="s">
        <v>1200</v>
      </c>
      <c r="E153" s="25">
        <v>264.20882399999999</v>
      </c>
      <c r="F153" s="31">
        <v>270.324769</v>
      </c>
      <c r="G153" s="31">
        <v>276.44071399999996</v>
      </c>
      <c r="H153" s="31">
        <v>283.77984799999996</v>
      </c>
      <c r="I153" s="5"/>
      <c r="J153" s="5"/>
      <c r="K153" s="7">
        <f t="shared" si="0"/>
        <v>0</v>
      </c>
      <c r="L153" s="33"/>
      <c r="M153" s="2"/>
      <c r="N153" s="2"/>
    </row>
    <row r="154" spans="1:27" ht="14.25" customHeight="1" x14ac:dyDescent="0.25">
      <c r="A154" s="25"/>
      <c r="B154" s="25" t="s">
        <v>1199</v>
      </c>
      <c r="C154" s="25" t="s">
        <v>1174</v>
      </c>
      <c r="D154" s="25" t="s">
        <v>1201</v>
      </c>
      <c r="E154" s="25">
        <v>264.20882399999999</v>
      </c>
      <c r="F154" s="31">
        <v>270.324769</v>
      </c>
      <c r="G154" s="31">
        <v>276.44071399999996</v>
      </c>
      <c r="H154" s="31">
        <v>283.77984799999996</v>
      </c>
      <c r="I154" s="5"/>
      <c r="J154" s="5"/>
      <c r="K154" s="7">
        <f t="shared" si="0"/>
        <v>0</v>
      </c>
      <c r="L154" s="33"/>
      <c r="M154" s="2"/>
      <c r="N154" s="2"/>
    </row>
    <row r="155" spans="1:27" ht="14.25" customHeight="1" x14ac:dyDescent="0.25">
      <c r="A155" s="25"/>
      <c r="B155" s="25" t="s">
        <v>1199</v>
      </c>
      <c r="C155" s="25" t="s">
        <v>1174</v>
      </c>
      <c r="D155" s="25" t="s">
        <v>1202</v>
      </c>
      <c r="E155" s="25">
        <v>264.20882399999999</v>
      </c>
      <c r="F155" s="31">
        <v>270.324769</v>
      </c>
      <c r="G155" s="31">
        <v>276.44071399999996</v>
      </c>
      <c r="H155" s="31">
        <v>283.77984799999996</v>
      </c>
      <c r="I155" s="5"/>
      <c r="J155" s="5"/>
      <c r="K155" s="7">
        <f t="shared" si="0"/>
        <v>0</v>
      </c>
      <c r="L155" s="33"/>
      <c r="M155" s="2"/>
      <c r="N155" s="2"/>
    </row>
    <row r="156" spans="1:27" ht="15" customHeight="1" x14ac:dyDescent="0.25">
      <c r="A156" s="25"/>
      <c r="B156" s="25" t="s">
        <v>1199</v>
      </c>
      <c r="C156" s="25" t="s">
        <v>1174</v>
      </c>
      <c r="D156" s="25" t="s">
        <v>1203</v>
      </c>
      <c r="E156" s="25">
        <v>264.20882399999999</v>
      </c>
      <c r="F156" s="31">
        <v>270.324769</v>
      </c>
      <c r="G156" s="31">
        <v>276.44071399999996</v>
      </c>
      <c r="H156" s="31">
        <v>283.77984799999996</v>
      </c>
      <c r="I156" s="5"/>
      <c r="J156" s="5"/>
      <c r="K156" s="7">
        <f t="shared" si="0"/>
        <v>0</v>
      </c>
      <c r="M156" s="2"/>
    </row>
    <row r="157" spans="1:27" ht="15" customHeight="1" x14ac:dyDescent="0.25">
      <c r="A157" s="25"/>
      <c r="B157" s="25" t="s">
        <v>1204</v>
      </c>
      <c r="C157" s="25" t="s">
        <v>1205</v>
      </c>
      <c r="D157" s="25" t="s">
        <v>1206</v>
      </c>
      <c r="E157" s="25">
        <v>264.20882399999999</v>
      </c>
      <c r="F157" s="31">
        <v>270.324769</v>
      </c>
      <c r="G157" s="31">
        <v>276.44071399999996</v>
      </c>
      <c r="H157" s="31">
        <v>283.77984799999996</v>
      </c>
      <c r="I157" s="5"/>
      <c r="J157" s="5"/>
      <c r="K157" s="7">
        <f t="shared" si="0"/>
        <v>0</v>
      </c>
      <c r="M157" s="2"/>
    </row>
    <row r="158" spans="1:27" ht="15" customHeight="1" x14ac:dyDescent="0.25">
      <c r="A158" s="25"/>
      <c r="B158" s="25" t="s">
        <v>1207</v>
      </c>
      <c r="C158" s="25" t="s">
        <v>1208</v>
      </c>
      <c r="D158" s="25" t="s">
        <v>1209</v>
      </c>
      <c r="E158" s="25">
        <v>264.20882399999999</v>
      </c>
      <c r="F158" s="31">
        <v>270.324769</v>
      </c>
      <c r="G158" s="31">
        <v>276.44071399999996</v>
      </c>
      <c r="H158" s="31">
        <v>283.77984799999996</v>
      </c>
      <c r="I158" s="5"/>
      <c r="J158" s="5"/>
      <c r="K158" s="7">
        <f t="shared" si="0"/>
        <v>0</v>
      </c>
      <c r="M158" s="2"/>
    </row>
    <row r="159" spans="1:27" ht="15" customHeight="1" x14ac:dyDescent="0.25">
      <c r="A159" s="25"/>
      <c r="B159" s="25" t="s">
        <v>1210</v>
      </c>
      <c r="C159" s="25" t="s">
        <v>1208</v>
      </c>
      <c r="D159" s="25" t="s">
        <v>1211</v>
      </c>
      <c r="E159" s="25">
        <v>264.20882399999999</v>
      </c>
      <c r="F159" s="31">
        <v>270.324769</v>
      </c>
      <c r="G159" s="31">
        <v>276.44071399999996</v>
      </c>
      <c r="H159" s="31">
        <v>283.77984799999996</v>
      </c>
      <c r="I159" s="5"/>
      <c r="J159" s="5"/>
      <c r="K159" s="7">
        <f t="shared" si="0"/>
        <v>0</v>
      </c>
      <c r="M159" s="2"/>
    </row>
    <row r="160" spans="1:27" ht="15" customHeight="1" x14ac:dyDescent="0.25">
      <c r="A160" s="25"/>
      <c r="B160" s="25" t="s">
        <v>1210</v>
      </c>
      <c r="C160" s="25" t="s">
        <v>1208</v>
      </c>
      <c r="D160" s="25" t="s">
        <v>1212</v>
      </c>
      <c r="E160" s="25">
        <v>264.20882399999999</v>
      </c>
      <c r="F160" s="31">
        <v>270.324769</v>
      </c>
      <c r="G160" s="31">
        <v>276.44071399999996</v>
      </c>
      <c r="H160" s="31">
        <v>283.77984799999996</v>
      </c>
      <c r="I160" s="5"/>
      <c r="J160" s="5"/>
      <c r="K160" s="7">
        <f t="shared" si="0"/>
        <v>0</v>
      </c>
      <c r="M160" s="2"/>
    </row>
    <row r="161" spans="1:13" ht="15" customHeight="1" x14ac:dyDescent="0.25">
      <c r="A161" s="25"/>
      <c r="B161" s="25" t="s">
        <v>1210</v>
      </c>
      <c r="C161" s="25" t="s">
        <v>1208</v>
      </c>
      <c r="D161" s="25" t="s">
        <v>1213</v>
      </c>
      <c r="E161" s="25">
        <v>264.20882399999999</v>
      </c>
      <c r="F161" s="31">
        <v>270.324769</v>
      </c>
      <c r="G161" s="31">
        <v>276.44071399999996</v>
      </c>
      <c r="H161" s="31">
        <v>283.77984799999996</v>
      </c>
      <c r="I161" s="5"/>
      <c r="J161" s="5"/>
      <c r="K161" s="7">
        <f t="shared" si="0"/>
        <v>0</v>
      </c>
      <c r="M161" s="2"/>
    </row>
    <row r="162" spans="1:13" ht="15" customHeight="1" x14ac:dyDescent="0.25">
      <c r="A162" s="25"/>
      <c r="B162" s="25" t="s">
        <v>1214</v>
      </c>
      <c r="C162" s="25" t="s">
        <v>1208</v>
      </c>
      <c r="D162" s="25" t="s">
        <v>1215</v>
      </c>
      <c r="E162" s="25">
        <v>264.20882399999999</v>
      </c>
      <c r="F162" s="31">
        <v>270.324769</v>
      </c>
      <c r="G162" s="31">
        <v>276.44071399999996</v>
      </c>
      <c r="H162" s="31">
        <v>283.77984799999996</v>
      </c>
      <c r="I162" s="5"/>
      <c r="J162" s="5"/>
      <c r="K162" s="7">
        <f t="shared" si="0"/>
        <v>0</v>
      </c>
      <c r="M162" s="2"/>
    </row>
    <row r="163" spans="1:13" ht="15" customHeight="1" x14ac:dyDescent="0.25">
      <c r="A163" s="25"/>
      <c r="B163" s="25" t="s">
        <v>1210</v>
      </c>
      <c r="C163" s="25" t="s">
        <v>1208</v>
      </c>
      <c r="D163" s="25" t="s">
        <v>1216</v>
      </c>
      <c r="E163" s="25">
        <v>264.20882399999999</v>
      </c>
      <c r="F163" s="31">
        <v>270.324769</v>
      </c>
      <c r="G163" s="31">
        <v>276.44071399999996</v>
      </c>
      <c r="H163" s="31">
        <v>283.77984799999996</v>
      </c>
      <c r="I163" s="5"/>
      <c r="J163" s="5"/>
      <c r="K163" s="7">
        <f t="shared" si="0"/>
        <v>0</v>
      </c>
      <c r="M163" s="2"/>
    </row>
    <row r="164" spans="1:13" ht="15" customHeight="1" x14ac:dyDescent="0.25">
      <c r="A164" s="25"/>
      <c r="B164" s="25" t="s">
        <v>1210</v>
      </c>
      <c r="C164" s="25" t="s">
        <v>1208</v>
      </c>
      <c r="D164" s="25" t="s">
        <v>1217</v>
      </c>
      <c r="E164" s="25">
        <v>264.20882399999999</v>
      </c>
      <c r="F164" s="31">
        <v>270.324769</v>
      </c>
      <c r="G164" s="31">
        <v>276.44071399999996</v>
      </c>
      <c r="H164" s="31">
        <v>283.77984799999996</v>
      </c>
      <c r="I164" s="5"/>
      <c r="J164" s="5"/>
      <c r="K164" s="7">
        <f t="shared" si="0"/>
        <v>0</v>
      </c>
      <c r="M164" s="2"/>
    </row>
    <row r="165" spans="1:13" ht="15.75" customHeight="1" x14ac:dyDescent="0.2">
      <c r="E165" s="8"/>
      <c r="M165" s="2"/>
    </row>
    <row r="166" spans="1:13" ht="15.75" customHeight="1" x14ac:dyDescent="0.2">
      <c r="E166" s="8"/>
      <c r="M166" s="2"/>
    </row>
    <row r="167" spans="1:13" ht="15.75" customHeight="1" x14ac:dyDescent="0.2">
      <c r="E167" s="8"/>
      <c r="M167" s="2"/>
    </row>
    <row r="168" spans="1:13" ht="15.75" customHeight="1" x14ac:dyDescent="0.2">
      <c r="E168" s="8"/>
      <c r="M168" s="2"/>
    </row>
    <row r="169" spans="1:13" ht="15.75" customHeight="1" x14ac:dyDescent="0.2">
      <c r="E169" s="8"/>
      <c r="M169" s="2"/>
    </row>
    <row r="170" spans="1:13" ht="15.75" customHeight="1" x14ac:dyDescent="0.2">
      <c r="E170" s="8"/>
      <c r="M170" s="2"/>
    </row>
    <row r="171" spans="1:13" ht="15.75" customHeight="1" x14ac:dyDescent="0.2">
      <c r="E171" s="8"/>
      <c r="M171" s="2"/>
    </row>
    <row r="172" spans="1:13" ht="15.75" customHeight="1" x14ac:dyDescent="0.2">
      <c r="E172" s="8"/>
      <c r="M172" s="2"/>
    </row>
    <row r="173" spans="1:13" ht="15.75" customHeight="1" x14ac:dyDescent="0.2">
      <c r="E173" s="8"/>
      <c r="M173" s="2"/>
    </row>
    <row r="174" spans="1:13" ht="15.75" customHeight="1" x14ac:dyDescent="0.2">
      <c r="E174" s="8"/>
      <c r="M174" s="2"/>
    </row>
    <row r="175" spans="1:13" ht="15.75" customHeight="1" x14ac:dyDescent="0.2">
      <c r="E175" s="8"/>
      <c r="M175" s="2"/>
    </row>
    <row r="176" spans="1:13" ht="15.75" customHeight="1" x14ac:dyDescent="0.2">
      <c r="E176" s="8"/>
      <c r="M176" s="2"/>
    </row>
    <row r="177" spans="5:13" ht="15.75" customHeight="1" x14ac:dyDescent="0.2">
      <c r="E177" s="8"/>
      <c r="M177" s="2"/>
    </row>
    <row r="178" spans="5:13" ht="15.75" customHeight="1" x14ac:dyDescent="0.2">
      <c r="E178" s="8"/>
      <c r="M178" s="2"/>
    </row>
    <row r="179" spans="5:13" ht="15.75" customHeight="1" x14ac:dyDescent="0.2">
      <c r="E179" s="8"/>
      <c r="M179" s="2"/>
    </row>
    <row r="180" spans="5:13" ht="15.75" customHeight="1" x14ac:dyDescent="0.2">
      <c r="E180" s="8"/>
      <c r="M180" s="2"/>
    </row>
    <row r="181" spans="5:13" ht="15.75" customHeight="1" x14ac:dyDescent="0.2">
      <c r="E181" s="8"/>
      <c r="M181" s="2"/>
    </row>
    <row r="182" spans="5:13" ht="15.75" customHeight="1" x14ac:dyDescent="0.2">
      <c r="E182" s="8"/>
      <c r="M182" s="2"/>
    </row>
    <row r="183" spans="5:13" ht="15.75" customHeight="1" x14ac:dyDescent="0.2">
      <c r="E183" s="8"/>
      <c r="M183" s="2"/>
    </row>
    <row r="184" spans="5:13" ht="15.75" customHeight="1" x14ac:dyDescent="0.2">
      <c r="E184" s="8"/>
      <c r="M184" s="2"/>
    </row>
    <row r="185" spans="5:13" ht="15.75" customHeight="1" x14ac:dyDescent="0.2">
      <c r="E185" s="8"/>
      <c r="M185" s="2"/>
    </row>
    <row r="186" spans="5:13" ht="15.75" customHeight="1" x14ac:dyDescent="0.2">
      <c r="E186" s="8"/>
      <c r="M186" s="2"/>
    </row>
    <row r="187" spans="5:13" ht="15.75" customHeight="1" x14ac:dyDescent="0.2">
      <c r="E187" s="8"/>
      <c r="M187" s="2"/>
    </row>
    <row r="188" spans="5:13" ht="15.75" customHeight="1" x14ac:dyDescent="0.2">
      <c r="E188" s="8"/>
      <c r="M188" s="2"/>
    </row>
    <row r="189" spans="5:13" ht="15.75" customHeight="1" x14ac:dyDescent="0.2">
      <c r="E189" s="8"/>
      <c r="M189" s="2"/>
    </row>
    <row r="190" spans="5:13" ht="15.75" customHeight="1" x14ac:dyDescent="0.2">
      <c r="E190" s="8"/>
      <c r="M190" s="2"/>
    </row>
    <row r="191" spans="5:13" ht="15.75" customHeight="1" x14ac:dyDescent="0.2">
      <c r="E191" s="8"/>
      <c r="M191" s="2"/>
    </row>
    <row r="192" spans="5:13" ht="15.75" customHeight="1" x14ac:dyDescent="0.2">
      <c r="E192" s="8"/>
      <c r="M192" s="2"/>
    </row>
    <row r="193" spans="5:13" ht="15.75" customHeight="1" x14ac:dyDescent="0.2">
      <c r="E193" s="8"/>
      <c r="M193" s="2"/>
    </row>
    <row r="194" spans="5:13" ht="15.75" customHeight="1" x14ac:dyDescent="0.2">
      <c r="E194" s="8"/>
      <c r="M194" s="2"/>
    </row>
    <row r="195" spans="5:13" ht="15.75" customHeight="1" x14ac:dyDescent="0.2">
      <c r="E195" s="8"/>
      <c r="M195" s="2"/>
    </row>
    <row r="196" spans="5:13" ht="15.75" customHeight="1" x14ac:dyDescent="0.2">
      <c r="E196" s="8"/>
      <c r="M196" s="2"/>
    </row>
    <row r="197" spans="5:13" ht="15.75" customHeight="1" x14ac:dyDescent="0.2">
      <c r="E197" s="8"/>
      <c r="M197" s="2"/>
    </row>
    <row r="198" spans="5:13" ht="15.75" customHeight="1" x14ac:dyDescent="0.2">
      <c r="E198" s="8"/>
      <c r="M198" s="2"/>
    </row>
    <row r="199" spans="5:13" ht="15.75" customHeight="1" x14ac:dyDescent="0.2">
      <c r="E199" s="8"/>
      <c r="M199" s="2"/>
    </row>
    <row r="200" spans="5:13" ht="15.75" customHeight="1" x14ac:dyDescent="0.2">
      <c r="E200" s="8"/>
      <c r="M200" s="2"/>
    </row>
    <row r="201" spans="5:13" ht="15.75" customHeight="1" x14ac:dyDescent="0.2">
      <c r="E201" s="8"/>
      <c r="M201" s="2"/>
    </row>
    <row r="202" spans="5:13" ht="15.75" customHeight="1" x14ac:dyDescent="0.2">
      <c r="E202" s="8"/>
      <c r="M202" s="2"/>
    </row>
    <row r="203" spans="5:13" ht="15.75" customHeight="1" x14ac:dyDescent="0.2">
      <c r="E203" s="8"/>
      <c r="M203" s="2"/>
    </row>
    <row r="204" spans="5:13" ht="15.75" customHeight="1" x14ac:dyDescent="0.2">
      <c r="E204" s="8"/>
      <c r="M204" s="2"/>
    </row>
    <row r="205" spans="5:13" ht="15.75" customHeight="1" x14ac:dyDescent="0.2">
      <c r="E205" s="8"/>
      <c r="M205" s="2"/>
    </row>
    <row r="206" spans="5:13" ht="15.75" customHeight="1" x14ac:dyDescent="0.2">
      <c r="E206" s="8"/>
      <c r="M206" s="2"/>
    </row>
    <row r="207" spans="5:13" ht="15.75" customHeight="1" x14ac:dyDescent="0.2">
      <c r="E207" s="8"/>
      <c r="M207" s="2"/>
    </row>
    <row r="208" spans="5:13" ht="15.75" customHeight="1" x14ac:dyDescent="0.2">
      <c r="E208" s="8"/>
      <c r="M208" s="2"/>
    </row>
    <row r="209" spans="5:13" ht="15.75" customHeight="1" x14ac:dyDescent="0.2">
      <c r="E209" s="8"/>
      <c r="M209" s="2"/>
    </row>
    <row r="210" spans="5:13" ht="15.75" customHeight="1" x14ac:dyDescent="0.2">
      <c r="E210" s="8"/>
      <c r="M210" s="2"/>
    </row>
    <row r="211" spans="5:13" ht="15.75" customHeight="1" x14ac:dyDescent="0.2">
      <c r="E211" s="8"/>
      <c r="M211" s="2"/>
    </row>
    <row r="212" spans="5:13" ht="15.75" customHeight="1" x14ac:dyDescent="0.2">
      <c r="E212" s="8"/>
      <c r="M212" s="2"/>
    </row>
    <row r="213" spans="5:13" ht="15.75" customHeight="1" x14ac:dyDescent="0.2">
      <c r="E213" s="8"/>
      <c r="M213" s="2"/>
    </row>
    <row r="214" spans="5:13" ht="15.75" customHeight="1" x14ac:dyDescent="0.2">
      <c r="E214" s="8"/>
      <c r="M214" s="2"/>
    </row>
    <row r="215" spans="5:13" ht="15.75" customHeight="1" x14ac:dyDescent="0.2">
      <c r="E215" s="8"/>
      <c r="M215" s="2"/>
    </row>
    <row r="216" spans="5:13" ht="15.75" customHeight="1" x14ac:dyDescent="0.2">
      <c r="E216" s="8"/>
      <c r="M216" s="2"/>
    </row>
    <row r="217" spans="5:13" ht="15.75" customHeight="1" x14ac:dyDescent="0.2">
      <c r="E217" s="8"/>
      <c r="M217" s="2"/>
    </row>
    <row r="218" spans="5:13" ht="15.75" customHeight="1" x14ac:dyDescent="0.2">
      <c r="E218" s="8"/>
      <c r="M218" s="2"/>
    </row>
    <row r="219" spans="5:13" ht="15.75" customHeight="1" x14ac:dyDescent="0.2">
      <c r="E219" s="8"/>
      <c r="M219" s="2"/>
    </row>
    <row r="220" spans="5:13" ht="15.75" customHeight="1" x14ac:dyDescent="0.2">
      <c r="E220" s="8"/>
      <c r="M220" s="2"/>
    </row>
    <row r="221" spans="5:13" ht="15.75" customHeight="1" x14ac:dyDescent="0.2">
      <c r="E221" s="8"/>
      <c r="M221" s="2"/>
    </row>
    <row r="222" spans="5:13" ht="15.75" customHeight="1" x14ac:dyDescent="0.2">
      <c r="E222" s="8"/>
      <c r="M222" s="2"/>
    </row>
    <row r="223" spans="5:13" ht="15.75" customHeight="1" x14ac:dyDescent="0.2">
      <c r="E223" s="8"/>
      <c r="M223" s="2"/>
    </row>
    <row r="224" spans="5:13" ht="15.75" customHeight="1" x14ac:dyDescent="0.2">
      <c r="E224" s="8"/>
      <c r="M224" s="2"/>
    </row>
    <row r="225" spans="5:13" ht="15.75" customHeight="1" x14ac:dyDescent="0.2">
      <c r="E225" s="8"/>
      <c r="M225" s="2"/>
    </row>
    <row r="226" spans="5:13" ht="15.75" customHeight="1" x14ac:dyDescent="0.2">
      <c r="E226" s="8"/>
      <c r="M226" s="2"/>
    </row>
    <row r="227" spans="5:13" ht="15.75" customHeight="1" x14ac:dyDescent="0.2">
      <c r="E227" s="8"/>
      <c r="M227" s="2"/>
    </row>
    <row r="228" spans="5:13" ht="15.75" customHeight="1" x14ac:dyDescent="0.2">
      <c r="E228" s="8"/>
      <c r="M228" s="2"/>
    </row>
    <row r="229" spans="5:13" ht="15.75" customHeight="1" x14ac:dyDescent="0.2">
      <c r="E229" s="8"/>
      <c r="M229" s="2"/>
    </row>
    <row r="230" spans="5:13" ht="15.75" customHeight="1" x14ac:dyDescent="0.2">
      <c r="E230" s="8"/>
      <c r="M230" s="2"/>
    </row>
    <row r="231" spans="5:13" ht="15.75" customHeight="1" x14ac:dyDescent="0.2">
      <c r="E231" s="8"/>
      <c r="M231" s="2"/>
    </row>
    <row r="232" spans="5:13" ht="15.75" customHeight="1" x14ac:dyDescent="0.2">
      <c r="E232" s="8"/>
      <c r="M232" s="2"/>
    </row>
    <row r="233" spans="5:13" ht="15.75" customHeight="1" x14ac:dyDescent="0.2">
      <c r="E233" s="8"/>
      <c r="M233" s="2"/>
    </row>
    <row r="234" spans="5:13" ht="15.75" customHeight="1" x14ac:dyDescent="0.2">
      <c r="E234" s="8"/>
      <c r="M234" s="2"/>
    </row>
    <row r="235" spans="5:13" ht="15.75" customHeight="1" x14ac:dyDescent="0.2">
      <c r="E235" s="8"/>
      <c r="M235" s="2"/>
    </row>
    <row r="236" spans="5:13" ht="15.75" customHeight="1" x14ac:dyDescent="0.2">
      <c r="E236" s="8"/>
      <c r="M236" s="2"/>
    </row>
    <row r="237" spans="5:13" ht="15.75" customHeight="1" x14ac:dyDescent="0.2">
      <c r="E237" s="8"/>
      <c r="M237" s="2"/>
    </row>
    <row r="238" spans="5:13" ht="15.75" customHeight="1" x14ac:dyDescent="0.2">
      <c r="E238" s="8"/>
      <c r="M238" s="2"/>
    </row>
    <row r="239" spans="5:13" ht="15.75" customHeight="1" x14ac:dyDescent="0.2">
      <c r="E239" s="8"/>
      <c r="M239" s="2"/>
    </row>
    <row r="240" spans="5:13" ht="15.75" customHeight="1" x14ac:dyDescent="0.2">
      <c r="E240" s="8"/>
      <c r="M240" s="2"/>
    </row>
    <row r="241" spans="5:13" ht="15.75" customHeight="1" x14ac:dyDescent="0.2">
      <c r="E241" s="8"/>
      <c r="M241" s="2"/>
    </row>
    <row r="242" spans="5:13" ht="15.75" customHeight="1" x14ac:dyDescent="0.2">
      <c r="E242" s="8"/>
      <c r="M242" s="2"/>
    </row>
    <row r="243" spans="5:13" ht="15.75" customHeight="1" x14ac:dyDescent="0.2">
      <c r="E243" s="8"/>
      <c r="M243" s="2"/>
    </row>
    <row r="244" spans="5:13" ht="15.75" customHeight="1" x14ac:dyDescent="0.2">
      <c r="E244" s="8"/>
      <c r="M244" s="2"/>
    </row>
    <row r="245" spans="5:13" ht="15.75" customHeight="1" x14ac:dyDescent="0.2">
      <c r="E245" s="8"/>
      <c r="M245" s="2"/>
    </row>
    <row r="246" spans="5:13" ht="15.75" customHeight="1" x14ac:dyDescent="0.2">
      <c r="E246" s="8"/>
      <c r="M246" s="2"/>
    </row>
    <row r="247" spans="5:13" ht="15.75" customHeight="1" x14ac:dyDescent="0.2">
      <c r="E247" s="8"/>
      <c r="M247" s="2"/>
    </row>
    <row r="248" spans="5:13" ht="15.75" customHeight="1" x14ac:dyDescent="0.2">
      <c r="E248" s="8"/>
      <c r="M248" s="2"/>
    </row>
    <row r="249" spans="5:13" ht="15.75" customHeight="1" x14ac:dyDescent="0.2">
      <c r="E249" s="8"/>
      <c r="M249" s="2"/>
    </row>
    <row r="250" spans="5:13" ht="15.75" customHeight="1" x14ac:dyDescent="0.2">
      <c r="E250" s="8"/>
      <c r="M250" s="2"/>
    </row>
    <row r="251" spans="5:13" ht="15.75" customHeight="1" x14ac:dyDescent="0.2">
      <c r="E251" s="8"/>
      <c r="M251" s="2"/>
    </row>
    <row r="252" spans="5:13" ht="15.75" customHeight="1" x14ac:dyDescent="0.2">
      <c r="E252" s="8"/>
      <c r="M252" s="2"/>
    </row>
    <row r="253" spans="5:13" ht="15.75" customHeight="1" x14ac:dyDescent="0.2">
      <c r="E253" s="8"/>
      <c r="M253" s="2"/>
    </row>
    <row r="254" spans="5:13" ht="15.75" customHeight="1" x14ac:dyDescent="0.2">
      <c r="E254" s="8"/>
      <c r="M254" s="2"/>
    </row>
    <row r="255" spans="5:13" ht="15.75" customHeight="1" x14ac:dyDescent="0.2">
      <c r="E255" s="8"/>
      <c r="M255" s="2"/>
    </row>
    <row r="256" spans="5:13" ht="15.75" customHeight="1" x14ac:dyDescent="0.2">
      <c r="E256" s="8"/>
      <c r="M256" s="2"/>
    </row>
    <row r="257" spans="5:13" ht="15.75" customHeight="1" x14ac:dyDescent="0.2">
      <c r="E257" s="8"/>
      <c r="M257" s="2"/>
    </row>
    <row r="258" spans="5:13" ht="15.75" customHeight="1" x14ac:dyDescent="0.2">
      <c r="E258" s="8"/>
      <c r="M258" s="2"/>
    </row>
    <row r="259" spans="5:13" ht="15.75" customHeight="1" x14ac:dyDescent="0.2">
      <c r="E259" s="8"/>
      <c r="M259" s="2"/>
    </row>
    <row r="260" spans="5:13" ht="15.75" customHeight="1" x14ac:dyDescent="0.2">
      <c r="E260" s="8"/>
      <c r="M260" s="2"/>
    </row>
    <row r="261" spans="5:13" ht="15.75" customHeight="1" x14ac:dyDescent="0.2">
      <c r="E261" s="8"/>
      <c r="M261" s="2"/>
    </row>
    <row r="262" spans="5:13" ht="15.75" customHeight="1" x14ac:dyDescent="0.2">
      <c r="E262" s="8"/>
      <c r="M262" s="2"/>
    </row>
    <row r="263" spans="5:13" ht="15.75" customHeight="1" x14ac:dyDescent="0.2">
      <c r="E263" s="8"/>
      <c r="M263" s="2"/>
    </row>
    <row r="264" spans="5:13" ht="15.75" customHeight="1" x14ac:dyDescent="0.2">
      <c r="E264" s="8"/>
      <c r="M264" s="2"/>
    </row>
    <row r="265" spans="5:13" ht="15.75" customHeight="1" x14ac:dyDescent="0.2">
      <c r="E265" s="8"/>
      <c r="M265" s="2"/>
    </row>
    <row r="266" spans="5:13" ht="15.75" customHeight="1" x14ac:dyDescent="0.2">
      <c r="E266" s="8"/>
      <c r="M266" s="2"/>
    </row>
    <row r="267" spans="5:13" ht="15.75" customHeight="1" x14ac:dyDescent="0.2">
      <c r="E267" s="8"/>
      <c r="M267" s="2"/>
    </row>
    <row r="268" spans="5:13" ht="15.75" customHeight="1" x14ac:dyDescent="0.2">
      <c r="E268" s="8"/>
      <c r="M268" s="2"/>
    </row>
    <row r="269" spans="5:13" ht="15.75" customHeight="1" x14ac:dyDescent="0.2">
      <c r="E269" s="8"/>
      <c r="M269" s="2"/>
    </row>
    <row r="270" spans="5:13" ht="15.75" customHeight="1" x14ac:dyDescent="0.2">
      <c r="E270" s="8"/>
      <c r="M270" s="2"/>
    </row>
    <row r="271" spans="5:13" ht="15.75" customHeight="1" x14ac:dyDescent="0.2">
      <c r="E271" s="8"/>
      <c r="M271" s="2"/>
    </row>
    <row r="272" spans="5:13" ht="15.75" customHeight="1" x14ac:dyDescent="0.2">
      <c r="E272" s="8"/>
      <c r="M272" s="2"/>
    </row>
    <row r="273" spans="5:13" ht="15.75" customHeight="1" x14ac:dyDescent="0.2">
      <c r="E273" s="8"/>
      <c r="M273" s="2"/>
    </row>
    <row r="274" spans="5:13" ht="15.75" customHeight="1" x14ac:dyDescent="0.2">
      <c r="E274" s="8"/>
      <c r="M274" s="2"/>
    </row>
    <row r="275" spans="5:13" ht="15.75" customHeight="1" x14ac:dyDescent="0.2">
      <c r="E275" s="8"/>
      <c r="M275" s="2"/>
    </row>
    <row r="276" spans="5:13" ht="15.75" customHeight="1" x14ac:dyDescent="0.2">
      <c r="E276" s="8"/>
      <c r="M276" s="2"/>
    </row>
    <row r="277" spans="5:13" ht="15.75" customHeight="1" x14ac:dyDescent="0.2">
      <c r="E277" s="8"/>
      <c r="M277" s="2"/>
    </row>
    <row r="278" spans="5:13" ht="15.75" customHeight="1" x14ac:dyDescent="0.2">
      <c r="E278" s="8"/>
      <c r="M278" s="2"/>
    </row>
    <row r="279" spans="5:13" ht="15.75" customHeight="1" x14ac:dyDescent="0.2">
      <c r="E279" s="8"/>
      <c r="M279" s="2"/>
    </row>
    <row r="280" spans="5:13" ht="15.75" customHeight="1" x14ac:dyDescent="0.2">
      <c r="E280" s="8"/>
      <c r="M280" s="2"/>
    </row>
    <row r="281" spans="5:13" ht="15.75" customHeight="1" x14ac:dyDescent="0.2">
      <c r="E281" s="8"/>
      <c r="M281" s="2"/>
    </row>
    <row r="282" spans="5:13" ht="15.75" customHeight="1" x14ac:dyDescent="0.2">
      <c r="E282" s="8"/>
      <c r="M282" s="2"/>
    </row>
    <row r="283" spans="5:13" ht="15.75" customHeight="1" x14ac:dyDescent="0.2">
      <c r="E283" s="8"/>
      <c r="M283" s="2"/>
    </row>
    <row r="284" spans="5:13" ht="15.75" customHeight="1" x14ac:dyDescent="0.2">
      <c r="E284" s="8"/>
      <c r="M284" s="2"/>
    </row>
    <row r="285" spans="5:13" ht="15.75" customHeight="1" x14ac:dyDescent="0.2">
      <c r="E285" s="8"/>
      <c r="M285" s="2"/>
    </row>
    <row r="286" spans="5:13" ht="15.75" customHeight="1" x14ac:dyDescent="0.2">
      <c r="E286" s="8"/>
      <c r="M286" s="2"/>
    </row>
    <row r="287" spans="5:13" ht="15.75" customHeight="1" x14ac:dyDescent="0.2">
      <c r="E287" s="8"/>
      <c r="M287" s="2"/>
    </row>
    <row r="288" spans="5:13" ht="15.75" customHeight="1" x14ac:dyDescent="0.2">
      <c r="E288" s="8"/>
      <c r="M288" s="2"/>
    </row>
    <row r="289" spans="5:13" ht="15.75" customHeight="1" x14ac:dyDescent="0.2">
      <c r="E289" s="8"/>
      <c r="M289" s="2"/>
    </row>
    <row r="290" spans="5:13" ht="15.75" customHeight="1" x14ac:dyDescent="0.2">
      <c r="E290" s="8"/>
      <c r="M290" s="2"/>
    </row>
    <row r="291" spans="5:13" ht="15.75" customHeight="1" x14ac:dyDescent="0.2">
      <c r="E291" s="8"/>
      <c r="M291" s="2"/>
    </row>
    <row r="292" spans="5:13" ht="15.75" customHeight="1" x14ac:dyDescent="0.2">
      <c r="E292" s="8"/>
      <c r="M292" s="2"/>
    </row>
    <row r="293" spans="5:13" ht="15.75" customHeight="1" x14ac:dyDescent="0.2">
      <c r="E293" s="8"/>
      <c r="M293" s="2"/>
    </row>
    <row r="294" spans="5:13" ht="15.75" customHeight="1" x14ac:dyDescent="0.2">
      <c r="E294" s="8"/>
      <c r="M294" s="2"/>
    </row>
    <row r="295" spans="5:13" ht="15.75" customHeight="1" x14ac:dyDescent="0.2">
      <c r="E295" s="8"/>
      <c r="M295" s="2"/>
    </row>
    <row r="296" spans="5:13" ht="15.75" customHeight="1" x14ac:dyDescent="0.2">
      <c r="E296" s="8"/>
      <c r="M296" s="2"/>
    </row>
    <row r="297" spans="5:13" ht="15.75" customHeight="1" x14ac:dyDescent="0.2">
      <c r="E297" s="8"/>
      <c r="M297" s="2"/>
    </row>
    <row r="298" spans="5:13" ht="15.75" customHeight="1" x14ac:dyDescent="0.2">
      <c r="E298" s="8"/>
      <c r="M298" s="2"/>
    </row>
    <row r="299" spans="5:13" ht="15.75" customHeight="1" x14ac:dyDescent="0.2">
      <c r="E299" s="8"/>
      <c r="M299" s="2"/>
    </row>
    <row r="300" spans="5:13" ht="15.75" customHeight="1" x14ac:dyDescent="0.2">
      <c r="E300" s="8"/>
      <c r="M300" s="2"/>
    </row>
    <row r="301" spans="5:13" ht="15.75" customHeight="1" x14ac:dyDescent="0.2">
      <c r="E301" s="8"/>
      <c r="M301" s="2"/>
    </row>
    <row r="302" spans="5:13" ht="15.75" customHeight="1" x14ac:dyDescent="0.2">
      <c r="E302" s="8"/>
      <c r="M302" s="2"/>
    </row>
    <row r="303" spans="5:13" ht="15.75" customHeight="1" x14ac:dyDescent="0.2">
      <c r="E303" s="8"/>
      <c r="M303" s="2"/>
    </row>
    <row r="304" spans="5:13" ht="15.75" customHeight="1" x14ac:dyDescent="0.2">
      <c r="E304" s="8"/>
      <c r="M304" s="2"/>
    </row>
    <row r="305" spans="5:13" ht="15.75" customHeight="1" x14ac:dyDescent="0.2">
      <c r="E305" s="8"/>
      <c r="M305" s="2"/>
    </row>
    <row r="306" spans="5:13" ht="15.75" customHeight="1" x14ac:dyDescent="0.2">
      <c r="E306" s="8"/>
      <c r="M306" s="2"/>
    </row>
    <row r="307" spans="5:13" ht="15.75" customHeight="1" x14ac:dyDescent="0.2">
      <c r="E307" s="8"/>
      <c r="M307" s="2"/>
    </row>
    <row r="308" spans="5:13" ht="15.75" customHeight="1" x14ac:dyDescent="0.2">
      <c r="E308" s="8"/>
      <c r="M308" s="2"/>
    </row>
    <row r="309" spans="5:13" ht="15.75" customHeight="1" x14ac:dyDescent="0.2">
      <c r="E309" s="8"/>
      <c r="M309" s="2"/>
    </row>
    <row r="310" spans="5:13" ht="15.75" customHeight="1" x14ac:dyDescent="0.2">
      <c r="E310" s="8"/>
      <c r="M310" s="2"/>
    </row>
    <row r="311" spans="5:13" ht="15.75" customHeight="1" x14ac:dyDescent="0.2">
      <c r="E311" s="8"/>
      <c r="M311" s="2"/>
    </row>
    <row r="312" spans="5:13" ht="15.75" customHeight="1" x14ac:dyDescent="0.2">
      <c r="E312" s="8"/>
      <c r="M312" s="2"/>
    </row>
    <row r="313" spans="5:13" ht="15.75" customHeight="1" x14ac:dyDescent="0.2">
      <c r="E313" s="8"/>
      <c r="M313" s="2"/>
    </row>
    <row r="314" spans="5:13" ht="15.75" customHeight="1" x14ac:dyDescent="0.2">
      <c r="E314" s="8"/>
      <c r="M314" s="2"/>
    </row>
    <row r="315" spans="5:13" ht="15.75" customHeight="1" x14ac:dyDescent="0.2">
      <c r="E315" s="8"/>
      <c r="M315" s="2"/>
    </row>
    <row r="316" spans="5:13" ht="15.75" customHeight="1" x14ac:dyDescent="0.2">
      <c r="E316" s="8"/>
      <c r="M316" s="2"/>
    </row>
    <row r="317" spans="5:13" ht="15.75" customHeight="1" x14ac:dyDescent="0.2">
      <c r="E317" s="8"/>
      <c r="M317" s="2"/>
    </row>
    <row r="318" spans="5:13" ht="15.75" customHeight="1" x14ac:dyDescent="0.2">
      <c r="E318" s="8"/>
      <c r="M318" s="2"/>
    </row>
    <row r="319" spans="5:13" ht="15.75" customHeight="1" x14ac:dyDescent="0.2">
      <c r="E319" s="8"/>
      <c r="M319" s="2"/>
    </row>
    <row r="320" spans="5:13" ht="15.75" customHeight="1" x14ac:dyDescent="0.2">
      <c r="E320" s="8"/>
      <c r="M320" s="2"/>
    </row>
    <row r="321" spans="5:13" ht="15.75" customHeight="1" x14ac:dyDescent="0.2">
      <c r="E321" s="8"/>
      <c r="M321" s="2"/>
    </row>
    <row r="322" spans="5:13" ht="15.75" customHeight="1" x14ac:dyDescent="0.2">
      <c r="E322" s="8"/>
      <c r="M322" s="2"/>
    </row>
    <row r="323" spans="5:13" ht="15.75" customHeight="1" x14ac:dyDescent="0.2">
      <c r="E323" s="8"/>
      <c r="M323" s="2"/>
    </row>
    <row r="324" spans="5:13" ht="15.75" customHeight="1" x14ac:dyDescent="0.2">
      <c r="E324" s="8"/>
      <c r="M324" s="2"/>
    </row>
    <row r="325" spans="5:13" ht="15.75" customHeight="1" x14ac:dyDescent="0.2">
      <c r="E325" s="8"/>
      <c r="M325" s="2"/>
    </row>
    <row r="326" spans="5:13" ht="15.75" customHeight="1" x14ac:dyDescent="0.2">
      <c r="E326" s="8"/>
      <c r="M326" s="2"/>
    </row>
    <row r="327" spans="5:13" ht="15.75" customHeight="1" x14ac:dyDescent="0.2">
      <c r="E327" s="8"/>
      <c r="M327" s="2"/>
    </row>
    <row r="328" spans="5:13" ht="15.75" customHeight="1" x14ac:dyDescent="0.2">
      <c r="E328" s="8"/>
      <c r="M328" s="2"/>
    </row>
    <row r="329" spans="5:13" ht="15.75" customHeight="1" x14ac:dyDescent="0.2">
      <c r="E329" s="8"/>
      <c r="M329" s="2"/>
    </row>
    <row r="330" spans="5:13" ht="15.75" customHeight="1" x14ac:dyDescent="0.2">
      <c r="E330" s="8"/>
      <c r="M330" s="2"/>
    </row>
    <row r="331" spans="5:13" ht="15.75" customHeight="1" x14ac:dyDescent="0.2">
      <c r="E331" s="8"/>
      <c r="M331" s="2"/>
    </row>
    <row r="332" spans="5:13" ht="15.75" customHeight="1" x14ac:dyDescent="0.2">
      <c r="E332" s="8"/>
      <c r="M332" s="2"/>
    </row>
    <row r="333" spans="5:13" ht="15.75" customHeight="1" x14ac:dyDescent="0.2">
      <c r="E333" s="8"/>
      <c r="M333" s="2"/>
    </row>
    <row r="334" spans="5:13" ht="15.75" customHeight="1" x14ac:dyDescent="0.2">
      <c r="E334" s="8"/>
      <c r="M334" s="2"/>
    </row>
    <row r="335" spans="5:13" ht="15.75" customHeight="1" x14ac:dyDescent="0.2">
      <c r="E335" s="8"/>
      <c r="M335" s="2"/>
    </row>
    <row r="336" spans="5:13" ht="15.75" customHeight="1" x14ac:dyDescent="0.2">
      <c r="E336" s="8"/>
      <c r="M336" s="2"/>
    </row>
    <row r="337" spans="5:13" ht="15.75" customHeight="1" x14ac:dyDescent="0.2">
      <c r="E337" s="8"/>
      <c r="M337" s="2"/>
    </row>
    <row r="338" spans="5:13" ht="15.75" customHeight="1" x14ac:dyDescent="0.2">
      <c r="E338" s="8"/>
      <c r="M338" s="2"/>
    </row>
    <row r="339" spans="5:13" ht="15.75" customHeight="1" x14ac:dyDescent="0.2">
      <c r="E339" s="8"/>
      <c r="M339" s="2"/>
    </row>
    <row r="340" spans="5:13" ht="15.75" customHeight="1" x14ac:dyDescent="0.2">
      <c r="E340" s="8"/>
      <c r="M340" s="2"/>
    </row>
    <row r="341" spans="5:13" ht="15.75" customHeight="1" x14ac:dyDescent="0.2">
      <c r="E341" s="8"/>
      <c r="M341" s="2"/>
    </row>
    <row r="342" spans="5:13" ht="15.75" customHeight="1" x14ac:dyDescent="0.2">
      <c r="E342" s="8"/>
      <c r="M342" s="2"/>
    </row>
    <row r="343" spans="5:13" ht="15.75" customHeight="1" x14ac:dyDescent="0.2">
      <c r="E343" s="8"/>
      <c r="M343" s="2"/>
    </row>
    <row r="344" spans="5:13" ht="15.75" customHeight="1" x14ac:dyDescent="0.2">
      <c r="E344" s="8"/>
      <c r="M344" s="2"/>
    </row>
    <row r="345" spans="5:13" ht="15.75" customHeight="1" x14ac:dyDescent="0.2">
      <c r="E345" s="8"/>
      <c r="M345" s="2"/>
    </row>
    <row r="346" spans="5:13" ht="15.75" customHeight="1" x14ac:dyDescent="0.2">
      <c r="E346" s="8"/>
      <c r="M346" s="2"/>
    </row>
    <row r="347" spans="5:13" ht="15.75" customHeight="1" x14ac:dyDescent="0.2">
      <c r="E347" s="8"/>
      <c r="M347" s="2"/>
    </row>
    <row r="348" spans="5:13" ht="15.75" customHeight="1" x14ac:dyDescent="0.2">
      <c r="E348" s="8"/>
      <c r="M348" s="2"/>
    </row>
    <row r="349" spans="5:13" ht="15.75" customHeight="1" x14ac:dyDescent="0.2">
      <c r="E349" s="8"/>
      <c r="M349" s="2"/>
    </row>
    <row r="350" spans="5:13" ht="15.75" customHeight="1" x14ac:dyDescent="0.2">
      <c r="E350" s="8"/>
      <c r="M350" s="2"/>
    </row>
    <row r="351" spans="5:13" ht="15.75" customHeight="1" x14ac:dyDescent="0.2">
      <c r="E351" s="8"/>
      <c r="M351" s="2"/>
    </row>
    <row r="352" spans="5:13" ht="15.75" customHeight="1" x14ac:dyDescent="0.2">
      <c r="E352" s="8"/>
      <c r="M352" s="2"/>
    </row>
    <row r="353" spans="5:13" ht="15.75" customHeight="1" x14ac:dyDescent="0.2">
      <c r="E353" s="8"/>
      <c r="M353" s="2"/>
    </row>
    <row r="354" spans="5:13" ht="15.75" customHeight="1" x14ac:dyDescent="0.2">
      <c r="E354" s="8"/>
      <c r="M354" s="2"/>
    </row>
    <row r="355" spans="5:13" ht="15.75" customHeight="1" x14ac:dyDescent="0.2">
      <c r="E355" s="8"/>
      <c r="M355" s="2"/>
    </row>
    <row r="356" spans="5:13" ht="15.75" customHeight="1" x14ac:dyDescent="0.2">
      <c r="E356" s="8"/>
      <c r="M356" s="2"/>
    </row>
    <row r="357" spans="5:13" ht="15.75" customHeight="1" x14ac:dyDescent="0.2">
      <c r="E357" s="8"/>
      <c r="M357" s="2"/>
    </row>
    <row r="358" spans="5:13" ht="15.75" customHeight="1" x14ac:dyDescent="0.2">
      <c r="E358" s="8"/>
      <c r="M358" s="2"/>
    </row>
    <row r="359" spans="5:13" ht="15.75" customHeight="1" x14ac:dyDescent="0.2">
      <c r="E359" s="8"/>
      <c r="M359" s="2"/>
    </row>
    <row r="360" spans="5:13" ht="15.75" customHeight="1" x14ac:dyDescent="0.2">
      <c r="E360" s="8"/>
      <c r="M360" s="2"/>
    </row>
    <row r="361" spans="5:13" ht="15.75" customHeight="1" x14ac:dyDescent="0.2">
      <c r="E361" s="8"/>
      <c r="M361" s="2"/>
    </row>
    <row r="362" spans="5:13" ht="15.75" customHeight="1" x14ac:dyDescent="0.2">
      <c r="E362" s="8"/>
      <c r="M362" s="2"/>
    </row>
    <row r="363" spans="5:13" ht="15.75" customHeight="1" x14ac:dyDescent="0.2">
      <c r="E363" s="8"/>
      <c r="M363" s="2"/>
    </row>
    <row r="364" spans="5:13" ht="15.75" customHeight="1" x14ac:dyDescent="0.2">
      <c r="E364" s="8"/>
      <c r="M364" s="2"/>
    </row>
    <row r="365" spans="5:13" ht="15.75" customHeight="1" x14ac:dyDescent="0.2">
      <c r="E365" s="8"/>
      <c r="M365" s="2"/>
    </row>
    <row r="366" spans="5:13" ht="15.75" customHeight="1" x14ac:dyDescent="0.2">
      <c r="E366" s="8"/>
      <c r="M366" s="2"/>
    </row>
    <row r="367" spans="5:13" ht="15.75" customHeight="1" x14ac:dyDescent="0.2">
      <c r="E367" s="8"/>
      <c r="M367" s="2"/>
    </row>
    <row r="368" spans="5:13" ht="15.75" customHeight="1" x14ac:dyDescent="0.2">
      <c r="E368" s="8"/>
      <c r="M368" s="2"/>
    </row>
    <row r="369" spans="5:13" ht="15.75" customHeight="1" x14ac:dyDescent="0.2">
      <c r="E369" s="8"/>
      <c r="M369" s="2"/>
    </row>
    <row r="370" spans="5:13" ht="15.75" customHeight="1" x14ac:dyDescent="0.2">
      <c r="E370" s="8"/>
      <c r="M370" s="2"/>
    </row>
    <row r="371" spans="5:13" ht="15.75" customHeight="1" x14ac:dyDescent="0.2">
      <c r="E371" s="8"/>
      <c r="M371" s="2"/>
    </row>
    <row r="372" spans="5:13" ht="15.75" customHeight="1" x14ac:dyDescent="0.2">
      <c r="E372" s="8"/>
      <c r="M372" s="2"/>
    </row>
    <row r="373" spans="5:13" ht="15.75" customHeight="1" x14ac:dyDescent="0.2">
      <c r="E373" s="8"/>
      <c r="M373" s="2"/>
    </row>
    <row r="374" spans="5:13" ht="15.75" customHeight="1" x14ac:dyDescent="0.2">
      <c r="E374" s="8"/>
      <c r="M374" s="2"/>
    </row>
    <row r="375" spans="5:13" ht="15.75" customHeight="1" x14ac:dyDescent="0.2">
      <c r="E375" s="8"/>
      <c r="M375" s="2"/>
    </row>
    <row r="376" spans="5:13" ht="15.75" customHeight="1" x14ac:dyDescent="0.2">
      <c r="E376" s="8"/>
      <c r="M376" s="2"/>
    </row>
    <row r="377" spans="5:13" ht="15.75" customHeight="1" x14ac:dyDescent="0.2">
      <c r="E377" s="8"/>
      <c r="M377" s="2"/>
    </row>
    <row r="378" spans="5:13" ht="15.75" customHeight="1" x14ac:dyDescent="0.2">
      <c r="E378" s="8"/>
      <c r="M378" s="2"/>
    </row>
    <row r="379" spans="5:13" ht="15.75" customHeight="1" x14ac:dyDescent="0.2">
      <c r="E379" s="8"/>
      <c r="M379" s="2"/>
    </row>
    <row r="380" spans="5:13" ht="15.75" customHeight="1" x14ac:dyDescent="0.2">
      <c r="E380" s="8"/>
      <c r="M380" s="2"/>
    </row>
    <row r="381" spans="5:13" ht="15.75" customHeight="1" x14ac:dyDescent="0.2">
      <c r="E381" s="8"/>
      <c r="M381" s="2"/>
    </row>
    <row r="382" spans="5:13" ht="15.75" customHeight="1" x14ac:dyDescent="0.2">
      <c r="E382" s="8"/>
      <c r="M382" s="2"/>
    </row>
    <row r="383" spans="5:13" ht="15.75" customHeight="1" x14ac:dyDescent="0.2">
      <c r="E383" s="8"/>
      <c r="M383" s="2"/>
    </row>
    <row r="384" spans="5:13" ht="15.75" customHeight="1" x14ac:dyDescent="0.2">
      <c r="E384" s="8"/>
      <c r="M384" s="2"/>
    </row>
    <row r="385" spans="5:13" ht="15.75" customHeight="1" x14ac:dyDescent="0.2">
      <c r="E385" s="8"/>
      <c r="M385" s="2"/>
    </row>
    <row r="386" spans="5:13" ht="15.75" customHeight="1" x14ac:dyDescent="0.2">
      <c r="E386" s="8"/>
      <c r="M386" s="2"/>
    </row>
    <row r="387" spans="5:13" ht="15.75" customHeight="1" x14ac:dyDescent="0.2">
      <c r="E387" s="8"/>
      <c r="M387" s="2"/>
    </row>
    <row r="388" spans="5:13" ht="15.75" customHeight="1" x14ac:dyDescent="0.2">
      <c r="E388" s="8"/>
      <c r="M388" s="2"/>
    </row>
    <row r="389" spans="5:13" ht="15.75" customHeight="1" x14ac:dyDescent="0.2">
      <c r="E389" s="8"/>
      <c r="M389" s="2"/>
    </row>
    <row r="390" spans="5:13" ht="15.75" customHeight="1" x14ac:dyDescent="0.2">
      <c r="E390" s="8"/>
      <c r="M390" s="2"/>
    </row>
    <row r="391" spans="5:13" ht="15.75" customHeight="1" x14ac:dyDescent="0.2">
      <c r="E391" s="8"/>
      <c r="M391" s="2"/>
    </row>
    <row r="392" spans="5:13" ht="15.75" customHeight="1" x14ac:dyDescent="0.2">
      <c r="E392" s="8"/>
      <c r="M392" s="2"/>
    </row>
    <row r="393" spans="5:13" ht="15.75" customHeight="1" x14ac:dyDescent="0.2">
      <c r="E393" s="8"/>
      <c r="M393" s="2"/>
    </row>
    <row r="394" spans="5:13" ht="15.75" customHeight="1" x14ac:dyDescent="0.2">
      <c r="E394" s="8"/>
      <c r="M394" s="2"/>
    </row>
    <row r="395" spans="5:13" ht="15.75" customHeight="1" x14ac:dyDescent="0.2">
      <c r="E395" s="8"/>
      <c r="M395" s="2"/>
    </row>
    <row r="396" spans="5:13" ht="15.75" customHeight="1" x14ac:dyDescent="0.2">
      <c r="E396" s="8"/>
      <c r="M396" s="2"/>
    </row>
    <row r="397" spans="5:13" ht="15.75" customHeight="1" x14ac:dyDescent="0.2">
      <c r="E397" s="8"/>
      <c r="M397" s="2"/>
    </row>
    <row r="398" spans="5:13" ht="15.75" customHeight="1" x14ac:dyDescent="0.2">
      <c r="E398" s="8"/>
      <c r="M398" s="2"/>
    </row>
    <row r="399" spans="5:13" ht="15.75" customHeight="1" x14ac:dyDescent="0.2">
      <c r="E399" s="8"/>
      <c r="M399" s="2"/>
    </row>
    <row r="400" spans="5:13" ht="15.75" customHeight="1" x14ac:dyDescent="0.2">
      <c r="E400" s="8"/>
      <c r="M400" s="2"/>
    </row>
    <row r="401" spans="5:13" ht="15.75" customHeight="1" x14ac:dyDescent="0.2">
      <c r="E401" s="8"/>
      <c r="M401" s="2"/>
    </row>
    <row r="402" spans="5:13" ht="15.75" customHeight="1" x14ac:dyDescent="0.2">
      <c r="E402" s="8"/>
      <c r="M402" s="2"/>
    </row>
    <row r="403" spans="5:13" ht="15.75" customHeight="1" x14ac:dyDescent="0.2">
      <c r="E403" s="8"/>
      <c r="M403" s="2"/>
    </row>
    <row r="404" spans="5:13" ht="15.75" customHeight="1" x14ac:dyDescent="0.2">
      <c r="E404" s="8"/>
      <c r="M404" s="2"/>
    </row>
    <row r="405" spans="5:13" ht="15.75" customHeight="1" x14ac:dyDescent="0.2">
      <c r="E405" s="8"/>
      <c r="M405" s="2"/>
    </row>
    <row r="406" spans="5:13" ht="15.75" customHeight="1" x14ac:dyDescent="0.2">
      <c r="E406" s="8"/>
      <c r="M406" s="2"/>
    </row>
    <row r="407" spans="5:13" ht="15.75" customHeight="1" x14ac:dyDescent="0.2">
      <c r="E407" s="8"/>
      <c r="M407" s="2"/>
    </row>
    <row r="408" spans="5:13" ht="15.75" customHeight="1" x14ac:dyDescent="0.2">
      <c r="E408" s="8"/>
      <c r="M408" s="2"/>
    </row>
    <row r="409" spans="5:13" ht="15.75" customHeight="1" x14ac:dyDescent="0.2">
      <c r="E409" s="8"/>
      <c r="M409" s="2"/>
    </row>
    <row r="410" spans="5:13" ht="15.75" customHeight="1" x14ac:dyDescent="0.2">
      <c r="E410" s="8"/>
      <c r="M410" s="2"/>
    </row>
    <row r="411" spans="5:13" ht="15.75" customHeight="1" x14ac:dyDescent="0.2">
      <c r="E411" s="8"/>
      <c r="M411" s="2"/>
    </row>
    <row r="412" spans="5:13" ht="15.75" customHeight="1" x14ac:dyDescent="0.2">
      <c r="E412" s="8"/>
      <c r="M412" s="2"/>
    </row>
    <row r="413" spans="5:13" ht="15.75" customHeight="1" x14ac:dyDescent="0.2">
      <c r="E413" s="8"/>
      <c r="M413" s="2"/>
    </row>
    <row r="414" spans="5:13" ht="15.75" customHeight="1" x14ac:dyDescent="0.2">
      <c r="E414" s="8"/>
      <c r="M414" s="2"/>
    </row>
    <row r="415" spans="5:13" ht="15.75" customHeight="1" x14ac:dyDescent="0.2">
      <c r="E415" s="8"/>
      <c r="M415" s="2"/>
    </row>
    <row r="416" spans="5:13" ht="15.75" customHeight="1" x14ac:dyDescent="0.2">
      <c r="E416" s="8"/>
      <c r="M416" s="2"/>
    </row>
    <row r="417" spans="5:13" ht="15.75" customHeight="1" x14ac:dyDescent="0.2">
      <c r="E417" s="8"/>
      <c r="M417" s="2"/>
    </row>
    <row r="418" spans="5:13" ht="15.75" customHeight="1" x14ac:dyDescent="0.2">
      <c r="E418" s="8"/>
      <c r="M418" s="2"/>
    </row>
    <row r="419" spans="5:13" ht="15.75" customHeight="1" x14ac:dyDescent="0.2">
      <c r="E419" s="8"/>
      <c r="M419" s="2"/>
    </row>
    <row r="420" spans="5:13" ht="15.75" customHeight="1" x14ac:dyDescent="0.2">
      <c r="E420" s="8"/>
      <c r="M420" s="2"/>
    </row>
    <row r="421" spans="5:13" ht="15.75" customHeight="1" x14ac:dyDescent="0.2">
      <c r="E421" s="8"/>
      <c r="M421" s="2"/>
    </row>
    <row r="422" spans="5:13" ht="15.75" customHeight="1" x14ac:dyDescent="0.2">
      <c r="E422" s="8"/>
      <c r="M422" s="2"/>
    </row>
    <row r="423" spans="5:13" ht="15.75" customHeight="1" x14ac:dyDescent="0.2">
      <c r="E423" s="8"/>
      <c r="M423" s="2"/>
    </row>
    <row r="424" spans="5:13" ht="15.75" customHeight="1" x14ac:dyDescent="0.2">
      <c r="E424" s="8"/>
      <c r="M424" s="2"/>
    </row>
    <row r="425" spans="5:13" ht="15.75" customHeight="1" x14ac:dyDescent="0.2">
      <c r="E425" s="8"/>
      <c r="M425" s="2"/>
    </row>
    <row r="426" spans="5:13" ht="15.75" customHeight="1" x14ac:dyDescent="0.2">
      <c r="E426" s="8"/>
      <c r="M426" s="2"/>
    </row>
    <row r="427" spans="5:13" ht="15.75" customHeight="1" x14ac:dyDescent="0.2">
      <c r="E427" s="8"/>
      <c r="M427" s="2"/>
    </row>
    <row r="428" spans="5:13" ht="15.75" customHeight="1" x14ac:dyDescent="0.2">
      <c r="E428" s="8"/>
      <c r="M428" s="2"/>
    </row>
    <row r="429" spans="5:13" ht="15.75" customHeight="1" x14ac:dyDescent="0.2">
      <c r="E429" s="8"/>
      <c r="M429" s="2"/>
    </row>
    <row r="430" spans="5:13" ht="15.75" customHeight="1" x14ac:dyDescent="0.2">
      <c r="E430" s="8"/>
      <c r="M430" s="2"/>
    </row>
    <row r="431" spans="5:13" ht="15.75" customHeight="1" x14ac:dyDescent="0.2">
      <c r="E431" s="8"/>
      <c r="M431" s="2"/>
    </row>
    <row r="432" spans="5:13" ht="15.75" customHeight="1" x14ac:dyDescent="0.2">
      <c r="E432" s="8"/>
      <c r="M432" s="2"/>
    </row>
    <row r="433" spans="5:13" ht="15.75" customHeight="1" x14ac:dyDescent="0.2">
      <c r="E433" s="8"/>
      <c r="M433" s="2"/>
    </row>
    <row r="434" spans="5:13" ht="15.75" customHeight="1" x14ac:dyDescent="0.2">
      <c r="E434" s="8"/>
      <c r="M434" s="2"/>
    </row>
    <row r="435" spans="5:13" ht="15.75" customHeight="1" x14ac:dyDescent="0.2">
      <c r="E435" s="8"/>
      <c r="M435" s="2"/>
    </row>
    <row r="436" spans="5:13" ht="15.75" customHeight="1" x14ac:dyDescent="0.2">
      <c r="E436" s="8"/>
      <c r="M436" s="2"/>
    </row>
    <row r="437" spans="5:13" ht="15.75" customHeight="1" x14ac:dyDescent="0.2">
      <c r="E437" s="8"/>
      <c r="M437" s="2"/>
    </row>
    <row r="438" spans="5:13" ht="15.75" customHeight="1" x14ac:dyDescent="0.2">
      <c r="E438" s="8"/>
      <c r="M438" s="2"/>
    </row>
    <row r="439" spans="5:13" ht="15.75" customHeight="1" x14ac:dyDescent="0.2">
      <c r="E439" s="8"/>
      <c r="M439" s="2"/>
    </row>
    <row r="440" spans="5:13" ht="15.75" customHeight="1" x14ac:dyDescent="0.2">
      <c r="E440" s="8"/>
      <c r="M440" s="2"/>
    </row>
    <row r="441" spans="5:13" ht="15.75" customHeight="1" x14ac:dyDescent="0.2">
      <c r="E441" s="8"/>
      <c r="M441" s="2"/>
    </row>
    <row r="442" spans="5:13" ht="15.75" customHeight="1" x14ac:dyDescent="0.2">
      <c r="E442" s="8"/>
      <c r="M442" s="2"/>
    </row>
    <row r="443" spans="5:13" ht="15.75" customHeight="1" x14ac:dyDescent="0.2">
      <c r="E443" s="8"/>
      <c r="M443" s="2"/>
    </row>
    <row r="444" spans="5:13" ht="15.75" customHeight="1" x14ac:dyDescent="0.2">
      <c r="E444" s="8"/>
      <c r="M444" s="2"/>
    </row>
    <row r="445" spans="5:13" ht="15.75" customHeight="1" x14ac:dyDescent="0.2">
      <c r="E445" s="8"/>
      <c r="M445" s="2"/>
    </row>
    <row r="446" spans="5:13" ht="15.75" customHeight="1" x14ac:dyDescent="0.2">
      <c r="E446" s="8"/>
      <c r="M446" s="2"/>
    </row>
    <row r="447" spans="5:13" ht="15.75" customHeight="1" x14ac:dyDescent="0.2">
      <c r="E447" s="8"/>
      <c r="M447" s="2"/>
    </row>
    <row r="448" spans="5:13" ht="15.75" customHeight="1" x14ac:dyDescent="0.2">
      <c r="E448" s="8"/>
      <c r="M448" s="2"/>
    </row>
    <row r="449" spans="5:13" ht="15.75" customHeight="1" x14ac:dyDescent="0.2">
      <c r="E449" s="8"/>
      <c r="M449" s="2"/>
    </row>
    <row r="450" spans="5:13" ht="15.75" customHeight="1" x14ac:dyDescent="0.2">
      <c r="E450" s="8"/>
      <c r="M450" s="2"/>
    </row>
    <row r="451" spans="5:13" ht="15.75" customHeight="1" x14ac:dyDescent="0.2">
      <c r="E451" s="8"/>
      <c r="M451" s="2"/>
    </row>
    <row r="452" spans="5:13" ht="15.75" customHeight="1" x14ac:dyDescent="0.2">
      <c r="E452" s="8"/>
      <c r="M452" s="2"/>
    </row>
    <row r="453" spans="5:13" ht="15.75" customHeight="1" x14ac:dyDescent="0.2">
      <c r="E453" s="8"/>
      <c r="M453" s="2"/>
    </row>
    <row r="454" spans="5:13" ht="15.75" customHeight="1" x14ac:dyDescent="0.2">
      <c r="E454" s="8"/>
      <c r="M454" s="2"/>
    </row>
    <row r="455" spans="5:13" ht="15.75" customHeight="1" x14ac:dyDescent="0.2">
      <c r="E455" s="8"/>
      <c r="M455" s="2"/>
    </row>
    <row r="456" spans="5:13" ht="15.75" customHeight="1" x14ac:dyDescent="0.2">
      <c r="E456" s="8"/>
      <c r="M456" s="2"/>
    </row>
    <row r="457" spans="5:13" ht="15.75" customHeight="1" x14ac:dyDescent="0.2">
      <c r="E457" s="8"/>
      <c r="M457" s="2"/>
    </row>
    <row r="458" spans="5:13" ht="15.75" customHeight="1" x14ac:dyDescent="0.2">
      <c r="E458" s="8"/>
      <c r="M458" s="2"/>
    </row>
    <row r="459" spans="5:13" ht="15.75" customHeight="1" x14ac:dyDescent="0.2">
      <c r="E459" s="8"/>
      <c r="M459" s="2"/>
    </row>
    <row r="460" spans="5:13" ht="15.75" customHeight="1" x14ac:dyDescent="0.2">
      <c r="E460" s="8"/>
      <c r="M460" s="2"/>
    </row>
    <row r="461" spans="5:13" ht="15.75" customHeight="1" x14ac:dyDescent="0.2">
      <c r="E461" s="8"/>
      <c r="M461" s="2"/>
    </row>
    <row r="462" spans="5:13" ht="15.75" customHeight="1" x14ac:dyDescent="0.2">
      <c r="E462" s="8"/>
      <c r="M462" s="2"/>
    </row>
    <row r="463" spans="5:13" ht="15.75" customHeight="1" x14ac:dyDescent="0.2">
      <c r="E463" s="8"/>
      <c r="M463" s="2"/>
    </row>
    <row r="464" spans="5:13" ht="15.75" customHeight="1" x14ac:dyDescent="0.2">
      <c r="E464" s="8"/>
      <c r="M464" s="2"/>
    </row>
    <row r="465" spans="5:13" ht="15.75" customHeight="1" x14ac:dyDescent="0.2">
      <c r="E465" s="8"/>
      <c r="M465" s="2"/>
    </row>
    <row r="466" spans="5:13" ht="15.75" customHeight="1" x14ac:dyDescent="0.2">
      <c r="E466" s="8"/>
      <c r="M466" s="2"/>
    </row>
    <row r="467" spans="5:13" ht="15.75" customHeight="1" x14ac:dyDescent="0.2">
      <c r="E467" s="8"/>
      <c r="M467" s="2"/>
    </row>
    <row r="468" spans="5:13" ht="15.75" customHeight="1" x14ac:dyDescent="0.2">
      <c r="E468" s="8"/>
      <c r="M468" s="2"/>
    </row>
    <row r="469" spans="5:13" ht="15.75" customHeight="1" x14ac:dyDescent="0.2">
      <c r="E469" s="8"/>
      <c r="M469" s="2"/>
    </row>
    <row r="470" spans="5:13" ht="15.75" customHeight="1" x14ac:dyDescent="0.2">
      <c r="E470" s="8"/>
      <c r="M470" s="2"/>
    </row>
    <row r="471" spans="5:13" ht="15.75" customHeight="1" x14ac:dyDescent="0.2">
      <c r="E471" s="8"/>
      <c r="M471" s="2"/>
    </row>
    <row r="472" spans="5:13" ht="15.75" customHeight="1" x14ac:dyDescent="0.2">
      <c r="E472" s="8"/>
      <c r="M472" s="2"/>
    </row>
    <row r="473" spans="5:13" ht="15.75" customHeight="1" x14ac:dyDescent="0.2">
      <c r="E473" s="8"/>
      <c r="M473" s="2"/>
    </row>
    <row r="474" spans="5:13" ht="15.75" customHeight="1" x14ac:dyDescent="0.2">
      <c r="E474" s="8"/>
      <c r="M474" s="2"/>
    </row>
    <row r="475" spans="5:13" ht="15.75" customHeight="1" x14ac:dyDescent="0.2">
      <c r="E475" s="8"/>
      <c r="M475" s="2"/>
    </row>
    <row r="476" spans="5:13" ht="15.75" customHeight="1" x14ac:dyDescent="0.2">
      <c r="E476" s="8"/>
      <c r="M476" s="2"/>
    </row>
    <row r="477" spans="5:13" ht="15.75" customHeight="1" x14ac:dyDescent="0.2">
      <c r="E477" s="8"/>
      <c r="M477" s="2"/>
    </row>
    <row r="478" spans="5:13" ht="15.75" customHeight="1" x14ac:dyDescent="0.2">
      <c r="E478" s="8"/>
      <c r="M478" s="2"/>
    </row>
    <row r="479" spans="5:13" ht="15.75" customHeight="1" x14ac:dyDescent="0.2">
      <c r="E479" s="8"/>
      <c r="M479" s="2"/>
    </row>
    <row r="480" spans="5:13" ht="15.75" customHeight="1" x14ac:dyDescent="0.2">
      <c r="E480" s="8"/>
      <c r="M480" s="2"/>
    </row>
    <row r="481" spans="5:13" ht="15.75" customHeight="1" x14ac:dyDescent="0.2">
      <c r="E481" s="8"/>
      <c r="M481" s="2"/>
    </row>
    <row r="482" spans="5:13" ht="15.75" customHeight="1" x14ac:dyDescent="0.2">
      <c r="E482" s="8"/>
      <c r="M482" s="2"/>
    </row>
    <row r="483" spans="5:13" ht="15.75" customHeight="1" x14ac:dyDescent="0.2">
      <c r="E483" s="8"/>
      <c r="M483" s="2"/>
    </row>
    <row r="484" spans="5:13" ht="15.75" customHeight="1" x14ac:dyDescent="0.2">
      <c r="E484" s="8"/>
      <c r="M484" s="2"/>
    </row>
    <row r="485" spans="5:13" ht="15.75" customHeight="1" x14ac:dyDescent="0.2">
      <c r="E485" s="8"/>
      <c r="M485" s="2"/>
    </row>
    <row r="486" spans="5:13" ht="15.75" customHeight="1" x14ac:dyDescent="0.2">
      <c r="E486" s="8"/>
      <c r="M486" s="2"/>
    </row>
    <row r="487" spans="5:13" ht="15.75" customHeight="1" x14ac:dyDescent="0.2">
      <c r="E487" s="8"/>
      <c r="M487" s="2"/>
    </row>
    <row r="488" spans="5:13" ht="15.75" customHeight="1" x14ac:dyDescent="0.2">
      <c r="E488" s="8"/>
      <c r="M488" s="2"/>
    </row>
    <row r="489" spans="5:13" ht="15.75" customHeight="1" x14ac:dyDescent="0.2">
      <c r="E489" s="8"/>
      <c r="M489" s="2"/>
    </row>
    <row r="490" spans="5:13" ht="15.75" customHeight="1" x14ac:dyDescent="0.2">
      <c r="E490" s="8"/>
      <c r="M490" s="2"/>
    </row>
    <row r="491" spans="5:13" ht="15.75" customHeight="1" x14ac:dyDescent="0.2">
      <c r="E491" s="8"/>
      <c r="M491" s="2"/>
    </row>
    <row r="492" spans="5:13" ht="15.75" customHeight="1" x14ac:dyDescent="0.2">
      <c r="E492" s="8"/>
      <c r="M492" s="2"/>
    </row>
    <row r="493" spans="5:13" ht="15.75" customHeight="1" x14ac:dyDescent="0.2">
      <c r="E493" s="8"/>
      <c r="M493" s="2"/>
    </row>
    <row r="494" spans="5:13" ht="15.75" customHeight="1" x14ac:dyDescent="0.2">
      <c r="E494" s="8"/>
      <c r="M494" s="2"/>
    </row>
    <row r="495" spans="5:13" ht="15.75" customHeight="1" x14ac:dyDescent="0.2">
      <c r="E495" s="8"/>
      <c r="M495" s="2"/>
    </row>
    <row r="496" spans="5:13" ht="15.75" customHeight="1" x14ac:dyDescent="0.2">
      <c r="E496" s="8"/>
      <c r="M496" s="2"/>
    </row>
    <row r="497" spans="5:13" ht="15.75" customHeight="1" x14ac:dyDescent="0.2">
      <c r="E497" s="8"/>
      <c r="M497" s="2"/>
    </row>
    <row r="498" spans="5:13" ht="15.75" customHeight="1" x14ac:dyDescent="0.2">
      <c r="E498" s="8"/>
      <c r="M498" s="2"/>
    </row>
    <row r="499" spans="5:13" ht="15.75" customHeight="1" x14ac:dyDescent="0.2">
      <c r="E499" s="8"/>
      <c r="M499" s="2"/>
    </row>
    <row r="500" spans="5:13" ht="15.75" customHeight="1" x14ac:dyDescent="0.2">
      <c r="E500" s="8"/>
      <c r="M500" s="2"/>
    </row>
    <row r="501" spans="5:13" ht="15.75" customHeight="1" x14ac:dyDescent="0.2">
      <c r="E501" s="8"/>
      <c r="M501" s="2"/>
    </row>
    <row r="502" spans="5:13" ht="15.75" customHeight="1" x14ac:dyDescent="0.2">
      <c r="E502" s="8"/>
      <c r="M502" s="2"/>
    </row>
    <row r="503" spans="5:13" ht="15.75" customHeight="1" x14ac:dyDescent="0.2">
      <c r="E503" s="8"/>
      <c r="M503" s="2"/>
    </row>
    <row r="504" spans="5:13" ht="15.75" customHeight="1" x14ac:dyDescent="0.2">
      <c r="E504" s="8"/>
      <c r="M504" s="2"/>
    </row>
    <row r="505" spans="5:13" ht="15.75" customHeight="1" x14ac:dyDescent="0.2">
      <c r="E505" s="8"/>
      <c r="M505" s="2"/>
    </row>
    <row r="506" spans="5:13" ht="15.75" customHeight="1" x14ac:dyDescent="0.2">
      <c r="E506" s="8"/>
      <c r="M506" s="2"/>
    </row>
    <row r="507" spans="5:13" ht="15.75" customHeight="1" x14ac:dyDescent="0.2">
      <c r="E507" s="8"/>
      <c r="M507" s="2"/>
    </row>
    <row r="508" spans="5:13" ht="15.75" customHeight="1" x14ac:dyDescent="0.2">
      <c r="E508" s="8"/>
      <c r="M508" s="2"/>
    </row>
    <row r="509" spans="5:13" ht="15.75" customHeight="1" x14ac:dyDescent="0.2">
      <c r="E509" s="8"/>
      <c r="M509" s="2"/>
    </row>
    <row r="510" spans="5:13" ht="15.75" customHeight="1" x14ac:dyDescent="0.2">
      <c r="E510" s="8"/>
      <c r="M510" s="2"/>
    </row>
    <row r="511" spans="5:13" ht="15.75" customHeight="1" x14ac:dyDescent="0.2">
      <c r="E511" s="8"/>
      <c r="M511" s="2"/>
    </row>
    <row r="512" spans="5:13" ht="15.75" customHeight="1" x14ac:dyDescent="0.2">
      <c r="E512" s="8"/>
      <c r="M512" s="2"/>
    </row>
    <row r="513" spans="5:13" ht="15.75" customHeight="1" x14ac:dyDescent="0.2">
      <c r="E513" s="8"/>
      <c r="M513" s="2"/>
    </row>
    <row r="514" spans="5:13" ht="15.75" customHeight="1" x14ac:dyDescent="0.2">
      <c r="E514" s="8"/>
      <c r="M514" s="2"/>
    </row>
    <row r="515" spans="5:13" ht="15.75" customHeight="1" x14ac:dyDescent="0.2">
      <c r="E515" s="8"/>
      <c r="M515" s="2"/>
    </row>
    <row r="516" spans="5:13" ht="15.75" customHeight="1" x14ac:dyDescent="0.2">
      <c r="E516" s="8"/>
      <c r="M516" s="2"/>
    </row>
    <row r="517" spans="5:13" ht="15.75" customHeight="1" x14ac:dyDescent="0.2">
      <c r="E517" s="8"/>
      <c r="M517" s="2"/>
    </row>
    <row r="518" spans="5:13" ht="15.75" customHeight="1" x14ac:dyDescent="0.2">
      <c r="E518" s="8"/>
      <c r="M518" s="2"/>
    </row>
    <row r="519" spans="5:13" ht="15.75" customHeight="1" x14ac:dyDescent="0.2">
      <c r="E519" s="8"/>
      <c r="M519" s="2"/>
    </row>
    <row r="520" spans="5:13" ht="15.75" customHeight="1" x14ac:dyDescent="0.2">
      <c r="E520" s="8"/>
      <c r="M520" s="2"/>
    </row>
    <row r="521" spans="5:13" ht="15.75" customHeight="1" x14ac:dyDescent="0.2">
      <c r="E521" s="8"/>
      <c r="M521" s="2"/>
    </row>
    <row r="522" spans="5:13" ht="15.75" customHeight="1" x14ac:dyDescent="0.2">
      <c r="E522" s="8"/>
      <c r="M522" s="2"/>
    </row>
    <row r="523" spans="5:13" ht="15.75" customHeight="1" x14ac:dyDescent="0.2">
      <c r="E523" s="8"/>
      <c r="M523" s="2"/>
    </row>
    <row r="524" spans="5:13" ht="15.75" customHeight="1" x14ac:dyDescent="0.2">
      <c r="E524" s="8"/>
      <c r="M524" s="2"/>
    </row>
    <row r="525" spans="5:13" ht="15.75" customHeight="1" x14ac:dyDescent="0.2">
      <c r="E525" s="8"/>
      <c r="M525" s="2"/>
    </row>
    <row r="526" spans="5:13" ht="15.75" customHeight="1" x14ac:dyDescent="0.2">
      <c r="E526" s="8"/>
      <c r="M526" s="2"/>
    </row>
    <row r="527" spans="5:13" ht="15.75" customHeight="1" x14ac:dyDescent="0.2">
      <c r="E527" s="8"/>
      <c r="M527" s="2"/>
    </row>
    <row r="528" spans="5:13" ht="15.75" customHeight="1" x14ac:dyDescent="0.2">
      <c r="E528" s="8"/>
      <c r="M528" s="2"/>
    </row>
    <row r="529" spans="5:13" ht="15.75" customHeight="1" x14ac:dyDescent="0.2">
      <c r="E529" s="8"/>
      <c r="M529" s="2"/>
    </row>
    <row r="530" spans="5:13" ht="15.75" customHeight="1" x14ac:dyDescent="0.2">
      <c r="E530" s="8"/>
      <c r="M530" s="2"/>
    </row>
    <row r="531" spans="5:13" ht="15.75" customHeight="1" x14ac:dyDescent="0.2">
      <c r="E531" s="8"/>
      <c r="M531" s="2"/>
    </row>
    <row r="532" spans="5:13" ht="15.75" customHeight="1" x14ac:dyDescent="0.2">
      <c r="E532" s="8"/>
      <c r="M532" s="2"/>
    </row>
    <row r="533" spans="5:13" ht="15.75" customHeight="1" x14ac:dyDescent="0.2">
      <c r="E533" s="8"/>
      <c r="M533" s="2"/>
    </row>
    <row r="534" spans="5:13" ht="15.75" customHeight="1" x14ac:dyDescent="0.2">
      <c r="E534" s="8"/>
      <c r="M534" s="2"/>
    </row>
    <row r="535" spans="5:13" ht="15.75" customHeight="1" x14ac:dyDescent="0.2">
      <c r="E535" s="8"/>
      <c r="M535" s="2"/>
    </row>
    <row r="536" spans="5:13" ht="15.75" customHeight="1" x14ac:dyDescent="0.2">
      <c r="E536" s="8"/>
      <c r="M536" s="2"/>
    </row>
    <row r="537" spans="5:13" ht="15.75" customHeight="1" x14ac:dyDescent="0.2">
      <c r="E537" s="8"/>
      <c r="M537" s="2"/>
    </row>
    <row r="538" spans="5:13" ht="15.75" customHeight="1" x14ac:dyDescent="0.2">
      <c r="E538" s="8"/>
      <c r="M538" s="2"/>
    </row>
    <row r="539" spans="5:13" ht="15.75" customHeight="1" x14ac:dyDescent="0.2">
      <c r="E539" s="8"/>
      <c r="M539" s="2"/>
    </row>
    <row r="540" spans="5:13" ht="15.75" customHeight="1" x14ac:dyDescent="0.2">
      <c r="E540" s="8"/>
      <c r="M540" s="2"/>
    </row>
    <row r="541" spans="5:13" ht="15.75" customHeight="1" x14ac:dyDescent="0.2">
      <c r="E541" s="8"/>
      <c r="M541" s="2"/>
    </row>
    <row r="542" spans="5:13" ht="15.75" customHeight="1" x14ac:dyDescent="0.2">
      <c r="E542" s="8"/>
      <c r="M542" s="2"/>
    </row>
    <row r="543" spans="5:13" ht="15.75" customHeight="1" x14ac:dyDescent="0.2">
      <c r="E543" s="8"/>
      <c r="M543" s="2"/>
    </row>
    <row r="544" spans="5:13" ht="15.75" customHeight="1" x14ac:dyDescent="0.2">
      <c r="E544" s="8"/>
      <c r="M544" s="2"/>
    </row>
    <row r="545" spans="5:13" ht="15.75" customHeight="1" x14ac:dyDescent="0.2">
      <c r="E545" s="8"/>
      <c r="M545" s="2"/>
    </row>
    <row r="546" spans="5:13" ht="15.75" customHeight="1" x14ac:dyDescent="0.2">
      <c r="E546" s="8"/>
      <c r="M546" s="2"/>
    </row>
    <row r="547" spans="5:13" ht="15.75" customHeight="1" x14ac:dyDescent="0.2">
      <c r="E547" s="8"/>
      <c r="M547" s="2"/>
    </row>
    <row r="548" spans="5:13" ht="15.75" customHeight="1" x14ac:dyDescent="0.2">
      <c r="E548" s="8"/>
      <c r="M548" s="2"/>
    </row>
    <row r="549" spans="5:13" ht="15.75" customHeight="1" x14ac:dyDescent="0.2">
      <c r="E549" s="8"/>
      <c r="M549" s="2"/>
    </row>
    <row r="550" spans="5:13" ht="15.75" customHeight="1" x14ac:dyDescent="0.2">
      <c r="E550" s="8"/>
      <c r="M550" s="2"/>
    </row>
    <row r="551" spans="5:13" ht="15.75" customHeight="1" x14ac:dyDescent="0.2">
      <c r="E551" s="8"/>
      <c r="M551" s="2"/>
    </row>
    <row r="552" spans="5:13" ht="15.75" customHeight="1" x14ac:dyDescent="0.2">
      <c r="E552" s="8"/>
      <c r="M552" s="2"/>
    </row>
    <row r="553" spans="5:13" ht="15.75" customHeight="1" x14ac:dyDescent="0.2">
      <c r="E553" s="8"/>
      <c r="M553" s="2"/>
    </row>
    <row r="554" spans="5:13" ht="15.75" customHeight="1" x14ac:dyDescent="0.2">
      <c r="E554" s="8"/>
      <c r="M554" s="2"/>
    </row>
    <row r="555" spans="5:13" ht="15.75" customHeight="1" x14ac:dyDescent="0.2">
      <c r="E555" s="8"/>
      <c r="M555" s="2"/>
    </row>
    <row r="556" spans="5:13" ht="15.75" customHeight="1" x14ac:dyDescent="0.2">
      <c r="E556" s="8"/>
      <c r="M556" s="2"/>
    </row>
    <row r="557" spans="5:13" ht="15.75" customHeight="1" x14ac:dyDescent="0.2">
      <c r="E557" s="8"/>
      <c r="M557" s="2"/>
    </row>
    <row r="558" spans="5:13" ht="15.75" customHeight="1" x14ac:dyDescent="0.2">
      <c r="E558" s="8"/>
      <c r="M558" s="2"/>
    </row>
    <row r="559" spans="5:13" ht="15.75" customHeight="1" x14ac:dyDescent="0.2">
      <c r="E559" s="8"/>
      <c r="M559" s="2"/>
    </row>
    <row r="560" spans="5:13" ht="15.75" customHeight="1" x14ac:dyDescent="0.2">
      <c r="E560" s="8"/>
      <c r="M560" s="2"/>
    </row>
    <row r="561" spans="5:13" ht="15.75" customHeight="1" x14ac:dyDescent="0.2">
      <c r="E561" s="8"/>
      <c r="M561" s="2"/>
    </row>
    <row r="562" spans="5:13" ht="15.75" customHeight="1" x14ac:dyDescent="0.2">
      <c r="E562" s="8"/>
      <c r="M562" s="2"/>
    </row>
    <row r="563" spans="5:13" ht="15.75" customHeight="1" x14ac:dyDescent="0.2">
      <c r="E563" s="8"/>
      <c r="M563" s="2"/>
    </row>
    <row r="564" spans="5:13" ht="15.75" customHeight="1" x14ac:dyDescent="0.2">
      <c r="E564" s="8"/>
      <c r="M564" s="2"/>
    </row>
    <row r="565" spans="5:13" ht="15.75" customHeight="1" x14ac:dyDescent="0.2">
      <c r="E565" s="8"/>
      <c r="M565" s="2"/>
    </row>
    <row r="566" spans="5:13" ht="15.75" customHeight="1" x14ac:dyDescent="0.2">
      <c r="E566" s="8"/>
      <c r="M566" s="2"/>
    </row>
    <row r="567" spans="5:13" ht="15.75" customHeight="1" x14ac:dyDescent="0.2">
      <c r="E567" s="8"/>
      <c r="M567" s="2"/>
    </row>
    <row r="568" spans="5:13" ht="15.75" customHeight="1" x14ac:dyDescent="0.2">
      <c r="E568" s="8"/>
      <c r="M568" s="2"/>
    </row>
    <row r="569" spans="5:13" ht="15.75" customHeight="1" x14ac:dyDescent="0.2">
      <c r="E569" s="8"/>
      <c r="M569" s="2"/>
    </row>
    <row r="570" spans="5:13" ht="15.75" customHeight="1" x14ac:dyDescent="0.2">
      <c r="E570" s="8"/>
      <c r="M570" s="2"/>
    </row>
    <row r="571" spans="5:13" ht="15.75" customHeight="1" x14ac:dyDescent="0.2">
      <c r="E571" s="8"/>
      <c r="M571" s="2"/>
    </row>
    <row r="572" spans="5:13" ht="15.75" customHeight="1" x14ac:dyDescent="0.2">
      <c r="E572" s="8"/>
      <c r="M572" s="2"/>
    </row>
    <row r="573" spans="5:13" ht="15.75" customHeight="1" x14ac:dyDescent="0.2">
      <c r="E573" s="8"/>
      <c r="M573" s="2"/>
    </row>
    <row r="574" spans="5:13" ht="15.75" customHeight="1" x14ac:dyDescent="0.2">
      <c r="E574" s="8"/>
      <c r="M574" s="2"/>
    </row>
    <row r="575" spans="5:13" ht="15.75" customHeight="1" x14ac:dyDescent="0.2">
      <c r="E575" s="8"/>
      <c r="M575" s="2"/>
    </row>
    <row r="576" spans="5:13" ht="15.75" customHeight="1" x14ac:dyDescent="0.2">
      <c r="E576" s="8"/>
      <c r="M576" s="2"/>
    </row>
    <row r="577" spans="5:13" ht="15.75" customHeight="1" x14ac:dyDescent="0.2">
      <c r="E577" s="8"/>
      <c r="M577" s="2"/>
    </row>
    <row r="578" spans="5:13" ht="15.75" customHeight="1" x14ac:dyDescent="0.2">
      <c r="E578" s="8"/>
      <c r="M578" s="2"/>
    </row>
    <row r="579" spans="5:13" ht="15.75" customHeight="1" x14ac:dyDescent="0.2">
      <c r="E579" s="8"/>
      <c r="M579" s="2"/>
    </row>
    <row r="580" spans="5:13" ht="15.75" customHeight="1" x14ac:dyDescent="0.2">
      <c r="E580" s="8"/>
      <c r="M580" s="2"/>
    </row>
    <row r="581" spans="5:13" ht="15.75" customHeight="1" x14ac:dyDescent="0.2">
      <c r="E581" s="8"/>
      <c r="M581" s="2"/>
    </row>
    <row r="582" spans="5:13" ht="15.75" customHeight="1" x14ac:dyDescent="0.2">
      <c r="E582" s="8"/>
      <c r="M582" s="2"/>
    </row>
    <row r="583" spans="5:13" ht="15.75" customHeight="1" x14ac:dyDescent="0.2">
      <c r="E583" s="8"/>
      <c r="M583" s="2"/>
    </row>
    <row r="584" spans="5:13" ht="15.75" customHeight="1" x14ac:dyDescent="0.2">
      <c r="E584" s="8"/>
      <c r="M584" s="2"/>
    </row>
    <row r="585" spans="5:13" ht="15.75" customHeight="1" x14ac:dyDescent="0.2">
      <c r="E585" s="8"/>
      <c r="M585" s="2"/>
    </row>
    <row r="586" spans="5:13" ht="15.75" customHeight="1" x14ac:dyDescent="0.2">
      <c r="E586" s="8"/>
      <c r="M586" s="2"/>
    </row>
    <row r="587" spans="5:13" ht="15.75" customHeight="1" x14ac:dyDescent="0.2">
      <c r="E587" s="8"/>
      <c r="M587" s="2"/>
    </row>
    <row r="588" spans="5:13" ht="15.75" customHeight="1" x14ac:dyDescent="0.2">
      <c r="E588" s="8"/>
      <c r="M588" s="2"/>
    </row>
    <row r="589" spans="5:13" ht="15.75" customHeight="1" x14ac:dyDescent="0.2">
      <c r="E589" s="8"/>
      <c r="M589" s="2"/>
    </row>
    <row r="590" spans="5:13" ht="15.75" customHeight="1" x14ac:dyDescent="0.2">
      <c r="E590" s="8"/>
      <c r="M590" s="2"/>
    </row>
    <row r="591" spans="5:13" ht="15.75" customHeight="1" x14ac:dyDescent="0.2">
      <c r="E591" s="8"/>
      <c r="M591" s="2"/>
    </row>
    <row r="592" spans="5:13" ht="15.75" customHeight="1" x14ac:dyDescent="0.2">
      <c r="E592" s="8"/>
      <c r="M592" s="2"/>
    </row>
    <row r="593" spans="5:13" ht="15.75" customHeight="1" x14ac:dyDescent="0.2">
      <c r="E593" s="8"/>
      <c r="M593" s="2"/>
    </row>
    <row r="594" spans="5:13" ht="15.75" customHeight="1" x14ac:dyDescent="0.2">
      <c r="E594" s="8"/>
      <c r="M594" s="2"/>
    </row>
    <row r="595" spans="5:13" ht="15.75" customHeight="1" x14ac:dyDescent="0.2">
      <c r="E595" s="8"/>
      <c r="M595" s="2"/>
    </row>
    <row r="596" spans="5:13" ht="15.75" customHeight="1" x14ac:dyDescent="0.2">
      <c r="E596" s="8"/>
      <c r="M596" s="2"/>
    </row>
    <row r="597" spans="5:13" ht="15.75" customHeight="1" x14ac:dyDescent="0.2">
      <c r="E597" s="8"/>
      <c r="M597" s="2"/>
    </row>
    <row r="598" spans="5:13" ht="15.75" customHeight="1" x14ac:dyDescent="0.2">
      <c r="E598" s="8"/>
      <c r="M598" s="2"/>
    </row>
    <row r="599" spans="5:13" ht="15.75" customHeight="1" x14ac:dyDescent="0.2">
      <c r="E599" s="8"/>
      <c r="M599" s="2"/>
    </row>
    <row r="600" spans="5:13" ht="15.75" customHeight="1" x14ac:dyDescent="0.2">
      <c r="E600" s="8"/>
      <c r="M600" s="2"/>
    </row>
    <row r="601" spans="5:13" ht="15.75" customHeight="1" x14ac:dyDescent="0.2">
      <c r="E601" s="8"/>
      <c r="M601" s="2"/>
    </row>
    <row r="602" spans="5:13" ht="15.75" customHeight="1" x14ac:dyDescent="0.2">
      <c r="E602" s="8"/>
      <c r="M602" s="2"/>
    </row>
    <row r="603" spans="5:13" ht="15.75" customHeight="1" x14ac:dyDescent="0.2">
      <c r="E603" s="8"/>
      <c r="M603" s="2"/>
    </row>
    <row r="604" spans="5:13" ht="15.75" customHeight="1" x14ac:dyDescent="0.2">
      <c r="E604" s="8"/>
      <c r="M604" s="2"/>
    </row>
    <row r="605" spans="5:13" ht="15.75" customHeight="1" x14ac:dyDescent="0.2">
      <c r="E605" s="8"/>
      <c r="M605" s="2"/>
    </row>
    <row r="606" spans="5:13" ht="15.75" customHeight="1" x14ac:dyDescent="0.2">
      <c r="E606" s="8"/>
      <c r="M606" s="2"/>
    </row>
    <row r="607" spans="5:13" ht="15.75" customHeight="1" x14ac:dyDescent="0.2">
      <c r="E607" s="8"/>
      <c r="M607" s="2"/>
    </row>
    <row r="608" spans="5:13" ht="15.75" customHeight="1" x14ac:dyDescent="0.2">
      <c r="E608" s="8"/>
      <c r="M608" s="2"/>
    </row>
    <row r="609" spans="5:13" ht="15.75" customHeight="1" x14ac:dyDescent="0.2">
      <c r="E609" s="8"/>
      <c r="M609" s="2"/>
    </row>
    <row r="610" spans="5:13" ht="15.75" customHeight="1" x14ac:dyDescent="0.2">
      <c r="E610" s="8"/>
      <c r="M610" s="2"/>
    </row>
    <row r="611" spans="5:13" ht="15.75" customHeight="1" x14ac:dyDescent="0.2">
      <c r="E611" s="8"/>
      <c r="M611" s="2"/>
    </row>
    <row r="612" spans="5:13" ht="15.75" customHeight="1" x14ac:dyDescent="0.2">
      <c r="E612" s="8"/>
      <c r="M612" s="2"/>
    </row>
    <row r="613" spans="5:13" ht="15.75" customHeight="1" x14ac:dyDescent="0.2">
      <c r="E613" s="8"/>
      <c r="M613" s="2"/>
    </row>
    <row r="614" spans="5:13" ht="15.75" customHeight="1" x14ac:dyDescent="0.2">
      <c r="E614" s="8"/>
      <c r="M614" s="2"/>
    </row>
    <row r="615" spans="5:13" ht="15.75" customHeight="1" x14ac:dyDescent="0.2">
      <c r="E615" s="8"/>
      <c r="M615" s="2"/>
    </row>
    <row r="616" spans="5:13" ht="15.75" customHeight="1" x14ac:dyDescent="0.2">
      <c r="E616" s="8"/>
      <c r="M616" s="2"/>
    </row>
    <row r="617" spans="5:13" ht="15.75" customHeight="1" x14ac:dyDescent="0.2">
      <c r="E617" s="8"/>
      <c r="M617" s="2"/>
    </row>
    <row r="618" spans="5:13" ht="15.75" customHeight="1" x14ac:dyDescent="0.2">
      <c r="E618" s="8"/>
      <c r="M618" s="2"/>
    </row>
    <row r="619" spans="5:13" ht="15.75" customHeight="1" x14ac:dyDescent="0.2">
      <c r="E619" s="8"/>
      <c r="M619" s="2"/>
    </row>
    <row r="620" spans="5:13" ht="15.75" customHeight="1" x14ac:dyDescent="0.2">
      <c r="E620" s="8"/>
      <c r="M620" s="2"/>
    </row>
    <row r="621" spans="5:13" ht="15.75" customHeight="1" x14ac:dyDescent="0.2">
      <c r="E621" s="8"/>
      <c r="M621" s="2"/>
    </row>
    <row r="622" spans="5:13" ht="15.75" customHeight="1" x14ac:dyDescent="0.2">
      <c r="E622" s="8"/>
      <c r="M622" s="2"/>
    </row>
    <row r="623" spans="5:13" ht="15.75" customHeight="1" x14ac:dyDescent="0.2">
      <c r="E623" s="8"/>
      <c r="M623" s="2"/>
    </row>
    <row r="624" spans="5:13" ht="15.75" customHeight="1" x14ac:dyDescent="0.2">
      <c r="E624" s="8"/>
      <c r="M624" s="2"/>
    </row>
    <row r="625" spans="5:13" ht="15.75" customHeight="1" x14ac:dyDescent="0.2">
      <c r="E625" s="8"/>
      <c r="M625" s="2"/>
    </row>
    <row r="626" spans="5:13" ht="15.75" customHeight="1" x14ac:dyDescent="0.2">
      <c r="E626" s="8"/>
      <c r="M626" s="2"/>
    </row>
    <row r="627" spans="5:13" ht="15.75" customHeight="1" x14ac:dyDescent="0.2">
      <c r="E627" s="8"/>
      <c r="M627" s="2"/>
    </row>
    <row r="628" spans="5:13" ht="15.75" customHeight="1" x14ac:dyDescent="0.2">
      <c r="E628" s="8"/>
      <c r="M628" s="2"/>
    </row>
    <row r="629" spans="5:13" ht="15.75" customHeight="1" x14ac:dyDescent="0.2">
      <c r="E629" s="8"/>
      <c r="M629" s="2"/>
    </row>
    <row r="630" spans="5:13" ht="15.75" customHeight="1" x14ac:dyDescent="0.2">
      <c r="E630" s="8"/>
      <c r="M630" s="2"/>
    </row>
    <row r="631" spans="5:13" ht="15.75" customHeight="1" x14ac:dyDescent="0.2">
      <c r="E631" s="8"/>
      <c r="M631" s="2"/>
    </row>
    <row r="632" spans="5:13" ht="15.75" customHeight="1" x14ac:dyDescent="0.2">
      <c r="E632" s="8"/>
      <c r="M632" s="2"/>
    </row>
    <row r="633" spans="5:13" ht="15.75" customHeight="1" x14ac:dyDescent="0.2">
      <c r="E633" s="8"/>
      <c r="M633" s="2"/>
    </row>
    <row r="634" spans="5:13" ht="15.75" customHeight="1" x14ac:dyDescent="0.2">
      <c r="E634" s="8"/>
      <c r="M634" s="2"/>
    </row>
    <row r="635" spans="5:13" ht="15.75" customHeight="1" x14ac:dyDescent="0.2">
      <c r="E635" s="8"/>
      <c r="M635" s="2"/>
    </row>
    <row r="636" spans="5:13" ht="15.75" customHeight="1" x14ac:dyDescent="0.2">
      <c r="E636" s="8"/>
      <c r="M636" s="2"/>
    </row>
    <row r="637" spans="5:13" ht="15.75" customHeight="1" x14ac:dyDescent="0.2">
      <c r="E637" s="8"/>
      <c r="M637" s="2"/>
    </row>
    <row r="638" spans="5:13" ht="15.75" customHeight="1" x14ac:dyDescent="0.2">
      <c r="E638" s="8"/>
      <c r="M638" s="2"/>
    </row>
    <row r="639" spans="5:13" ht="15.75" customHeight="1" x14ac:dyDescent="0.2">
      <c r="E639" s="8"/>
      <c r="M639" s="2"/>
    </row>
    <row r="640" spans="5:13" ht="15.75" customHeight="1" x14ac:dyDescent="0.2">
      <c r="E640" s="8"/>
      <c r="M640" s="2"/>
    </row>
    <row r="641" spans="5:13" ht="15.75" customHeight="1" x14ac:dyDescent="0.2">
      <c r="E641" s="8"/>
      <c r="M641" s="2"/>
    </row>
    <row r="642" spans="5:13" ht="15.75" customHeight="1" x14ac:dyDescent="0.2">
      <c r="E642" s="8"/>
      <c r="M642" s="2"/>
    </row>
    <row r="643" spans="5:13" ht="15.75" customHeight="1" x14ac:dyDescent="0.2">
      <c r="E643" s="8"/>
      <c r="M643" s="2"/>
    </row>
    <row r="644" spans="5:13" ht="15.75" customHeight="1" x14ac:dyDescent="0.2">
      <c r="E644" s="8"/>
      <c r="M644" s="2"/>
    </row>
    <row r="645" spans="5:13" ht="15.75" customHeight="1" x14ac:dyDescent="0.2">
      <c r="E645" s="8"/>
      <c r="M645" s="2"/>
    </row>
    <row r="646" spans="5:13" ht="15.75" customHeight="1" x14ac:dyDescent="0.2">
      <c r="E646" s="8"/>
      <c r="M646" s="2"/>
    </row>
    <row r="647" spans="5:13" ht="15.75" customHeight="1" x14ac:dyDescent="0.2">
      <c r="E647" s="8"/>
      <c r="M647" s="2"/>
    </row>
    <row r="648" spans="5:13" ht="15.75" customHeight="1" x14ac:dyDescent="0.2">
      <c r="E648" s="8"/>
      <c r="M648" s="2"/>
    </row>
    <row r="649" spans="5:13" ht="15.75" customHeight="1" x14ac:dyDescent="0.2">
      <c r="E649" s="8"/>
      <c r="M649" s="2"/>
    </row>
    <row r="650" spans="5:13" ht="15.75" customHeight="1" x14ac:dyDescent="0.2">
      <c r="E650" s="8"/>
      <c r="M650" s="2"/>
    </row>
    <row r="651" spans="5:13" ht="15.75" customHeight="1" x14ac:dyDescent="0.2">
      <c r="E651" s="8"/>
      <c r="M651" s="2"/>
    </row>
    <row r="652" spans="5:13" ht="15.75" customHeight="1" x14ac:dyDescent="0.2">
      <c r="E652" s="8"/>
      <c r="M652" s="2"/>
    </row>
    <row r="653" spans="5:13" ht="15.75" customHeight="1" x14ac:dyDescent="0.2">
      <c r="E653" s="8"/>
      <c r="M653" s="2"/>
    </row>
    <row r="654" spans="5:13" ht="15.75" customHeight="1" x14ac:dyDescent="0.2">
      <c r="E654" s="8"/>
      <c r="M654" s="2"/>
    </row>
    <row r="655" spans="5:13" ht="15.75" customHeight="1" x14ac:dyDescent="0.2">
      <c r="E655" s="8"/>
      <c r="M655" s="2"/>
    </row>
    <row r="656" spans="5:13" ht="15.75" customHeight="1" x14ac:dyDescent="0.2">
      <c r="E656" s="8"/>
      <c r="M656" s="2"/>
    </row>
    <row r="657" spans="5:13" ht="15.75" customHeight="1" x14ac:dyDescent="0.2">
      <c r="E657" s="8"/>
      <c r="M657" s="2"/>
    </row>
    <row r="658" spans="5:13" ht="15.75" customHeight="1" x14ac:dyDescent="0.2">
      <c r="E658" s="8"/>
      <c r="M658" s="2"/>
    </row>
    <row r="659" spans="5:13" ht="15.75" customHeight="1" x14ac:dyDescent="0.2">
      <c r="E659" s="8"/>
      <c r="M659" s="2"/>
    </row>
    <row r="660" spans="5:13" ht="15.75" customHeight="1" x14ac:dyDescent="0.2">
      <c r="E660" s="8"/>
      <c r="M660" s="2"/>
    </row>
    <row r="661" spans="5:13" ht="15.75" customHeight="1" x14ac:dyDescent="0.2">
      <c r="E661" s="8"/>
      <c r="M661" s="2"/>
    </row>
    <row r="662" spans="5:13" ht="15.75" customHeight="1" x14ac:dyDescent="0.2">
      <c r="E662" s="8"/>
      <c r="M662" s="2"/>
    </row>
    <row r="663" spans="5:13" ht="15.75" customHeight="1" x14ac:dyDescent="0.2">
      <c r="E663" s="8"/>
      <c r="M663" s="2"/>
    </row>
    <row r="664" spans="5:13" ht="15.75" customHeight="1" x14ac:dyDescent="0.2">
      <c r="E664" s="8"/>
      <c r="M664" s="2"/>
    </row>
    <row r="665" spans="5:13" ht="15.75" customHeight="1" x14ac:dyDescent="0.2">
      <c r="E665" s="8"/>
      <c r="M665" s="2"/>
    </row>
    <row r="666" spans="5:13" ht="15.75" customHeight="1" x14ac:dyDescent="0.2">
      <c r="E666" s="8"/>
      <c r="M666" s="2"/>
    </row>
    <row r="667" spans="5:13" ht="15.75" customHeight="1" x14ac:dyDescent="0.2">
      <c r="E667" s="8"/>
      <c r="M667" s="2"/>
    </row>
    <row r="668" spans="5:13" ht="15.75" customHeight="1" x14ac:dyDescent="0.2">
      <c r="E668" s="8"/>
      <c r="M668" s="2"/>
    </row>
    <row r="669" spans="5:13" ht="15.75" customHeight="1" x14ac:dyDescent="0.2">
      <c r="E669" s="8"/>
      <c r="M669" s="2"/>
    </row>
    <row r="670" spans="5:13" ht="15.75" customHeight="1" x14ac:dyDescent="0.2">
      <c r="E670" s="8"/>
      <c r="M670" s="2"/>
    </row>
    <row r="671" spans="5:13" ht="15.75" customHeight="1" x14ac:dyDescent="0.2">
      <c r="E671" s="8"/>
      <c r="M671" s="2"/>
    </row>
    <row r="672" spans="5:13" ht="15.75" customHeight="1" x14ac:dyDescent="0.2">
      <c r="E672" s="8"/>
      <c r="M672" s="2"/>
    </row>
    <row r="673" spans="5:13" ht="15.75" customHeight="1" x14ac:dyDescent="0.2">
      <c r="E673" s="8"/>
      <c r="M673" s="2"/>
    </row>
    <row r="674" spans="5:13" ht="15.75" customHeight="1" x14ac:dyDescent="0.2">
      <c r="E674" s="8"/>
      <c r="M674" s="2"/>
    </row>
    <row r="675" spans="5:13" ht="15.75" customHeight="1" x14ac:dyDescent="0.2">
      <c r="E675" s="8"/>
      <c r="M675" s="2"/>
    </row>
    <row r="676" spans="5:13" ht="15.75" customHeight="1" x14ac:dyDescent="0.2">
      <c r="E676" s="8"/>
      <c r="M676" s="2"/>
    </row>
    <row r="677" spans="5:13" ht="15.75" customHeight="1" x14ac:dyDescent="0.2">
      <c r="E677" s="8"/>
      <c r="M677" s="2"/>
    </row>
    <row r="678" spans="5:13" ht="15.75" customHeight="1" x14ac:dyDescent="0.2">
      <c r="E678" s="8"/>
      <c r="M678" s="2"/>
    </row>
    <row r="679" spans="5:13" ht="15.75" customHeight="1" x14ac:dyDescent="0.2">
      <c r="E679" s="8"/>
      <c r="M679" s="2"/>
    </row>
    <row r="680" spans="5:13" ht="15.75" customHeight="1" x14ac:dyDescent="0.2">
      <c r="E680" s="8"/>
      <c r="M680" s="2"/>
    </row>
    <row r="681" spans="5:13" ht="15.75" customHeight="1" x14ac:dyDescent="0.2">
      <c r="E681" s="8"/>
      <c r="M681" s="2"/>
    </row>
    <row r="682" spans="5:13" ht="15.75" customHeight="1" x14ac:dyDescent="0.2">
      <c r="E682" s="8"/>
      <c r="M682" s="2"/>
    </row>
    <row r="683" spans="5:13" ht="15.75" customHeight="1" x14ac:dyDescent="0.2">
      <c r="E683" s="8"/>
      <c r="M683" s="2"/>
    </row>
    <row r="684" spans="5:13" ht="15.75" customHeight="1" x14ac:dyDescent="0.2">
      <c r="E684" s="8"/>
      <c r="M684" s="2"/>
    </row>
    <row r="685" spans="5:13" ht="15.75" customHeight="1" x14ac:dyDescent="0.2">
      <c r="E685" s="8"/>
      <c r="M685" s="2"/>
    </row>
    <row r="686" spans="5:13" ht="15.75" customHeight="1" x14ac:dyDescent="0.2">
      <c r="E686" s="8"/>
      <c r="M686" s="2"/>
    </row>
    <row r="687" spans="5:13" ht="15.75" customHeight="1" x14ac:dyDescent="0.2">
      <c r="E687" s="8"/>
      <c r="M687" s="2"/>
    </row>
    <row r="688" spans="5:13" ht="15.75" customHeight="1" x14ac:dyDescent="0.2">
      <c r="E688" s="8"/>
      <c r="M688" s="2"/>
    </row>
    <row r="689" spans="5:13" ht="15.75" customHeight="1" x14ac:dyDescent="0.2">
      <c r="E689" s="8"/>
      <c r="M689" s="2"/>
    </row>
    <row r="690" spans="5:13" ht="15.75" customHeight="1" x14ac:dyDescent="0.2">
      <c r="E690" s="8"/>
      <c r="M690" s="2"/>
    </row>
    <row r="691" spans="5:13" ht="15.75" customHeight="1" x14ac:dyDescent="0.2">
      <c r="E691" s="8"/>
      <c r="M691" s="2"/>
    </row>
    <row r="692" spans="5:13" ht="15.75" customHeight="1" x14ac:dyDescent="0.2">
      <c r="E692" s="8"/>
      <c r="M692" s="2"/>
    </row>
    <row r="693" spans="5:13" ht="15.75" customHeight="1" x14ac:dyDescent="0.2">
      <c r="E693" s="8"/>
      <c r="M693" s="2"/>
    </row>
    <row r="694" spans="5:13" ht="15.75" customHeight="1" x14ac:dyDescent="0.2">
      <c r="E694" s="8"/>
      <c r="M694" s="2"/>
    </row>
    <row r="695" spans="5:13" ht="15.75" customHeight="1" x14ac:dyDescent="0.2">
      <c r="E695" s="8"/>
      <c r="M695" s="2"/>
    </row>
    <row r="696" spans="5:13" ht="15.75" customHeight="1" x14ac:dyDescent="0.2">
      <c r="E696" s="8"/>
      <c r="M696" s="2"/>
    </row>
    <row r="697" spans="5:13" ht="15.75" customHeight="1" x14ac:dyDescent="0.2">
      <c r="E697" s="8"/>
      <c r="M697" s="2"/>
    </row>
    <row r="698" spans="5:13" ht="15.75" customHeight="1" x14ac:dyDescent="0.2">
      <c r="E698" s="8"/>
      <c r="M698" s="2"/>
    </row>
    <row r="699" spans="5:13" ht="15.75" customHeight="1" x14ac:dyDescent="0.2">
      <c r="E699" s="8"/>
      <c r="M699" s="2"/>
    </row>
    <row r="700" spans="5:13" ht="15.75" customHeight="1" x14ac:dyDescent="0.2">
      <c r="E700" s="8"/>
      <c r="M700" s="2"/>
    </row>
    <row r="701" spans="5:13" ht="15.75" customHeight="1" x14ac:dyDescent="0.2">
      <c r="E701" s="8"/>
      <c r="M701" s="2"/>
    </row>
    <row r="702" spans="5:13" ht="15.75" customHeight="1" x14ac:dyDescent="0.2">
      <c r="E702" s="8"/>
      <c r="M702" s="2"/>
    </row>
    <row r="703" spans="5:13" ht="15.75" customHeight="1" x14ac:dyDescent="0.2">
      <c r="E703" s="8"/>
      <c r="M703" s="2"/>
    </row>
    <row r="704" spans="5:13" ht="15.75" customHeight="1" x14ac:dyDescent="0.2">
      <c r="E704" s="8"/>
      <c r="M704" s="2"/>
    </row>
    <row r="705" spans="5:13" ht="15.75" customHeight="1" x14ac:dyDescent="0.2">
      <c r="E705" s="8"/>
      <c r="M705" s="2"/>
    </row>
    <row r="706" spans="5:13" ht="15.75" customHeight="1" x14ac:dyDescent="0.2">
      <c r="E706" s="8"/>
      <c r="M706" s="2"/>
    </row>
    <row r="707" spans="5:13" ht="15.75" customHeight="1" x14ac:dyDescent="0.2">
      <c r="E707" s="8"/>
      <c r="M707" s="2"/>
    </row>
    <row r="708" spans="5:13" ht="15.75" customHeight="1" x14ac:dyDescent="0.2">
      <c r="E708" s="8"/>
      <c r="M708" s="2"/>
    </row>
    <row r="709" spans="5:13" ht="15.75" customHeight="1" x14ac:dyDescent="0.2">
      <c r="E709" s="8"/>
      <c r="M709" s="2"/>
    </row>
    <row r="710" spans="5:13" ht="15.75" customHeight="1" x14ac:dyDescent="0.2">
      <c r="E710" s="8"/>
      <c r="M710" s="2"/>
    </row>
    <row r="711" spans="5:13" ht="15.75" customHeight="1" x14ac:dyDescent="0.2">
      <c r="E711" s="8"/>
      <c r="M711" s="2"/>
    </row>
    <row r="712" spans="5:13" ht="15.75" customHeight="1" x14ac:dyDescent="0.2">
      <c r="E712" s="8"/>
      <c r="M712" s="2"/>
    </row>
    <row r="713" spans="5:13" ht="15.75" customHeight="1" x14ac:dyDescent="0.2">
      <c r="E713" s="8"/>
      <c r="M713" s="2"/>
    </row>
    <row r="714" spans="5:13" ht="15.75" customHeight="1" x14ac:dyDescent="0.2">
      <c r="E714" s="8"/>
      <c r="M714" s="2"/>
    </row>
    <row r="715" spans="5:13" ht="15.75" customHeight="1" x14ac:dyDescent="0.2">
      <c r="E715" s="8"/>
      <c r="M715" s="2"/>
    </row>
    <row r="716" spans="5:13" ht="15.75" customHeight="1" x14ac:dyDescent="0.2">
      <c r="E716" s="8"/>
      <c r="M716" s="2"/>
    </row>
    <row r="717" spans="5:13" ht="15.75" customHeight="1" x14ac:dyDescent="0.2">
      <c r="E717" s="8"/>
      <c r="M717" s="2"/>
    </row>
    <row r="718" spans="5:13" ht="15.75" customHeight="1" x14ac:dyDescent="0.2">
      <c r="E718" s="8"/>
      <c r="M718" s="2"/>
    </row>
    <row r="719" spans="5:13" ht="15.75" customHeight="1" x14ac:dyDescent="0.2">
      <c r="E719" s="8"/>
      <c r="M719" s="2"/>
    </row>
    <row r="720" spans="5:13" ht="15.75" customHeight="1" x14ac:dyDescent="0.2">
      <c r="E720" s="8"/>
      <c r="M720" s="2"/>
    </row>
    <row r="721" spans="5:13" ht="15.75" customHeight="1" x14ac:dyDescent="0.2">
      <c r="E721" s="8"/>
      <c r="M721" s="2"/>
    </row>
    <row r="722" spans="5:13" ht="15.75" customHeight="1" x14ac:dyDescent="0.2">
      <c r="E722" s="8"/>
      <c r="M722" s="2"/>
    </row>
    <row r="723" spans="5:13" ht="15.75" customHeight="1" x14ac:dyDescent="0.2">
      <c r="E723" s="8"/>
      <c r="M723" s="2"/>
    </row>
    <row r="724" spans="5:13" ht="15.75" customHeight="1" x14ac:dyDescent="0.2">
      <c r="E724" s="8"/>
      <c r="M724" s="2"/>
    </row>
    <row r="725" spans="5:13" ht="15.75" customHeight="1" x14ac:dyDescent="0.2">
      <c r="E725" s="8"/>
      <c r="M725" s="2"/>
    </row>
    <row r="726" spans="5:13" ht="15.75" customHeight="1" x14ac:dyDescent="0.2">
      <c r="E726" s="8"/>
      <c r="M726" s="2"/>
    </row>
    <row r="727" spans="5:13" ht="15.75" customHeight="1" x14ac:dyDescent="0.2">
      <c r="E727" s="8"/>
      <c r="M727" s="2"/>
    </row>
    <row r="728" spans="5:13" ht="15.75" customHeight="1" x14ac:dyDescent="0.2">
      <c r="E728" s="8"/>
      <c r="M728" s="2"/>
    </row>
    <row r="729" spans="5:13" ht="15.75" customHeight="1" x14ac:dyDescent="0.2">
      <c r="E729" s="8"/>
      <c r="M729" s="2"/>
    </row>
    <row r="730" spans="5:13" ht="15.75" customHeight="1" x14ac:dyDescent="0.2">
      <c r="E730" s="8"/>
      <c r="M730" s="2"/>
    </row>
    <row r="731" spans="5:13" ht="15.75" customHeight="1" x14ac:dyDescent="0.2">
      <c r="E731" s="8"/>
      <c r="M731" s="2"/>
    </row>
    <row r="732" spans="5:13" ht="15.75" customHeight="1" x14ac:dyDescent="0.2">
      <c r="E732" s="8"/>
      <c r="M732" s="2"/>
    </row>
    <row r="733" spans="5:13" ht="15.75" customHeight="1" x14ac:dyDescent="0.2">
      <c r="E733" s="8"/>
      <c r="M733" s="2"/>
    </row>
    <row r="734" spans="5:13" ht="15.75" customHeight="1" x14ac:dyDescent="0.2">
      <c r="E734" s="8"/>
      <c r="M734" s="2"/>
    </row>
    <row r="735" spans="5:13" ht="15.75" customHeight="1" x14ac:dyDescent="0.2">
      <c r="E735" s="8"/>
      <c r="M735" s="2"/>
    </row>
    <row r="736" spans="5:13" ht="15.75" customHeight="1" x14ac:dyDescent="0.2">
      <c r="E736" s="8"/>
      <c r="M736" s="2"/>
    </row>
    <row r="737" spans="5:13" ht="15.75" customHeight="1" x14ac:dyDescent="0.2">
      <c r="E737" s="8"/>
      <c r="M737" s="2"/>
    </row>
    <row r="738" spans="5:13" ht="15.75" customHeight="1" x14ac:dyDescent="0.2">
      <c r="E738" s="8"/>
      <c r="M738" s="2"/>
    </row>
    <row r="739" spans="5:13" ht="15.75" customHeight="1" x14ac:dyDescent="0.2">
      <c r="E739" s="8"/>
      <c r="M739" s="2"/>
    </row>
    <row r="740" spans="5:13" ht="15.75" customHeight="1" x14ac:dyDescent="0.2">
      <c r="E740" s="8"/>
      <c r="M740" s="2"/>
    </row>
    <row r="741" spans="5:13" ht="15.75" customHeight="1" x14ac:dyDescent="0.2">
      <c r="E741" s="8"/>
      <c r="M741" s="2"/>
    </row>
    <row r="742" spans="5:13" ht="15.75" customHeight="1" x14ac:dyDescent="0.2">
      <c r="E742" s="8"/>
      <c r="M742" s="2"/>
    </row>
    <row r="743" spans="5:13" ht="15.75" customHeight="1" x14ac:dyDescent="0.2">
      <c r="E743" s="8"/>
      <c r="M743" s="2"/>
    </row>
    <row r="744" spans="5:13" ht="15.75" customHeight="1" x14ac:dyDescent="0.2">
      <c r="E744" s="8"/>
      <c r="M744" s="2"/>
    </row>
    <row r="745" spans="5:13" ht="15.75" customHeight="1" x14ac:dyDescent="0.2">
      <c r="E745" s="8"/>
      <c r="M745" s="2"/>
    </row>
    <row r="746" spans="5:13" ht="15.75" customHeight="1" x14ac:dyDescent="0.2">
      <c r="E746" s="8"/>
      <c r="M746" s="2"/>
    </row>
    <row r="747" spans="5:13" ht="15.75" customHeight="1" x14ac:dyDescent="0.2">
      <c r="E747" s="8"/>
      <c r="M747" s="2"/>
    </row>
    <row r="748" spans="5:13" ht="15.75" customHeight="1" x14ac:dyDescent="0.2">
      <c r="E748" s="8"/>
      <c r="M748" s="2"/>
    </row>
    <row r="749" spans="5:13" ht="15.75" customHeight="1" x14ac:dyDescent="0.2">
      <c r="E749" s="8"/>
      <c r="M749" s="2"/>
    </row>
    <row r="750" spans="5:13" ht="15.75" customHeight="1" x14ac:dyDescent="0.2">
      <c r="E750" s="8"/>
      <c r="M750" s="2"/>
    </row>
    <row r="751" spans="5:13" ht="15.75" customHeight="1" x14ac:dyDescent="0.2">
      <c r="E751" s="8"/>
      <c r="M751" s="2"/>
    </row>
    <row r="752" spans="5:13" ht="15.75" customHeight="1" x14ac:dyDescent="0.2">
      <c r="E752" s="8"/>
      <c r="M752" s="2"/>
    </row>
    <row r="753" spans="5:13" ht="15.75" customHeight="1" x14ac:dyDescent="0.2">
      <c r="E753" s="8"/>
      <c r="M753" s="2"/>
    </row>
    <row r="754" spans="5:13" ht="15.75" customHeight="1" x14ac:dyDescent="0.2">
      <c r="E754" s="8"/>
      <c r="M754" s="2"/>
    </row>
    <row r="755" spans="5:13" ht="15.75" customHeight="1" x14ac:dyDescent="0.2">
      <c r="E755" s="8"/>
      <c r="M755" s="2"/>
    </row>
    <row r="756" spans="5:13" ht="15.75" customHeight="1" x14ac:dyDescent="0.2">
      <c r="E756" s="8"/>
      <c r="M756" s="2"/>
    </row>
    <row r="757" spans="5:13" ht="15.75" customHeight="1" x14ac:dyDescent="0.2">
      <c r="E757" s="8"/>
      <c r="M757" s="2"/>
    </row>
    <row r="758" spans="5:13" ht="15.75" customHeight="1" x14ac:dyDescent="0.2">
      <c r="E758" s="8"/>
      <c r="M758" s="2"/>
    </row>
    <row r="759" spans="5:13" ht="15.75" customHeight="1" x14ac:dyDescent="0.2">
      <c r="E759" s="8"/>
      <c r="M759" s="2"/>
    </row>
    <row r="760" spans="5:13" ht="15.75" customHeight="1" x14ac:dyDescent="0.2">
      <c r="E760" s="8"/>
      <c r="M760" s="2"/>
    </row>
    <row r="761" spans="5:13" ht="15.75" customHeight="1" x14ac:dyDescent="0.2">
      <c r="E761" s="8"/>
      <c r="M761" s="2"/>
    </row>
    <row r="762" spans="5:13" ht="15.75" customHeight="1" x14ac:dyDescent="0.2">
      <c r="E762" s="8"/>
      <c r="M762" s="2"/>
    </row>
    <row r="763" spans="5:13" ht="15.75" customHeight="1" x14ac:dyDescent="0.2">
      <c r="E763" s="8"/>
      <c r="M763" s="2"/>
    </row>
    <row r="764" spans="5:13" ht="15.75" customHeight="1" x14ac:dyDescent="0.2">
      <c r="E764" s="8"/>
      <c r="M764" s="2"/>
    </row>
    <row r="765" spans="5:13" ht="15.75" customHeight="1" x14ac:dyDescent="0.2">
      <c r="E765" s="8"/>
      <c r="M765" s="2"/>
    </row>
    <row r="766" spans="5:13" ht="15.75" customHeight="1" x14ac:dyDescent="0.2">
      <c r="E766" s="8"/>
      <c r="M766" s="2"/>
    </row>
    <row r="767" spans="5:13" ht="15.75" customHeight="1" x14ac:dyDescent="0.2">
      <c r="E767" s="8"/>
      <c r="M767" s="2"/>
    </row>
    <row r="768" spans="5:13" ht="15.75" customHeight="1" x14ac:dyDescent="0.2">
      <c r="E768" s="8"/>
      <c r="M768" s="2"/>
    </row>
    <row r="769" spans="5:13" ht="15.75" customHeight="1" x14ac:dyDescent="0.2">
      <c r="E769" s="8"/>
      <c r="M769" s="2"/>
    </row>
    <row r="770" spans="5:13" ht="15.75" customHeight="1" x14ac:dyDescent="0.2">
      <c r="E770" s="8"/>
      <c r="M770" s="2"/>
    </row>
    <row r="771" spans="5:13" ht="15.75" customHeight="1" x14ac:dyDescent="0.2">
      <c r="E771" s="8"/>
      <c r="M771" s="2"/>
    </row>
    <row r="772" spans="5:13" ht="15.75" customHeight="1" x14ac:dyDescent="0.2">
      <c r="E772" s="8"/>
      <c r="M772" s="2"/>
    </row>
    <row r="773" spans="5:13" ht="15.75" customHeight="1" x14ac:dyDescent="0.2">
      <c r="E773" s="8"/>
      <c r="M773" s="2"/>
    </row>
    <row r="774" spans="5:13" ht="15.75" customHeight="1" x14ac:dyDescent="0.2">
      <c r="E774" s="8"/>
      <c r="M774" s="2"/>
    </row>
    <row r="775" spans="5:13" ht="15.75" customHeight="1" x14ac:dyDescent="0.2">
      <c r="E775" s="8"/>
      <c r="M775" s="2"/>
    </row>
    <row r="776" spans="5:13" ht="15.75" customHeight="1" x14ac:dyDescent="0.2">
      <c r="E776" s="8"/>
      <c r="M776" s="2"/>
    </row>
    <row r="777" spans="5:13" ht="15.75" customHeight="1" x14ac:dyDescent="0.2">
      <c r="E777" s="8"/>
      <c r="M777" s="2"/>
    </row>
    <row r="778" spans="5:13" ht="15.75" customHeight="1" x14ac:dyDescent="0.2">
      <c r="E778" s="8"/>
      <c r="M778" s="2"/>
    </row>
    <row r="779" spans="5:13" ht="15.75" customHeight="1" x14ac:dyDescent="0.2">
      <c r="E779" s="8"/>
      <c r="M779" s="2"/>
    </row>
    <row r="780" spans="5:13" ht="15.75" customHeight="1" x14ac:dyDescent="0.2">
      <c r="E780" s="8"/>
      <c r="M780" s="2"/>
    </row>
    <row r="781" spans="5:13" ht="15.75" customHeight="1" x14ac:dyDescent="0.2">
      <c r="E781" s="8"/>
      <c r="M781" s="2"/>
    </row>
    <row r="782" spans="5:13" ht="15.75" customHeight="1" x14ac:dyDescent="0.2">
      <c r="E782" s="8"/>
      <c r="M782" s="2"/>
    </row>
    <row r="783" spans="5:13" ht="15.75" customHeight="1" x14ac:dyDescent="0.2">
      <c r="E783" s="8"/>
      <c r="M783" s="2"/>
    </row>
    <row r="784" spans="5:13" ht="15.75" customHeight="1" x14ac:dyDescent="0.2">
      <c r="E784" s="8"/>
      <c r="M784" s="2"/>
    </row>
    <row r="785" spans="5:13" ht="15.75" customHeight="1" x14ac:dyDescent="0.2">
      <c r="E785" s="8"/>
      <c r="M785" s="2"/>
    </row>
    <row r="786" spans="5:13" ht="15.75" customHeight="1" x14ac:dyDescent="0.2">
      <c r="E786" s="8"/>
      <c r="M786" s="2"/>
    </row>
    <row r="787" spans="5:13" ht="15.75" customHeight="1" x14ac:dyDescent="0.2">
      <c r="E787" s="8"/>
      <c r="M787" s="2"/>
    </row>
    <row r="788" spans="5:13" ht="15.75" customHeight="1" x14ac:dyDescent="0.2">
      <c r="E788" s="8"/>
      <c r="M788" s="2"/>
    </row>
    <row r="789" spans="5:13" ht="15.75" customHeight="1" x14ac:dyDescent="0.2">
      <c r="E789" s="8"/>
      <c r="M789" s="2"/>
    </row>
    <row r="790" spans="5:13" ht="15.75" customHeight="1" x14ac:dyDescent="0.2">
      <c r="E790" s="8"/>
      <c r="M790" s="2"/>
    </row>
    <row r="791" spans="5:13" ht="15.75" customHeight="1" x14ac:dyDescent="0.2">
      <c r="E791" s="8"/>
      <c r="M791" s="2"/>
    </row>
    <row r="792" spans="5:13" ht="15.75" customHeight="1" x14ac:dyDescent="0.2">
      <c r="E792" s="8"/>
      <c r="M792" s="2"/>
    </row>
    <row r="793" spans="5:13" ht="15.75" customHeight="1" x14ac:dyDescent="0.2">
      <c r="E793" s="8"/>
      <c r="M793" s="2"/>
    </row>
    <row r="794" spans="5:13" ht="15.75" customHeight="1" x14ac:dyDescent="0.2">
      <c r="E794" s="8"/>
      <c r="M794" s="2"/>
    </row>
    <row r="795" spans="5:13" ht="15.75" customHeight="1" x14ac:dyDescent="0.2">
      <c r="E795" s="8"/>
      <c r="M795" s="2"/>
    </row>
    <row r="796" spans="5:13" ht="15.75" customHeight="1" x14ac:dyDescent="0.2">
      <c r="E796" s="8"/>
      <c r="M796" s="2"/>
    </row>
    <row r="797" spans="5:13" ht="15.75" customHeight="1" x14ac:dyDescent="0.2">
      <c r="E797" s="8"/>
      <c r="M797" s="2"/>
    </row>
    <row r="798" spans="5:13" ht="15.75" customHeight="1" x14ac:dyDescent="0.2">
      <c r="E798" s="8"/>
      <c r="M798" s="2"/>
    </row>
    <row r="799" spans="5:13" ht="15.75" customHeight="1" x14ac:dyDescent="0.2">
      <c r="E799" s="8"/>
      <c r="M799" s="2"/>
    </row>
    <row r="800" spans="5:13" ht="15.75" customHeight="1" x14ac:dyDescent="0.2">
      <c r="E800" s="8"/>
      <c r="M800" s="2"/>
    </row>
    <row r="801" spans="5:13" ht="15.75" customHeight="1" x14ac:dyDescent="0.2">
      <c r="E801" s="8"/>
      <c r="M801" s="2"/>
    </row>
    <row r="802" spans="5:13" ht="15.75" customHeight="1" x14ac:dyDescent="0.2">
      <c r="E802" s="8"/>
      <c r="M802" s="2"/>
    </row>
    <row r="803" spans="5:13" ht="15.75" customHeight="1" x14ac:dyDescent="0.2">
      <c r="E803" s="8"/>
      <c r="M803" s="2"/>
    </row>
    <row r="804" spans="5:13" ht="15.75" customHeight="1" x14ac:dyDescent="0.2">
      <c r="E804" s="8"/>
      <c r="M804" s="2"/>
    </row>
    <row r="805" spans="5:13" ht="15.75" customHeight="1" x14ac:dyDescent="0.2">
      <c r="E805" s="8"/>
      <c r="M805" s="2"/>
    </row>
    <row r="806" spans="5:13" ht="15.75" customHeight="1" x14ac:dyDescent="0.2">
      <c r="E806" s="8"/>
      <c r="M806" s="2"/>
    </row>
    <row r="807" spans="5:13" ht="15.75" customHeight="1" x14ac:dyDescent="0.2">
      <c r="E807" s="8"/>
      <c r="M807" s="2"/>
    </row>
    <row r="808" spans="5:13" ht="15.75" customHeight="1" x14ac:dyDescent="0.2">
      <c r="E808" s="8"/>
      <c r="M808" s="2"/>
    </row>
    <row r="809" spans="5:13" ht="15.75" customHeight="1" x14ac:dyDescent="0.2">
      <c r="E809" s="8"/>
      <c r="M809" s="2"/>
    </row>
    <row r="810" spans="5:13" ht="15.75" customHeight="1" x14ac:dyDescent="0.2">
      <c r="E810" s="8"/>
      <c r="M810" s="2"/>
    </row>
    <row r="811" spans="5:13" ht="15.75" customHeight="1" x14ac:dyDescent="0.2">
      <c r="E811" s="8"/>
      <c r="M811" s="2"/>
    </row>
    <row r="812" spans="5:13" ht="15.75" customHeight="1" x14ac:dyDescent="0.2">
      <c r="E812" s="8"/>
      <c r="M812" s="2"/>
    </row>
    <row r="813" spans="5:13" ht="15.75" customHeight="1" x14ac:dyDescent="0.2">
      <c r="E813" s="8"/>
      <c r="M813" s="2"/>
    </row>
    <row r="814" spans="5:13" ht="15.75" customHeight="1" x14ac:dyDescent="0.2">
      <c r="E814" s="8"/>
      <c r="M814" s="2"/>
    </row>
    <row r="815" spans="5:13" ht="15.75" customHeight="1" x14ac:dyDescent="0.2">
      <c r="E815" s="8"/>
      <c r="M815" s="2"/>
    </row>
    <row r="816" spans="5:13" ht="15.75" customHeight="1" x14ac:dyDescent="0.2">
      <c r="E816" s="8"/>
      <c r="M816" s="2"/>
    </row>
    <row r="817" spans="5:13" ht="15.75" customHeight="1" x14ac:dyDescent="0.2">
      <c r="E817" s="8"/>
      <c r="M817" s="2"/>
    </row>
    <row r="818" spans="5:13" ht="15.75" customHeight="1" x14ac:dyDescent="0.2">
      <c r="E818" s="8"/>
      <c r="M818" s="2"/>
    </row>
    <row r="819" spans="5:13" ht="15.75" customHeight="1" x14ac:dyDescent="0.2">
      <c r="E819" s="8"/>
      <c r="M819" s="2"/>
    </row>
    <row r="820" spans="5:13" ht="15.75" customHeight="1" x14ac:dyDescent="0.2">
      <c r="E820" s="8"/>
      <c r="M820" s="2"/>
    </row>
    <row r="821" spans="5:13" ht="15.75" customHeight="1" x14ac:dyDescent="0.2">
      <c r="E821" s="8"/>
      <c r="M821" s="2"/>
    </row>
    <row r="822" spans="5:13" ht="15.75" customHeight="1" x14ac:dyDescent="0.2">
      <c r="E822" s="8"/>
      <c r="M822" s="2"/>
    </row>
    <row r="823" spans="5:13" ht="15.75" customHeight="1" x14ac:dyDescent="0.2">
      <c r="E823" s="8"/>
      <c r="M823" s="2"/>
    </row>
    <row r="824" spans="5:13" ht="15.75" customHeight="1" x14ac:dyDescent="0.2">
      <c r="E824" s="8"/>
      <c r="M824" s="2"/>
    </row>
    <row r="825" spans="5:13" ht="15.75" customHeight="1" x14ac:dyDescent="0.2">
      <c r="E825" s="8"/>
      <c r="M825" s="2"/>
    </row>
    <row r="826" spans="5:13" ht="15.75" customHeight="1" x14ac:dyDescent="0.2">
      <c r="E826" s="8"/>
      <c r="M826" s="2"/>
    </row>
    <row r="827" spans="5:13" ht="15.75" customHeight="1" x14ac:dyDescent="0.2">
      <c r="E827" s="8"/>
      <c r="M827" s="2"/>
    </row>
    <row r="828" spans="5:13" ht="15.75" customHeight="1" x14ac:dyDescent="0.2">
      <c r="E828" s="8"/>
      <c r="M828" s="2"/>
    </row>
    <row r="829" spans="5:13" ht="15.75" customHeight="1" x14ac:dyDescent="0.2">
      <c r="E829" s="8"/>
      <c r="M829" s="2"/>
    </row>
    <row r="830" spans="5:13" ht="15.75" customHeight="1" x14ac:dyDescent="0.2">
      <c r="E830" s="8"/>
      <c r="M830" s="2"/>
    </row>
    <row r="831" spans="5:13" ht="15.75" customHeight="1" x14ac:dyDescent="0.2">
      <c r="E831" s="8"/>
      <c r="M831" s="2"/>
    </row>
    <row r="832" spans="5:13" ht="15.75" customHeight="1" x14ac:dyDescent="0.2">
      <c r="E832" s="8"/>
      <c r="M832" s="2"/>
    </row>
    <row r="833" spans="5:13" ht="15.75" customHeight="1" x14ac:dyDescent="0.2">
      <c r="E833" s="8"/>
      <c r="M833" s="2"/>
    </row>
    <row r="834" spans="5:13" ht="15.75" customHeight="1" x14ac:dyDescent="0.2">
      <c r="E834" s="8"/>
      <c r="M834" s="2"/>
    </row>
    <row r="835" spans="5:13" ht="15.75" customHeight="1" x14ac:dyDescent="0.2">
      <c r="E835" s="8"/>
      <c r="M835" s="2"/>
    </row>
    <row r="836" spans="5:13" ht="15.75" customHeight="1" x14ac:dyDescent="0.2">
      <c r="E836" s="8"/>
      <c r="M836" s="2"/>
    </row>
    <row r="837" spans="5:13" ht="15.75" customHeight="1" x14ac:dyDescent="0.2">
      <c r="E837" s="8"/>
      <c r="M837" s="2"/>
    </row>
    <row r="838" spans="5:13" ht="15.75" customHeight="1" x14ac:dyDescent="0.2">
      <c r="E838" s="8"/>
      <c r="M838" s="2"/>
    </row>
    <row r="839" spans="5:13" ht="15.75" customHeight="1" x14ac:dyDescent="0.2">
      <c r="E839" s="8"/>
      <c r="M839" s="2"/>
    </row>
    <row r="840" spans="5:13" ht="15.75" customHeight="1" x14ac:dyDescent="0.2">
      <c r="E840" s="8"/>
      <c r="M840" s="2"/>
    </row>
    <row r="841" spans="5:13" ht="15.75" customHeight="1" x14ac:dyDescent="0.2">
      <c r="E841" s="8"/>
      <c r="M841" s="2"/>
    </row>
    <row r="842" spans="5:13" ht="15.75" customHeight="1" x14ac:dyDescent="0.2">
      <c r="E842" s="8"/>
      <c r="M842" s="2"/>
    </row>
    <row r="843" spans="5:13" ht="15.75" customHeight="1" x14ac:dyDescent="0.2">
      <c r="E843" s="8"/>
      <c r="M843" s="2"/>
    </row>
    <row r="844" spans="5:13" ht="15.75" customHeight="1" x14ac:dyDescent="0.2">
      <c r="E844" s="8"/>
      <c r="M844" s="2"/>
    </row>
    <row r="845" spans="5:13" ht="15.75" customHeight="1" x14ac:dyDescent="0.2">
      <c r="E845" s="8"/>
      <c r="M845" s="2"/>
    </row>
    <row r="846" spans="5:13" ht="15.75" customHeight="1" x14ac:dyDescent="0.2">
      <c r="E846" s="8"/>
      <c r="M846" s="2"/>
    </row>
    <row r="847" spans="5:13" ht="15.75" customHeight="1" x14ac:dyDescent="0.2">
      <c r="E847" s="8"/>
      <c r="M847" s="2"/>
    </row>
    <row r="848" spans="5:13" ht="15.75" customHeight="1" x14ac:dyDescent="0.2">
      <c r="E848" s="8"/>
      <c r="M848" s="2"/>
    </row>
    <row r="849" spans="5:13" ht="15.75" customHeight="1" x14ac:dyDescent="0.2">
      <c r="E849" s="8"/>
      <c r="M849" s="2"/>
    </row>
    <row r="850" spans="5:13" ht="15.75" customHeight="1" x14ac:dyDescent="0.2">
      <c r="E850" s="8"/>
      <c r="M850" s="2"/>
    </row>
    <row r="851" spans="5:13" ht="15.75" customHeight="1" x14ac:dyDescent="0.2">
      <c r="E851" s="8"/>
      <c r="M851" s="2"/>
    </row>
    <row r="852" spans="5:13" ht="15.75" customHeight="1" x14ac:dyDescent="0.2">
      <c r="E852" s="8"/>
      <c r="M852" s="2"/>
    </row>
    <row r="853" spans="5:13" ht="15.75" customHeight="1" x14ac:dyDescent="0.2">
      <c r="E853" s="8"/>
      <c r="M853" s="2"/>
    </row>
    <row r="854" spans="5:13" ht="15.75" customHeight="1" x14ac:dyDescent="0.2">
      <c r="E854" s="8"/>
      <c r="M854" s="2"/>
    </row>
    <row r="855" spans="5:13" ht="15.75" customHeight="1" x14ac:dyDescent="0.2">
      <c r="E855" s="8"/>
      <c r="M855" s="2"/>
    </row>
    <row r="856" spans="5:13" ht="15.75" customHeight="1" x14ac:dyDescent="0.2">
      <c r="E856" s="8"/>
      <c r="M856" s="2"/>
    </row>
    <row r="857" spans="5:13" ht="15.75" customHeight="1" x14ac:dyDescent="0.2">
      <c r="E857" s="8"/>
      <c r="M857" s="2"/>
    </row>
    <row r="858" spans="5:13" ht="15.75" customHeight="1" x14ac:dyDescent="0.2">
      <c r="E858" s="8"/>
      <c r="M858" s="2"/>
    </row>
    <row r="859" spans="5:13" ht="15.75" customHeight="1" x14ac:dyDescent="0.2">
      <c r="E859" s="8"/>
      <c r="M859" s="2"/>
    </row>
    <row r="860" spans="5:13" ht="15.75" customHeight="1" x14ac:dyDescent="0.2">
      <c r="E860" s="8"/>
      <c r="M860" s="2"/>
    </row>
    <row r="861" spans="5:13" ht="15.75" customHeight="1" x14ac:dyDescent="0.2">
      <c r="E861" s="8"/>
      <c r="M861" s="2"/>
    </row>
    <row r="862" spans="5:13" ht="15.75" customHeight="1" x14ac:dyDescent="0.2">
      <c r="E862" s="8"/>
      <c r="M862" s="2"/>
    </row>
    <row r="863" spans="5:13" ht="15.75" customHeight="1" x14ac:dyDescent="0.2">
      <c r="E863" s="8"/>
      <c r="M863" s="2"/>
    </row>
    <row r="864" spans="5:13" ht="15.75" customHeight="1" x14ac:dyDescent="0.2">
      <c r="E864" s="8"/>
      <c r="M864" s="2"/>
    </row>
    <row r="865" spans="5:13" ht="15.75" customHeight="1" x14ac:dyDescent="0.2">
      <c r="E865" s="8"/>
      <c r="M865" s="2"/>
    </row>
    <row r="866" spans="5:13" ht="15.75" customHeight="1" x14ac:dyDescent="0.2">
      <c r="E866" s="8"/>
      <c r="M866" s="2"/>
    </row>
    <row r="867" spans="5:13" ht="15.75" customHeight="1" x14ac:dyDescent="0.2">
      <c r="E867" s="8"/>
      <c r="M867" s="2"/>
    </row>
    <row r="868" spans="5:13" ht="15.75" customHeight="1" x14ac:dyDescent="0.2">
      <c r="E868" s="8"/>
      <c r="M868" s="2"/>
    </row>
    <row r="869" spans="5:13" ht="15.75" customHeight="1" x14ac:dyDescent="0.2">
      <c r="E869" s="8"/>
      <c r="M869" s="2"/>
    </row>
    <row r="870" spans="5:13" ht="15.75" customHeight="1" x14ac:dyDescent="0.2">
      <c r="E870" s="8"/>
      <c r="M870" s="2"/>
    </row>
    <row r="871" spans="5:13" ht="15.75" customHeight="1" x14ac:dyDescent="0.2">
      <c r="E871" s="8"/>
      <c r="M871" s="2"/>
    </row>
    <row r="872" spans="5:13" ht="15.75" customHeight="1" x14ac:dyDescent="0.2">
      <c r="E872" s="8"/>
      <c r="M872" s="2"/>
    </row>
    <row r="873" spans="5:13" ht="15.75" customHeight="1" x14ac:dyDescent="0.2">
      <c r="E873" s="8"/>
      <c r="M873" s="2"/>
    </row>
    <row r="874" spans="5:13" ht="15.75" customHeight="1" x14ac:dyDescent="0.2">
      <c r="E874" s="8"/>
      <c r="M874" s="2"/>
    </row>
    <row r="875" spans="5:13" ht="15.75" customHeight="1" x14ac:dyDescent="0.2">
      <c r="E875" s="8"/>
      <c r="M875" s="2"/>
    </row>
    <row r="876" spans="5:13" ht="15.75" customHeight="1" x14ac:dyDescent="0.2">
      <c r="E876" s="8"/>
      <c r="M876" s="2"/>
    </row>
    <row r="877" spans="5:13" ht="15.75" customHeight="1" x14ac:dyDescent="0.2">
      <c r="E877" s="8"/>
      <c r="M877" s="2"/>
    </row>
    <row r="878" spans="5:13" ht="15.75" customHeight="1" x14ac:dyDescent="0.2">
      <c r="E878" s="8"/>
      <c r="M878" s="2"/>
    </row>
    <row r="879" spans="5:13" ht="15.75" customHeight="1" x14ac:dyDescent="0.2">
      <c r="E879" s="8"/>
      <c r="M879" s="2"/>
    </row>
    <row r="880" spans="5:13" ht="15.75" customHeight="1" x14ac:dyDescent="0.2">
      <c r="E880" s="8"/>
      <c r="M880" s="2"/>
    </row>
    <row r="881" spans="5:13" ht="15.75" customHeight="1" x14ac:dyDescent="0.2">
      <c r="E881" s="8"/>
      <c r="M881" s="2"/>
    </row>
    <row r="882" spans="5:13" ht="15.75" customHeight="1" x14ac:dyDescent="0.2">
      <c r="E882" s="8"/>
      <c r="M882" s="2"/>
    </row>
    <row r="883" spans="5:13" ht="15.75" customHeight="1" x14ac:dyDescent="0.2">
      <c r="E883" s="8"/>
      <c r="M883" s="2"/>
    </row>
    <row r="884" spans="5:13" ht="15.75" customHeight="1" x14ac:dyDescent="0.2">
      <c r="E884" s="8"/>
      <c r="M884" s="2"/>
    </row>
    <row r="885" spans="5:13" ht="15.75" customHeight="1" x14ac:dyDescent="0.2">
      <c r="E885" s="8"/>
      <c r="M885" s="2"/>
    </row>
    <row r="886" spans="5:13" ht="15.75" customHeight="1" x14ac:dyDescent="0.2">
      <c r="E886" s="8"/>
      <c r="M886" s="2"/>
    </row>
    <row r="887" spans="5:13" ht="15.75" customHeight="1" x14ac:dyDescent="0.2">
      <c r="E887" s="8"/>
      <c r="M887" s="2"/>
    </row>
    <row r="888" spans="5:13" ht="15.75" customHeight="1" x14ac:dyDescent="0.2">
      <c r="E888" s="8"/>
      <c r="M888" s="2"/>
    </row>
    <row r="889" spans="5:13" ht="15.75" customHeight="1" x14ac:dyDescent="0.2">
      <c r="E889" s="8"/>
      <c r="M889" s="2"/>
    </row>
    <row r="890" spans="5:13" ht="15.75" customHeight="1" x14ac:dyDescent="0.2">
      <c r="E890" s="8"/>
      <c r="M890" s="2"/>
    </row>
    <row r="891" spans="5:13" ht="15.75" customHeight="1" x14ac:dyDescent="0.2">
      <c r="E891" s="8"/>
      <c r="M891" s="2"/>
    </row>
    <row r="892" spans="5:13" ht="15.75" customHeight="1" x14ac:dyDescent="0.2">
      <c r="E892" s="8"/>
      <c r="M892" s="2"/>
    </row>
    <row r="893" spans="5:13" ht="15.75" customHeight="1" x14ac:dyDescent="0.2">
      <c r="E893" s="8"/>
      <c r="M893" s="2"/>
    </row>
    <row r="894" spans="5:13" ht="15.75" customHeight="1" x14ac:dyDescent="0.2">
      <c r="E894" s="8"/>
      <c r="M894" s="2"/>
    </row>
    <row r="895" spans="5:13" ht="15.75" customHeight="1" x14ac:dyDescent="0.2">
      <c r="E895" s="8"/>
      <c r="M895" s="2"/>
    </row>
    <row r="896" spans="5:13" ht="15.75" customHeight="1" x14ac:dyDescent="0.2">
      <c r="E896" s="8"/>
      <c r="M896" s="2"/>
    </row>
    <row r="897" spans="5:13" ht="15.75" customHeight="1" x14ac:dyDescent="0.2">
      <c r="E897" s="8"/>
      <c r="M897" s="2"/>
    </row>
    <row r="898" spans="5:13" ht="15.75" customHeight="1" x14ac:dyDescent="0.2">
      <c r="E898" s="8"/>
      <c r="M898" s="2"/>
    </row>
    <row r="899" spans="5:13" ht="15.75" customHeight="1" x14ac:dyDescent="0.2">
      <c r="E899" s="8"/>
      <c r="M899" s="2"/>
    </row>
    <row r="900" spans="5:13" ht="15.75" customHeight="1" x14ac:dyDescent="0.2">
      <c r="E900" s="8"/>
      <c r="M900" s="2"/>
    </row>
    <row r="901" spans="5:13" ht="15.75" customHeight="1" x14ac:dyDescent="0.2">
      <c r="E901" s="8"/>
      <c r="M901" s="2"/>
    </row>
    <row r="902" spans="5:13" ht="15.75" customHeight="1" x14ac:dyDescent="0.2">
      <c r="E902" s="8"/>
      <c r="M902" s="2"/>
    </row>
    <row r="903" spans="5:13" ht="15.75" customHeight="1" x14ac:dyDescent="0.2">
      <c r="E903" s="8"/>
      <c r="M903" s="2"/>
    </row>
    <row r="904" spans="5:13" ht="15.75" customHeight="1" x14ac:dyDescent="0.2">
      <c r="E904" s="8"/>
      <c r="M904" s="2"/>
    </row>
    <row r="905" spans="5:13" ht="15.75" customHeight="1" x14ac:dyDescent="0.2">
      <c r="E905" s="8"/>
      <c r="M905" s="2"/>
    </row>
    <row r="906" spans="5:13" ht="15.75" customHeight="1" x14ac:dyDescent="0.2">
      <c r="E906" s="8"/>
      <c r="M906" s="2"/>
    </row>
    <row r="907" spans="5:13" ht="15.75" customHeight="1" x14ac:dyDescent="0.2">
      <c r="E907" s="8"/>
      <c r="M907" s="2"/>
    </row>
    <row r="908" spans="5:13" ht="15.75" customHeight="1" x14ac:dyDescent="0.2">
      <c r="E908" s="8"/>
      <c r="M908" s="2"/>
    </row>
    <row r="909" spans="5:13" ht="15.75" customHeight="1" x14ac:dyDescent="0.2">
      <c r="E909" s="8"/>
      <c r="M909" s="2"/>
    </row>
    <row r="910" spans="5:13" ht="15.75" customHeight="1" x14ac:dyDescent="0.2">
      <c r="E910" s="8"/>
      <c r="M910" s="2"/>
    </row>
    <row r="911" spans="5:13" ht="15.75" customHeight="1" x14ac:dyDescent="0.2">
      <c r="E911" s="8"/>
      <c r="M911" s="2"/>
    </row>
    <row r="912" spans="5:13" ht="15.75" customHeight="1" x14ac:dyDescent="0.2">
      <c r="E912" s="8"/>
      <c r="M912" s="2"/>
    </row>
    <row r="913" spans="5:13" ht="15.75" customHeight="1" x14ac:dyDescent="0.2">
      <c r="E913" s="8"/>
      <c r="M913" s="2"/>
    </row>
    <row r="914" spans="5:13" ht="15.75" customHeight="1" x14ac:dyDescent="0.2">
      <c r="E914" s="8"/>
      <c r="M914" s="2"/>
    </row>
    <row r="915" spans="5:13" ht="15.75" customHeight="1" x14ac:dyDescent="0.2">
      <c r="E915" s="8"/>
      <c r="M915" s="2"/>
    </row>
    <row r="916" spans="5:13" ht="15.75" customHeight="1" x14ac:dyDescent="0.2">
      <c r="E916" s="8"/>
      <c r="M916" s="2"/>
    </row>
    <row r="917" spans="5:13" ht="15.75" customHeight="1" x14ac:dyDescent="0.2">
      <c r="E917" s="8"/>
      <c r="M917" s="2"/>
    </row>
    <row r="918" spans="5:13" ht="15.75" customHeight="1" x14ac:dyDescent="0.2">
      <c r="E918" s="8"/>
      <c r="M918" s="2"/>
    </row>
    <row r="919" spans="5:13" ht="15.75" customHeight="1" x14ac:dyDescent="0.2">
      <c r="E919" s="8"/>
      <c r="M919" s="2"/>
    </row>
    <row r="920" spans="5:13" ht="15.75" customHeight="1" x14ac:dyDescent="0.2">
      <c r="E920" s="8"/>
      <c r="M920" s="2"/>
    </row>
    <row r="921" spans="5:13" ht="15.75" customHeight="1" x14ac:dyDescent="0.2">
      <c r="E921" s="8"/>
      <c r="M921" s="2"/>
    </row>
    <row r="922" spans="5:13" ht="15.75" customHeight="1" x14ac:dyDescent="0.2">
      <c r="E922" s="8"/>
      <c r="M922" s="2"/>
    </row>
    <row r="923" spans="5:13" ht="15.75" customHeight="1" x14ac:dyDescent="0.2">
      <c r="E923" s="8"/>
      <c r="M923" s="2"/>
    </row>
    <row r="924" spans="5:13" ht="15.75" customHeight="1" x14ac:dyDescent="0.2">
      <c r="E924" s="8"/>
      <c r="M924" s="2"/>
    </row>
    <row r="925" spans="5:13" ht="15.75" customHeight="1" x14ac:dyDescent="0.2">
      <c r="E925" s="8"/>
      <c r="M925" s="2"/>
    </row>
    <row r="926" spans="5:13" ht="15.75" customHeight="1" x14ac:dyDescent="0.2">
      <c r="E926" s="8"/>
      <c r="M926" s="2"/>
    </row>
    <row r="927" spans="5:13" ht="15.75" customHeight="1" x14ac:dyDescent="0.2">
      <c r="E927" s="8"/>
      <c r="M927" s="2"/>
    </row>
    <row r="928" spans="5:13" ht="15.75" customHeight="1" x14ac:dyDescent="0.2">
      <c r="E928" s="8"/>
      <c r="M928" s="2"/>
    </row>
    <row r="929" spans="5:13" ht="15.75" customHeight="1" x14ac:dyDescent="0.2">
      <c r="E929" s="8"/>
      <c r="M929" s="2"/>
    </row>
    <row r="930" spans="5:13" ht="15.75" customHeight="1" x14ac:dyDescent="0.2">
      <c r="E930" s="8"/>
      <c r="M930" s="2"/>
    </row>
    <row r="931" spans="5:13" ht="15.75" customHeight="1" x14ac:dyDescent="0.2">
      <c r="E931" s="8"/>
      <c r="M931" s="2"/>
    </row>
    <row r="932" spans="5:13" ht="15.75" customHeight="1" x14ac:dyDescent="0.2">
      <c r="E932" s="8"/>
      <c r="M932" s="2"/>
    </row>
    <row r="933" spans="5:13" ht="15.75" customHeight="1" x14ac:dyDescent="0.2">
      <c r="E933" s="8"/>
      <c r="M933" s="2"/>
    </row>
    <row r="934" spans="5:13" ht="15.75" customHeight="1" x14ac:dyDescent="0.2">
      <c r="E934" s="8"/>
      <c r="M934" s="2"/>
    </row>
    <row r="935" spans="5:13" ht="15.75" customHeight="1" x14ac:dyDescent="0.2">
      <c r="E935" s="8"/>
      <c r="M935" s="2"/>
    </row>
    <row r="936" spans="5:13" ht="15.75" customHeight="1" x14ac:dyDescent="0.2">
      <c r="E936" s="8"/>
      <c r="M936" s="2"/>
    </row>
    <row r="937" spans="5:13" ht="15.75" customHeight="1" x14ac:dyDescent="0.2">
      <c r="E937" s="8"/>
      <c r="M937" s="2"/>
    </row>
    <row r="938" spans="5:13" ht="15.75" customHeight="1" x14ac:dyDescent="0.2">
      <c r="E938" s="8"/>
      <c r="M938" s="2"/>
    </row>
    <row r="939" spans="5:13" ht="15.75" customHeight="1" x14ac:dyDescent="0.2">
      <c r="E939" s="8"/>
      <c r="M939" s="2"/>
    </row>
    <row r="940" spans="5:13" ht="15.75" customHeight="1" x14ac:dyDescent="0.2">
      <c r="E940" s="8"/>
      <c r="M940" s="2"/>
    </row>
    <row r="941" spans="5:13" ht="15.75" customHeight="1" x14ac:dyDescent="0.2">
      <c r="E941" s="8"/>
      <c r="M941" s="2"/>
    </row>
    <row r="942" spans="5:13" ht="15.75" customHeight="1" x14ac:dyDescent="0.2">
      <c r="E942" s="8"/>
      <c r="M942" s="2"/>
    </row>
    <row r="943" spans="5:13" ht="15.75" customHeight="1" x14ac:dyDescent="0.2">
      <c r="E943" s="8"/>
      <c r="M943" s="2"/>
    </row>
    <row r="944" spans="5:13" ht="15.75" customHeight="1" x14ac:dyDescent="0.2">
      <c r="E944" s="8"/>
      <c r="M944" s="2"/>
    </row>
    <row r="945" spans="5:13" ht="15.75" customHeight="1" x14ac:dyDescent="0.2">
      <c r="E945" s="8"/>
      <c r="M945" s="2"/>
    </row>
    <row r="946" spans="5:13" ht="15.75" customHeight="1" x14ac:dyDescent="0.2">
      <c r="E946" s="8"/>
      <c r="M946" s="2"/>
    </row>
    <row r="947" spans="5:13" ht="15.75" customHeight="1" x14ac:dyDescent="0.2">
      <c r="E947" s="8"/>
      <c r="M947" s="2"/>
    </row>
    <row r="948" spans="5:13" ht="15.75" customHeight="1" x14ac:dyDescent="0.2">
      <c r="E948" s="8"/>
      <c r="M948" s="2"/>
    </row>
    <row r="949" spans="5:13" ht="15.75" customHeight="1" x14ac:dyDescent="0.2">
      <c r="E949" s="8"/>
      <c r="M949" s="2"/>
    </row>
    <row r="950" spans="5:13" ht="15.75" customHeight="1" x14ac:dyDescent="0.2">
      <c r="E950" s="8"/>
      <c r="M950" s="2"/>
    </row>
    <row r="951" spans="5:13" ht="15.75" customHeight="1" x14ac:dyDescent="0.2">
      <c r="E951" s="8"/>
      <c r="M951" s="2"/>
    </row>
    <row r="952" spans="5:13" ht="15.75" customHeight="1" x14ac:dyDescent="0.2">
      <c r="E952" s="8"/>
      <c r="M952" s="2"/>
    </row>
    <row r="953" spans="5:13" ht="15.75" customHeight="1" x14ac:dyDescent="0.2">
      <c r="E953" s="8"/>
      <c r="M953" s="2"/>
    </row>
    <row r="954" spans="5:13" ht="15.75" customHeight="1" x14ac:dyDescent="0.2">
      <c r="E954" s="8"/>
      <c r="M954" s="2"/>
    </row>
    <row r="955" spans="5:13" ht="15.75" customHeight="1" x14ac:dyDescent="0.2">
      <c r="E955" s="8"/>
      <c r="M955" s="2"/>
    </row>
    <row r="956" spans="5:13" ht="15.75" customHeight="1" x14ac:dyDescent="0.2">
      <c r="E956" s="8"/>
      <c r="M956" s="2"/>
    </row>
    <row r="957" spans="5:13" ht="15.75" customHeight="1" x14ac:dyDescent="0.2">
      <c r="E957" s="8"/>
      <c r="M957" s="2"/>
    </row>
    <row r="958" spans="5:13" ht="15.75" customHeight="1" x14ac:dyDescent="0.2">
      <c r="E958" s="8"/>
      <c r="M958" s="2"/>
    </row>
    <row r="959" spans="5:13" ht="15.75" customHeight="1" x14ac:dyDescent="0.2">
      <c r="E959" s="8"/>
      <c r="M959" s="2"/>
    </row>
    <row r="960" spans="5:13" ht="15.75" customHeight="1" x14ac:dyDescent="0.2">
      <c r="E960" s="8"/>
      <c r="M960" s="2"/>
    </row>
    <row r="961" spans="5:13" ht="15.75" customHeight="1" x14ac:dyDescent="0.2">
      <c r="E961" s="8"/>
      <c r="M961" s="2"/>
    </row>
    <row r="962" spans="5:13" ht="15.75" customHeight="1" x14ac:dyDescent="0.2">
      <c r="E962" s="8"/>
      <c r="M962" s="2"/>
    </row>
    <row r="963" spans="5:13" ht="15.75" customHeight="1" x14ac:dyDescent="0.2">
      <c r="E963" s="8"/>
      <c r="M963" s="2"/>
    </row>
    <row r="964" spans="5:13" ht="15.75" customHeight="1" x14ac:dyDescent="0.2">
      <c r="E964" s="8"/>
      <c r="M964" s="2"/>
    </row>
    <row r="965" spans="5:13" ht="15.75" customHeight="1" x14ac:dyDescent="0.2">
      <c r="E965" s="8"/>
      <c r="M965" s="2"/>
    </row>
    <row r="966" spans="5:13" ht="15.75" customHeight="1" x14ac:dyDescent="0.2">
      <c r="E966" s="8"/>
      <c r="M966" s="2"/>
    </row>
    <row r="967" spans="5:13" ht="15.75" customHeight="1" x14ac:dyDescent="0.2">
      <c r="E967" s="8"/>
      <c r="M967" s="2"/>
    </row>
    <row r="968" spans="5:13" ht="15.75" customHeight="1" x14ac:dyDescent="0.2">
      <c r="E968" s="8"/>
      <c r="M968" s="2"/>
    </row>
    <row r="969" spans="5:13" ht="15.75" customHeight="1" x14ac:dyDescent="0.2">
      <c r="E969" s="8"/>
      <c r="M969" s="2"/>
    </row>
    <row r="970" spans="5:13" ht="15.75" customHeight="1" x14ac:dyDescent="0.2">
      <c r="E970" s="8"/>
      <c r="M970" s="2"/>
    </row>
    <row r="971" spans="5:13" ht="15.75" customHeight="1" x14ac:dyDescent="0.2">
      <c r="E971" s="8"/>
      <c r="M971" s="2"/>
    </row>
    <row r="972" spans="5:13" ht="15.75" customHeight="1" x14ac:dyDescent="0.2">
      <c r="E972" s="8"/>
      <c r="M972" s="2"/>
    </row>
    <row r="973" spans="5:13" ht="15.75" customHeight="1" x14ac:dyDescent="0.2">
      <c r="E973" s="8"/>
      <c r="M973" s="2"/>
    </row>
    <row r="974" spans="5:13" ht="15.75" customHeight="1" x14ac:dyDescent="0.2">
      <c r="E974" s="8"/>
      <c r="M974" s="2"/>
    </row>
    <row r="975" spans="5:13" ht="15.75" customHeight="1" x14ac:dyDescent="0.2">
      <c r="E975" s="8"/>
      <c r="M975" s="2"/>
    </row>
    <row r="976" spans="5:13" ht="15.75" customHeight="1" x14ac:dyDescent="0.2">
      <c r="E976" s="8"/>
      <c r="M976" s="2"/>
    </row>
    <row r="977" spans="5:13" ht="15.75" customHeight="1" x14ac:dyDescent="0.2">
      <c r="E977" s="8"/>
      <c r="M977" s="2"/>
    </row>
    <row r="978" spans="5:13" ht="15.75" customHeight="1" x14ac:dyDescent="0.2">
      <c r="E978" s="8"/>
      <c r="M978" s="2"/>
    </row>
    <row r="979" spans="5:13" ht="15.75" customHeight="1" x14ac:dyDescent="0.2">
      <c r="E979" s="8"/>
      <c r="M979" s="2"/>
    </row>
    <row r="980" spans="5:13" ht="15.75" customHeight="1" x14ac:dyDescent="0.2">
      <c r="E980" s="8"/>
      <c r="M980" s="2"/>
    </row>
    <row r="981" spans="5:13" ht="15.75" customHeight="1" x14ac:dyDescent="0.2">
      <c r="E981" s="8"/>
      <c r="M981" s="2"/>
    </row>
    <row r="982" spans="5:13" ht="15.75" customHeight="1" x14ac:dyDescent="0.2">
      <c r="E982" s="8"/>
      <c r="M982" s="2"/>
    </row>
    <row r="983" spans="5:13" ht="15.75" customHeight="1" x14ac:dyDescent="0.2">
      <c r="E983" s="8"/>
      <c r="M983" s="2"/>
    </row>
    <row r="984" spans="5:13" ht="15.75" customHeight="1" x14ac:dyDescent="0.2">
      <c r="E984" s="8"/>
      <c r="M984" s="2"/>
    </row>
    <row r="985" spans="5:13" ht="15.75" customHeight="1" x14ac:dyDescent="0.2">
      <c r="E985" s="8"/>
      <c r="M985" s="2"/>
    </row>
    <row r="986" spans="5:13" ht="15.75" customHeight="1" x14ac:dyDescent="0.2">
      <c r="E986" s="8"/>
      <c r="M986" s="2"/>
    </row>
    <row r="987" spans="5:13" ht="15.75" customHeight="1" x14ac:dyDescent="0.2">
      <c r="E987" s="8"/>
      <c r="M987" s="2"/>
    </row>
    <row r="988" spans="5:13" ht="15.75" customHeight="1" x14ac:dyDescent="0.2">
      <c r="E988" s="8"/>
      <c r="M988" s="2"/>
    </row>
    <row r="989" spans="5:13" ht="15.75" customHeight="1" x14ac:dyDescent="0.2">
      <c r="E989" s="8"/>
      <c r="M989" s="2"/>
    </row>
    <row r="990" spans="5:13" ht="15.75" customHeight="1" x14ac:dyDescent="0.2">
      <c r="E990" s="8"/>
      <c r="M990" s="2"/>
    </row>
    <row r="991" spans="5:13" ht="15.75" customHeight="1" x14ac:dyDescent="0.2">
      <c r="E991" s="8"/>
      <c r="M991" s="2"/>
    </row>
    <row r="992" spans="5:13" ht="15.75" customHeight="1" x14ac:dyDescent="0.2">
      <c r="E992" s="8"/>
      <c r="M992" s="2"/>
    </row>
    <row r="993" spans="5:13" ht="15.75" customHeight="1" x14ac:dyDescent="0.2">
      <c r="E993" s="8"/>
      <c r="M993" s="2"/>
    </row>
    <row r="994" spans="5:13" ht="15.75" customHeight="1" x14ac:dyDescent="0.2">
      <c r="E994" s="8"/>
      <c r="M994" s="2"/>
    </row>
    <row r="995" spans="5:13" ht="15.75" customHeight="1" x14ac:dyDescent="0.2">
      <c r="E995" s="8"/>
      <c r="M995" s="2"/>
    </row>
    <row r="996" spans="5:13" ht="15.75" customHeight="1" x14ac:dyDescent="0.2">
      <c r="E996" s="8"/>
      <c r="M996" s="2"/>
    </row>
    <row r="997" spans="5:13" ht="15.75" customHeight="1" x14ac:dyDescent="0.2">
      <c r="E997" s="8"/>
      <c r="M997" s="2"/>
    </row>
    <row r="998" spans="5:13" ht="15.75" customHeight="1" x14ac:dyDescent="0.2">
      <c r="E998" s="8"/>
      <c r="M998" s="2"/>
    </row>
    <row r="999" spans="5:13" ht="15.75" customHeight="1" x14ac:dyDescent="0.2">
      <c r="E999" s="8"/>
      <c r="M999" s="2"/>
    </row>
    <row r="1000" spans="5:13" ht="15.75" customHeight="1" x14ac:dyDescent="0.2">
      <c r="E1000" s="8"/>
      <c r="M1000" s="2"/>
    </row>
  </sheetData>
  <autoFilter ref="B5:K164" xr:uid="{00000000-0009-0000-0000-000005000000}"/>
  <mergeCells count="6">
    <mergeCell ref="A1:B3"/>
    <mergeCell ref="I4:J4"/>
    <mergeCell ref="C1:G1"/>
    <mergeCell ref="C2:G2"/>
    <mergeCell ref="C3:G3"/>
    <mergeCell ref="F4:G4"/>
  </mergeCells>
  <conditionalFormatting sqref="B6:AA8 B9:K50 B51:C68 B69:K89 B90:C99 B100:K164 E51:K68 E90:K99 L9:AA151">
    <cfRule type="expression" dxfId="33" priority="3" stopIfTrue="1">
      <formula>MOD(ROW(),2)=1</formula>
    </cfRule>
  </conditionalFormatting>
  <conditionalFormatting sqref="B6:AA8 B9:K50 B51:C68 B69:K89 B90:C99 B100:K164 E51:K68 E90:K99 L9:AA151">
    <cfRule type="expression" dxfId="32" priority="4" stopIfTrue="1">
      <formula>MOD(ROW(),2)=0</formula>
    </cfRule>
  </conditionalFormatting>
  <conditionalFormatting sqref="F6:F164">
    <cfRule type="expression" dxfId="31" priority="5">
      <formula>$F$4="hipermayorista"</formula>
    </cfRule>
  </conditionalFormatting>
  <conditionalFormatting sqref="G6:G164 H165:H1000">
    <cfRule type="expression" dxfId="30" priority="6">
      <formula>$F$4="mayorista1"</formula>
    </cfRule>
  </conditionalFormatting>
  <conditionalFormatting sqref="H6:H164">
    <cfRule type="expression" dxfId="29" priority="7">
      <formula>$F$4="mayorista2"</formula>
    </cfRule>
  </conditionalFormatting>
  <conditionalFormatting sqref="D51:D68">
    <cfRule type="expression" dxfId="28" priority="8">
      <formula>MOD(ROW(),2)=1</formula>
    </cfRule>
  </conditionalFormatting>
  <conditionalFormatting sqref="D51:D68">
    <cfRule type="expression" dxfId="27" priority="9">
      <formula>MOD(ROW(),2)=0</formula>
    </cfRule>
  </conditionalFormatting>
  <conditionalFormatting sqref="D90:D99">
    <cfRule type="expression" dxfId="26" priority="10">
      <formula>MOD(ROW(),2)=1</formula>
    </cfRule>
  </conditionalFormatting>
  <conditionalFormatting sqref="D90:D99">
    <cfRule type="expression" dxfId="25" priority="11">
      <formula>MOD(ROW(),2)=0</formula>
    </cfRule>
  </conditionalFormatting>
  <conditionalFormatting sqref="A6:A164">
    <cfRule type="expression" dxfId="24" priority="1" stopIfTrue="1">
      <formula>MOD(ROW(),2)=1</formula>
    </cfRule>
  </conditionalFormatting>
  <conditionalFormatting sqref="A6:A164">
    <cfRule type="expression" dxfId="23" priority="2" stopIfTrue="1">
      <formula>MOD(ROW(),2)=0</formula>
    </cfRule>
  </conditionalFormatting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8000"/>
  </sheetPr>
  <dimension ref="A1:Z1000"/>
  <sheetViews>
    <sheetView zoomScale="80" zoomScaleNormal="80" workbookViewId="0">
      <pane ySplit="5" topLeftCell="A6" activePane="bottomLeft" state="frozen"/>
      <selection pane="bottomLeft" activeCell="L1" sqref="L1:L1048576"/>
    </sheetView>
  </sheetViews>
  <sheetFormatPr baseColWidth="10" defaultColWidth="12.625" defaultRowHeight="15" customHeight="1" x14ac:dyDescent="0.2"/>
  <cols>
    <col min="1" max="1" width="16.5" customWidth="1"/>
    <col min="2" max="2" width="14.625" customWidth="1"/>
    <col min="3" max="3" width="75.125" customWidth="1"/>
    <col min="4" max="4" width="18" customWidth="1"/>
    <col min="5" max="5" width="14.125" customWidth="1"/>
    <col min="6" max="6" width="14.375" customWidth="1"/>
    <col min="7" max="7" width="15.5" customWidth="1"/>
    <col min="8" max="8" width="7" customWidth="1"/>
    <col min="9" max="9" width="8.375" customWidth="1"/>
    <col min="10" max="10" width="20.125" customWidth="1"/>
    <col min="11" max="11" width="22.125" customWidth="1"/>
    <col min="12" max="12" width="13.375" hidden="1" customWidth="1"/>
  </cols>
  <sheetData>
    <row r="1" spans="1:26" ht="49.5" x14ac:dyDescent="0.2">
      <c r="A1" s="180"/>
      <c r="B1" s="181"/>
      <c r="C1" s="186" t="s">
        <v>970</v>
      </c>
      <c r="D1" s="187"/>
      <c r="E1" s="187"/>
      <c r="F1" s="187"/>
      <c r="G1" s="187"/>
      <c r="H1" s="37"/>
      <c r="I1" s="186"/>
      <c r="J1" s="181"/>
      <c r="L1" s="2"/>
    </row>
    <row r="2" spans="1:26" ht="18.75" customHeight="1" x14ac:dyDescent="0.3">
      <c r="A2" s="182"/>
      <c r="B2" s="183"/>
      <c r="C2" s="188" t="s">
        <v>9</v>
      </c>
      <c r="D2" s="189"/>
      <c r="E2" s="189"/>
      <c r="F2" s="189"/>
      <c r="G2" s="189"/>
      <c r="H2" s="38"/>
      <c r="I2" s="182"/>
      <c r="J2" s="183"/>
      <c r="L2" s="2"/>
    </row>
    <row r="3" spans="1:26" ht="21.75" thickBot="1" x14ac:dyDescent="0.3">
      <c r="A3" s="184"/>
      <c r="B3" s="185"/>
      <c r="C3" s="39"/>
      <c r="D3" s="39"/>
      <c r="E3" s="39"/>
      <c r="F3" s="40"/>
      <c r="G3" s="41"/>
      <c r="H3" s="42"/>
      <c r="I3" s="184"/>
      <c r="J3" s="185"/>
      <c r="L3" s="2"/>
    </row>
    <row r="4" spans="1:26" ht="42.75" thickBot="1" x14ac:dyDescent="0.3">
      <c r="A4" s="60" t="s">
        <v>10</v>
      </c>
      <c r="B4" s="61">
        <f>+'Resumen Pedido'!G3</f>
        <v>44774</v>
      </c>
      <c r="C4" s="43"/>
      <c r="D4" s="44" t="s">
        <v>971</v>
      </c>
      <c r="E4" s="190" t="str">
        <f>+'Resumen Pedido'!G9</f>
        <v>No Califica</v>
      </c>
      <c r="F4" s="181"/>
      <c r="G4" s="41"/>
      <c r="H4" s="191" t="s">
        <v>972</v>
      </c>
      <c r="I4" s="181"/>
      <c r="J4" s="45">
        <f>SUM(J5:J680)</f>
        <v>0</v>
      </c>
      <c r="L4" s="2">
        <f>SUM(L5:L1078)</f>
        <v>0</v>
      </c>
    </row>
    <row r="5" spans="1:26" ht="14.25" customHeight="1" thickBot="1" x14ac:dyDescent="0.3">
      <c r="A5" s="13" t="s">
        <v>973</v>
      </c>
      <c r="B5" s="14" t="s">
        <v>958</v>
      </c>
      <c r="C5" s="14" t="s">
        <v>974</v>
      </c>
      <c r="D5" s="15" t="s">
        <v>5</v>
      </c>
      <c r="E5" s="16" t="s">
        <v>4</v>
      </c>
      <c r="F5" s="17" t="s">
        <v>3</v>
      </c>
      <c r="G5" s="18" t="s">
        <v>2</v>
      </c>
      <c r="H5" s="19" t="s">
        <v>19</v>
      </c>
      <c r="I5" s="20" t="s">
        <v>20</v>
      </c>
      <c r="J5" s="18" t="s">
        <v>21</v>
      </c>
      <c r="L5" s="2" t="s">
        <v>22</v>
      </c>
    </row>
    <row r="6" spans="1:26" ht="14.25" customHeight="1" x14ac:dyDescent="0.25">
      <c r="A6" s="21" t="s">
        <v>975</v>
      </c>
      <c r="B6" s="22" t="s">
        <v>976</v>
      </c>
      <c r="C6" s="22" t="s">
        <v>977</v>
      </c>
      <c r="D6" s="22">
        <v>1917.0000000000002</v>
      </c>
      <c r="E6" s="22">
        <v>1974.5100000000002</v>
      </c>
      <c r="F6" s="22">
        <v>2033.7453000000003</v>
      </c>
      <c r="G6" s="22">
        <v>2094.7576590000003</v>
      </c>
      <c r="H6" s="23"/>
      <c r="I6" s="23"/>
      <c r="J6" s="9">
        <f t="shared" ref="J6:J46" si="0">IF($E$4="mayorista2",H6*G6,IF($E$4="Mayorista1",H6*F6,IF($E$4="Hipermayorista",H6*E6,IF($E$4="Distribuidor",H6*D6))))*(1-I6)</f>
        <v>0</v>
      </c>
      <c r="K6" s="4"/>
      <c r="L6" s="2">
        <f t="shared" ref="L6:L46" si="1">+H6*G6</f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24" t="s">
        <v>975</v>
      </c>
      <c r="B7" s="25" t="s">
        <v>976</v>
      </c>
      <c r="C7" s="25" t="s">
        <v>978</v>
      </c>
      <c r="D7" s="25">
        <v>3772.44</v>
      </c>
      <c r="E7" s="25">
        <v>3885.6132000000002</v>
      </c>
      <c r="F7" s="25">
        <v>4002.1815960000004</v>
      </c>
      <c r="G7" s="25">
        <v>4122.2470438800001</v>
      </c>
      <c r="H7" s="5"/>
      <c r="I7" s="5"/>
      <c r="J7" s="9">
        <f t="shared" si="0"/>
        <v>0</v>
      </c>
      <c r="K7" s="4"/>
      <c r="L7" s="2">
        <f t="shared" si="1"/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24" t="s">
        <v>975</v>
      </c>
      <c r="B8" s="25" t="s">
        <v>976</v>
      </c>
      <c r="C8" s="25" t="s">
        <v>979</v>
      </c>
      <c r="D8" s="25">
        <v>4264.92</v>
      </c>
      <c r="E8" s="25">
        <v>4392.8676000000005</v>
      </c>
      <c r="F8" s="25">
        <v>4524.6536280000009</v>
      </c>
      <c r="G8" s="25">
        <v>4660.393236840001</v>
      </c>
      <c r="H8" s="5"/>
      <c r="I8" s="5"/>
      <c r="J8" s="9">
        <f t="shared" si="0"/>
        <v>0</v>
      </c>
      <c r="K8" s="4"/>
      <c r="L8" s="2">
        <f t="shared" si="1"/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24" t="s">
        <v>975</v>
      </c>
      <c r="B9" s="25" t="s">
        <v>976</v>
      </c>
      <c r="C9" s="25" t="s">
        <v>980</v>
      </c>
      <c r="D9" s="25">
        <v>3872.88</v>
      </c>
      <c r="E9" s="25">
        <v>3989.0664000000002</v>
      </c>
      <c r="F9" s="25">
        <v>4108.7383920000002</v>
      </c>
      <c r="G9" s="25">
        <v>4232.0005437600003</v>
      </c>
      <c r="H9" s="5"/>
      <c r="I9" s="5"/>
      <c r="J9" s="9">
        <f t="shared" si="0"/>
        <v>0</v>
      </c>
      <c r="K9" s="4"/>
      <c r="L9" s="2">
        <f t="shared" si="1"/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24" t="s">
        <v>975</v>
      </c>
      <c r="B10" s="25" t="s">
        <v>976</v>
      </c>
      <c r="C10" s="25" t="s">
        <v>981</v>
      </c>
      <c r="D10" s="25">
        <v>1978.5600000000002</v>
      </c>
      <c r="E10" s="25">
        <v>2037.9168000000002</v>
      </c>
      <c r="F10" s="25">
        <v>2099.0543040000002</v>
      </c>
      <c r="G10" s="25">
        <v>2162.0259331200004</v>
      </c>
      <c r="H10" s="5"/>
      <c r="I10" s="5"/>
      <c r="J10" s="9">
        <f t="shared" si="0"/>
        <v>0</v>
      </c>
      <c r="K10" s="4"/>
      <c r="L10" s="2">
        <f t="shared" si="1"/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24" t="s">
        <v>975</v>
      </c>
      <c r="B11" s="25" t="s">
        <v>976</v>
      </c>
      <c r="C11" s="25" t="s">
        <v>982</v>
      </c>
      <c r="D11" s="25">
        <v>1758.24</v>
      </c>
      <c r="E11" s="25">
        <v>1810.9872</v>
      </c>
      <c r="F11" s="25">
        <v>1865.316816</v>
      </c>
      <c r="G11" s="25">
        <v>1921.2763204800001</v>
      </c>
      <c r="H11" s="5"/>
      <c r="I11" s="5"/>
      <c r="J11" s="9">
        <f t="shared" si="0"/>
        <v>0</v>
      </c>
      <c r="K11" s="4"/>
      <c r="L11" s="2">
        <f t="shared" si="1"/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24" t="s">
        <v>975</v>
      </c>
      <c r="B12" s="25" t="s">
        <v>976</v>
      </c>
      <c r="C12" s="25" t="s">
        <v>983</v>
      </c>
      <c r="D12" s="25">
        <v>2079</v>
      </c>
      <c r="E12" s="25">
        <v>2141.37</v>
      </c>
      <c r="F12" s="25">
        <v>2205.6111000000001</v>
      </c>
      <c r="G12" s="25">
        <v>2271.7794330000002</v>
      </c>
      <c r="H12" s="5"/>
      <c r="I12" s="5"/>
      <c r="J12" s="9">
        <f t="shared" si="0"/>
        <v>0</v>
      </c>
      <c r="K12" s="4"/>
      <c r="L12" s="2">
        <f t="shared" si="1"/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24" t="s">
        <v>975</v>
      </c>
      <c r="B13" s="25" t="s">
        <v>976</v>
      </c>
      <c r="C13" s="25" t="s">
        <v>984</v>
      </c>
      <c r="D13" s="25">
        <v>2275.56</v>
      </c>
      <c r="E13" s="25">
        <v>2343.8267999999998</v>
      </c>
      <c r="F13" s="25">
        <v>2414.1416039999999</v>
      </c>
      <c r="G13" s="25">
        <v>2486.5658521199998</v>
      </c>
      <c r="H13" s="5"/>
      <c r="I13" s="5"/>
      <c r="J13" s="9">
        <f t="shared" si="0"/>
        <v>0</v>
      </c>
      <c r="K13" s="4"/>
      <c r="L13" s="2">
        <f t="shared" si="1"/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24" t="s">
        <v>975</v>
      </c>
      <c r="B14" s="25" t="s">
        <v>976</v>
      </c>
      <c r="C14" s="25" t="s">
        <v>985</v>
      </c>
      <c r="D14" s="25">
        <v>1284.1200000000001</v>
      </c>
      <c r="E14" s="25">
        <v>1322.6436000000001</v>
      </c>
      <c r="F14" s="25">
        <v>1362.3229080000001</v>
      </c>
      <c r="G14" s="25">
        <v>1403.1925952400002</v>
      </c>
      <c r="H14" s="5"/>
      <c r="I14" s="5"/>
      <c r="J14" s="9">
        <f t="shared" si="0"/>
        <v>0</v>
      </c>
      <c r="K14" s="4"/>
      <c r="L14" s="2">
        <f t="shared" si="1"/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24" t="s">
        <v>975</v>
      </c>
      <c r="B15" s="25" t="s">
        <v>976</v>
      </c>
      <c r="C15" s="25" t="s">
        <v>986</v>
      </c>
      <c r="D15" s="25">
        <v>3423.6000000000004</v>
      </c>
      <c r="E15" s="25">
        <v>3526.3080000000004</v>
      </c>
      <c r="F15" s="25">
        <v>3632.0972400000005</v>
      </c>
      <c r="G15" s="25">
        <v>3741.0601572000005</v>
      </c>
      <c r="H15" s="5"/>
      <c r="I15" s="5"/>
      <c r="J15" s="9">
        <f t="shared" si="0"/>
        <v>0</v>
      </c>
      <c r="K15" s="4"/>
      <c r="L15" s="2">
        <f t="shared" si="1"/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24" t="s">
        <v>975</v>
      </c>
      <c r="B16" s="25" t="s">
        <v>976</v>
      </c>
      <c r="C16" s="25" t="s">
        <v>987</v>
      </c>
      <c r="D16" s="25">
        <v>5019.84</v>
      </c>
      <c r="E16" s="25">
        <v>5170.4351999999999</v>
      </c>
      <c r="F16" s="25">
        <v>5325.548256</v>
      </c>
      <c r="G16" s="25">
        <v>5485.3147036800001</v>
      </c>
      <c r="H16" s="5"/>
      <c r="I16" s="5"/>
      <c r="J16" s="9">
        <f t="shared" si="0"/>
        <v>0</v>
      </c>
      <c r="K16" s="4"/>
      <c r="L16" s="2">
        <f t="shared" si="1"/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24" t="s">
        <v>975</v>
      </c>
      <c r="B17" s="25" t="s">
        <v>988</v>
      </c>
      <c r="C17" s="25" t="s">
        <v>989</v>
      </c>
      <c r="D17" s="25">
        <v>3855.6000000000004</v>
      </c>
      <c r="E17" s="25">
        <v>3971.2680000000005</v>
      </c>
      <c r="F17" s="25">
        <v>4090.4060400000008</v>
      </c>
      <c r="G17" s="25">
        <v>4213.1182212000012</v>
      </c>
      <c r="H17" s="5"/>
      <c r="I17" s="5"/>
      <c r="J17" s="9">
        <f t="shared" si="0"/>
        <v>0</v>
      </c>
      <c r="K17" s="4"/>
      <c r="L17" s="2">
        <f t="shared" si="1"/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24" t="s">
        <v>975</v>
      </c>
      <c r="B18" s="25" t="s">
        <v>988</v>
      </c>
      <c r="C18" s="25" t="s">
        <v>990</v>
      </c>
      <c r="D18" s="25">
        <v>3855.6000000000004</v>
      </c>
      <c r="E18" s="25">
        <v>3971.2680000000005</v>
      </c>
      <c r="F18" s="25">
        <v>4090.4060400000008</v>
      </c>
      <c r="G18" s="25">
        <v>4213.1182212000012</v>
      </c>
      <c r="H18" s="5"/>
      <c r="I18" s="5"/>
      <c r="J18" s="9">
        <f t="shared" si="0"/>
        <v>0</v>
      </c>
      <c r="K18" s="4"/>
      <c r="L18" s="2">
        <f t="shared" si="1"/>
        <v>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5">
      <c r="A19" s="24" t="s">
        <v>975</v>
      </c>
      <c r="B19" s="25" t="s">
        <v>988</v>
      </c>
      <c r="C19" s="25" t="s">
        <v>991</v>
      </c>
      <c r="D19" s="25">
        <v>3855.6000000000004</v>
      </c>
      <c r="E19" s="25">
        <v>3971.2680000000005</v>
      </c>
      <c r="F19" s="25">
        <v>4090.4060400000008</v>
      </c>
      <c r="G19" s="25">
        <v>4213.1182212000012</v>
      </c>
      <c r="H19" s="5"/>
      <c r="I19" s="5"/>
      <c r="J19" s="9">
        <f t="shared" si="0"/>
        <v>0</v>
      </c>
      <c r="K19" s="4"/>
      <c r="L19" s="2">
        <f t="shared" si="1"/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5">
      <c r="A20" s="24" t="s">
        <v>975</v>
      </c>
      <c r="B20" s="25" t="s">
        <v>988</v>
      </c>
      <c r="C20" s="25" t="s">
        <v>992</v>
      </c>
      <c r="D20" s="25">
        <v>3356.6400000000003</v>
      </c>
      <c r="E20" s="25">
        <v>3457.3392000000003</v>
      </c>
      <c r="F20" s="25">
        <v>3561.0593760000006</v>
      </c>
      <c r="G20" s="25">
        <v>3667.8911572800007</v>
      </c>
      <c r="H20" s="5"/>
      <c r="I20" s="5"/>
      <c r="J20" s="9">
        <f t="shared" si="0"/>
        <v>0</v>
      </c>
      <c r="K20" s="4"/>
      <c r="L20" s="2">
        <f t="shared" si="1"/>
        <v>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5">
      <c r="A21" s="24" t="s">
        <v>975</v>
      </c>
      <c r="B21" s="25" t="s">
        <v>988</v>
      </c>
      <c r="C21" s="25" t="s">
        <v>993</v>
      </c>
      <c r="D21" s="25">
        <v>3356.6400000000003</v>
      </c>
      <c r="E21" s="25">
        <v>3457.3392000000003</v>
      </c>
      <c r="F21" s="25">
        <v>3561.0593760000006</v>
      </c>
      <c r="G21" s="25">
        <v>3667.8911572800007</v>
      </c>
      <c r="H21" s="5"/>
      <c r="I21" s="5"/>
      <c r="J21" s="9">
        <f t="shared" si="0"/>
        <v>0</v>
      </c>
      <c r="K21" s="4"/>
      <c r="L21" s="2">
        <f t="shared" si="1"/>
        <v>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5">
      <c r="A22" s="24" t="s">
        <v>975</v>
      </c>
      <c r="B22" s="25" t="s">
        <v>994</v>
      </c>
      <c r="C22" s="25" t="s">
        <v>995</v>
      </c>
      <c r="D22" s="25">
        <v>814.32</v>
      </c>
      <c r="E22" s="25">
        <v>838.7496000000001</v>
      </c>
      <c r="F22" s="25">
        <v>863.91208800000015</v>
      </c>
      <c r="G22" s="25">
        <v>889.82945064000023</v>
      </c>
      <c r="H22" s="5"/>
      <c r="I22" s="5"/>
      <c r="J22" s="9">
        <f t="shared" si="0"/>
        <v>0</v>
      </c>
      <c r="K22" s="4"/>
      <c r="L22" s="2">
        <f t="shared" si="1"/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24" t="s">
        <v>975</v>
      </c>
      <c r="B23" s="25" t="s">
        <v>994</v>
      </c>
      <c r="C23" s="25" t="s">
        <v>996</v>
      </c>
      <c r="D23" s="25">
        <v>736.56000000000006</v>
      </c>
      <c r="E23" s="25">
        <v>758.65680000000009</v>
      </c>
      <c r="F23" s="25">
        <v>781.41650400000015</v>
      </c>
      <c r="G23" s="25">
        <v>804.85899912000014</v>
      </c>
      <c r="H23" s="5"/>
      <c r="I23" s="5"/>
      <c r="J23" s="9">
        <f t="shared" si="0"/>
        <v>0</v>
      </c>
      <c r="K23" s="4"/>
      <c r="L23" s="2">
        <f t="shared" si="1"/>
        <v>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24" t="s">
        <v>975</v>
      </c>
      <c r="B24" s="25" t="s">
        <v>994</v>
      </c>
      <c r="C24" s="25" t="s">
        <v>997</v>
      </c>
      <c r="D24" s="25">
        <v>1081.0800000000002</v>
      </c>
      <c r="E24" s="25">
        <v>1113.5124000000003</v>
      </c>
      <c r="F24" s="25">
        <v>1146.9177720000002</v>
      </c>
      <c r="G24" s="25">
        <v>1181.3253051600002</v>
      </c>
      <c r="H24" s="5"/>
      <c r="I24" s="5"/>
      <c r="J24" s="9">
        <f t="shared" si="0"/>
        <v>0</v>
      </c>
      <c r="K24" s="4"/>
      <c r="L24" s="2">
        <f t="shared" si="1"/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25">
      <c r="A25" s="24" t="s">
        <v>975</v>
      </c>
      <c r="B25" s="25" t="s">
        <v>994</v>
      </c>
      <c r="C25" s="25" t="s">
        <v>998</v>
      </c>
      <c r="D25" s="25">
        <v>819.72</v>
      </c>
      <c r="E25" s="25">
        <v>844.3116</v>
      </c>
      <c r="F25" s="25">
        <v>869.64094799999998</v>
      </c>
      <c r="G25" s="25">
        <v>895.73017644000004</v>
      </c>
      <c r="H25" s="5"/>
      <c r="I25" s="5"/>
      <c r="J25" s="9">
        <f t="shared" si="0"/>
        <v>0</v>
      </c>
      <c r="K25" s="4"/>
      <c r="L25" s="2">
        <f t="shared" si="1"/>
        <v>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25">
      <c r="A26" s="24" t="s">
        <v>975</v>
      </c>
      <c r="B26" s="25" t="s">
        <v>994</v>
      </c>
      <c r="C26" s="25" t="s">
        <v>999</v>
      </c>
      <c r="D26" s="25">
        <v>1651.3200000000002</v>
      </c>
      <c r="E26" s="25">
        <v>1700.8596000000002</v>
      </c>
      <c r="F26" s="25">
        <v>1751.8853880000004</v>
      </c>
      <c r="G26" s="25">
        <v>1804.4419496400005</v>
      </c>
      <c r="H26" s="5"/>
      <c r="I26" s="5"/>
      <c r="J26" s="9">
        <f t="shared" si="0"/>
        <v>0</v>
      </c>
      <c r="K26" s="4"/>
      <c r="L26" s="2">
        <f t="shared" si="1"/>
        <v>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25">
      <c r="A27" s="24" t="s">
        <v>975</v>
      </c>
      <c r="B27" s="25" t="s">
        <v>994</v>
      </c>
      <c r="C27" s="25" t="s">
        <v>1000</v>
      </c>
      <c r="D27" s="25">
        <v>1040.04</v>
      </c>
      <c r="E27" s="25">
        <v>1071.2411999999999</v>
      </c>
      <c r="F27" s="25">
        <v>1103.378436</v>
      </c>
      <c r="G27" s="25">
        <v>1136.47978908</v>
      </c>
      <c r="H27" s="5"/>
      <c r="I27" s="5"/>
      <c r="J27" s="9">
        <f t="shared" si="0"/>
        <v>0</v>
      </c>
      <c r="K27" s="4"/>
      <c r="L27" s="2">
        <f t="shared" si="1"/>
        <v>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25">
      <c r="A28" s="24" t="s">
        <v>975</v>
      </c>
      <c r="B28" s="25" t="s">
        <v>994</v>
      </c>
      <c r="C28" s="25" t="s">
        <v>1001</v>
      </c>
      <c r="D28" s="25">
        <v>986.04000000000008</v>
      </c>
      <c r="E28" s="25">
        <v>1015.6212000000002</v>
      </c>
      <c r="F28" s="25">
        <v>1046.0898360000001</v>
      </c>
      <c r="G28" s="25">
        <v>1077.4725310800002</v>
      </c>
      <c r="H28" s="5"/>
      <c r="I28" s="5"/>
      <c r="J28" s="9">
        <f t="shared" si="0"/>
        <v>0</v>
      </c>
      <c r="K28" s="4"/>
      <c r="L28" s="2">
        <f t="shared" si="1"/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25">
      <c r="A29" s="24" t="s">
        <v>975</v>
      </c>
      <c r="B29" s="25" t="s">
        <v>994</v>
      </c>
      <c r="C29" s="25" t="s">
        <v>1002</v>
      </c>
      <c r="D29" s="25">
        <v>1389.96</v>
      </c>
      <c r="E29" s="25">
        <v>1431.6588000000002</v>
      </c>
      <c r="F29" s="25">
        <v>1474.6085640000001</v>
      </c>
      <c r="G29" s="25">
        <v>1518.8468209200003</v>
      </c>
      <c r="H29" s="5"/>
      <c r="I29" s="5"/>
      <c r="J29" s="9">
        <f t="shared" si="0"/>
        <v>0</v>
      </c>
      <c r="K29" s="4"/>
      <c r="L29" s="2">
        <f t="shared" si="1"/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25">
      <c r="A30" s="24" t="s">
        <v>975</v>
      </c>
      <c r="B30" s="25" t="s">
        <v>1003</v>
      </c>
      <c r="C30" s="25" t="s">
        <v>1004</v>
      </c>
      <c r="D30" s="25">
        <v>1230.1200000000001</v>
      </c>
      <c r="E30" s="25">
        <v>1267.0236000000002</v>
      </c>
      <c r="F30" s="25">
        <v>1305.0343080000002</v>
      </c>
      <c r="G30" s="25">
        <v>1344.1853372400003</v>
      </c>
      <c r="H30" s="5"/>
      <c r="I30" s="5"/>
      <c r="J30" s="9">
        <f t="shared" si="0"/>
        <v>0</v>
      </c>
      <c r="K30" s="4"/>
      <c r="L30" s="2">
        <f t="shared" si="1"/>
        <v>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25">
      <c r="A31" s="24" t="s">
        <v>975</v>
      </c>
      <c r="B31" s="25" t="s">
        <v>1003</v>
      </c>
      <c r="C31" s="25" t="s">
        <v>1005</v>
      </c>
      <c r="D31" s="25">
        <v>3575.88</v>
      </c>
      <c r="E31" s="25">
        <v>3683.1564000000003</v>
      </c>
      <c r="F31" s="25">
        <v>3793.6510920000005</v>
      </c>
      <c r="G31" s="25">
        <v>3907.4606247600004</v>
      </c>
      <c r="H31" s="5"/>
      <c r="I31" s="5"/>
      <c r="J31" s="9">
        <f t="shared" si="0"/>
        <v>0</v>
      </c>
      <c r="K31" s="4"/>
      <c r="L31" s="2">
        <f t="shared" si="1"/>
        <v>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25">
      <c r="A32" s="24" t="s">
        <v>975</v>
      </c>
      <c r="B32" s="25" t="s">
        <v>1003</v>
      </c>
      <c r="C32" s="25" t="s">
        <v>1006</v>
      </c>
      <c r="D32" s="25">
        <v>3575.88</v>
      </c>
      <c r="E32" s="25">
        <v>3683.1564000000003</v>
      </c>
      <c r="F32" s="25">
        <v>3793.6510920000005</v>
      </c>
      <c r="G32" s="25">
        <v>3907.4606247600004</v>
      </c>
      <c r="H32" s="5"/>
      <c r="I32" s="5"/>
      <c r="J32" s="9">
        <f t="shared" si="0"/>
        <v>0</v>
      </c>
      <c r="K32" s="4"/>
      <c r="L32" s="2">
        <f t="shared" si="1"/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25">
      <c r="A33" s="24" t="s">
        <v>975</v>
      </c>
      <c r="B33" s="25" t="s">
        <v>1003</v>
      </c>
      <c r="C33" s="25" t="s">
        <v>1007</v>
      </c>
      <c r="D33" s="25">
        <v>237.60000000000002</v>
      </c>
      <c r="E33" s="25">
        <v>244.72800000000004</v>
      </c>
      <c r="F33" s="25">
        <v>252.06984000000006</v>
      </c>
      <c r="G33" s="25">
        <v>259.63193520000004</v>
      </c>
      <c r="H33" s="5"/>
      <c r="I33" s="5"/>
      <c r="J33" s="9">
        <f t="shared" si="0"/>
        <v>0</v>
      </c>
      <c r="K33" s="4"/>
      <c r="L33" s="2">
        <f t="shared" si="1"/>
        <v>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25">
      <c r="A34" s="24" t="s">
        <v>975</v>
      </c>
      <c r="B34" s="25" t="s">
        <v>1003</v>
      </c>
      <c r="C34" s="25" t="s">
        <v>1008</v>
      </c>
      <c r="D34" s="25">
        <v>237.60000000000002</v>
      </c>
      <c r="E34" s="25">
        <v>244.72800000000004</v>
      </c>
      <c r="F34" s="25">
        <v>252.06984000000006</v>
      </c>
      <c r="G34" s="25">
        <v>259.63193520000004</v>
      </c>
      <c r="H34" s="5"/>
      <c r="I34" s="5"/>
      <c r="J34" s="9">
        <f t="shared" si="0"/>
        <v>0</v>
      </c>
      <c r="K34" s="4"/>
      <c r="L34" s="2">
        <f t="shared" si="1"/>
        <v>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25">
      <c r="A35" s="24" t="s">
        <v>975</v>
      </c>
      <c r="B35" s="25" t="s">
        <v>1003</v>
      </c>
      <c r="C35" s="25" t="s">
        <v>1009</v>
      </c>
      <c r="D35" s="25">
        <v>237.60000000000002</v>
      </c>
      <c r="E35" s="25">
        <v>244.72800000000004</v>
      </c>
      <c r="F35" s="25">
        <v>252.06984000000006</v>
      </c>
      <c r="G35" s="25">
        <v>259.63193520000004</v>
      </c>
      <c r="H35" s="5"/>
      <c r="I35" s="5"/>
      <c r="J35" s="9">
        <f t="shared" si="0"/>
        <v>0</v>
      </c>
      <c r="K35" s="4"/>
      <c r="L35" s="2">
        <f t="shared" si="1"/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25">
      <c r="A36" s="24" t="s">
        <v>975</v>
      </c>
      <c r="B36" s="25" t="s">
        <v>1003</v>
      </c>
      <c r="C36" s="25" t="s">
        <v>1010</v>
      </c>
      <c r="D36" s="25">
        <v>237.60000000000002</v>
      </c>
      <c r="E36" s="25">
        <v>244.72800000000004</v>
      </c>
      <c r="F36" s="25">
        <v>252.06984000000006</v>
      </c>
      <c r="G36" s="25">
        <v>259.63193520000004</v>
      </c>
      <c r="H36" s="5"/>
      <c r="I36" s="5"/>
      <c r="J36" s="9">
        <f t="shared" si="0"/>
        <v>0</v>
      </c>
      <c r="K36" s="4"/>
      <c r="L36" s="2">
        <f t="shared" si="1"/>
        <v>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25">
      <c r="A37" s="24" t="s">
        <v>975</v>
      </c>
      <c r="B37" s="25" t="s">
        <v>1003</v>
      </c>
      <c r="C37" s="25" t="s">
        <v>1011</v>
      </c>
      <c r="D37" s="25">
        <v>0</v>
      </c>
      <c r="E37" s="25">
        <v>0</v>
      </c>
      <c r="F37" s="25">
        <v>0</v>
      </c>
      <c r="G37" s="25">
        <v>0</v>
      </c>
      <c r="H37" s="5"/>
      <c r="I37" s="5"/>
      <c r="J37" s="9">
        <f t="shared" si="0"/>
        <v>0</v>
      </c>
      <c r="K37" s="4"/>
      <c r="L37" s="2">
        <f t="shared" si="1"/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5">
      <c r="A38" s="24" t="s">
        <v>975</v>
      </c>
      <c r="B38" s="25" t="s">
        <v>1003</v>
      </c>
      <c r="C38" s="25" t="s">
        <v>1012</v>
      </c>
      <c r="D38" s="25">
        <v>0</v>
      </c>
      <c r="E38" s="25">
        <v>0</v>
      </c>
      <c r="F38" s="25">
        <v>0</v>
      </c>
      <c r="G38" s="25">
        <v>0</v>
      </c>
      <c r="H38" s="5"/>
      <c r="I38" s="5"/>
      <c r="J38" s="9">
        <f t="shared" si="0"/>
        <v>0</v>
      </c>
      <c r="K38" s="4"/>
      <c r="L38" s="2">
        <f t="shared" si="1"/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25">
      <c r="A39" s="24" t="s">
        <v>975</v>
      </c>
      <c r="B39" s="25" t="s">
        <v>1003</v>
      </c>
      <c r="C39" s="25" t="s">
        <v>1013</v>
      </c>
      <c r="D39" s="25">
        <v>1176.1200000000001</v>
      </c>
      <c r="E39" s="25">
        <v>1211.4036000000001</v>
      </c>
      <c r="F39" s="25">
        <v>1247.7457080000001</v>
      </c>
      <c r="G39" s="25">
        <v>1285.1780792400002</v>
      </c>
      <c r="H39" s="5"/>
      <c r="I39" s="5"/>
      <c r="J39" s="9">
        <f t="shared" si="0"/>
        <v>0</v>
      </c>
      <c r="K39" s="4"/>
      <c r="L39" s="2">
        <f t="shared" si="1"/>
        <v>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25">
      <c r="A40" s="24" t="s">
        <v>975</v>
      </c>
      <c r="B40" s="25" t="s">
        <v>1003</v>
      </c>
      <c r="C40" s="25" t="s">
        <v>1014</v>
      </c>
      <c r="D40" s="25">
        <v>1095.1200000000001</v>
      </c>
      <c r="E40" s="25">
        <v>1127.9736000000003</v>
      </c>
      <c r="F40" s="25">
        <v>1161.8128080000004</v>
      </c>
      <c r="G40" s="25">
        <v>1196.6671922400003</v>
      </c>
      <c r="H40" s="5"/>
      <c r="I40" s="5"/>
      <c r="J40" s="9">
        <f t="shared" si="0"/>
        <v>0</v>
      </c>
      <c r="K40" s="4"/>
      <c r="L40" s="2">
        <f t="shared" si="1"/>
        <v>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5">
      <c r="A41" s="24" t="s">
        <v>975</v>
      </c>
      <c r="B41" s="25" t="s">
        <v>1015</v>
      </c>
      <c r="C41" s="25" t="s">
        <v>1016</v>
      </c>
      <c r="D41" s="25">
        <v>2625.48</v>
      </c>
      <c r="E41" s="25">
        <v>2704.2444</v>
      </c>
      <c r="F41" s="25">
        <v>2785.3717320000001</v>
      </c>
      <c r="G41" s="25">
        <v>2868.9328839600003</v>
      </c>
      <c r="H41" s="5"/>
      <c r="I41" s="5"/>
      <c r="J41" s="9">
        <f t="shared" si="0"/>
        <v>0</v>
      </c>
      <c r="K41" s="4"/>
      <c r="L41" s="2">
        <f t="shared" si="1"/>
        <v>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25">
      <c r="A42" s="24" t="s">
        <v>975</v>
      </c>
      <c r="B42" s="25" t="s">
        <v>1015</v>
      </c>
      <c r="C42" s="25" t="s">
        <v>1017</v>
      </c>
      <c r="D42" s="25">
        <v>2922.48</v>
      </c>
      <c r="E42" s="25">
        <v>3010.1543999999999</v>
      </c>
      <c r="F42" s="25">
        <v>3100.4590319999998</v>
      </c>
      <c r="G42" s="25">
        <v>3193.4728029599996</v>
      </c>
      <c r="H42" s="5"/>
      <c r="I42" s="5"/>
      <c r="J42" s="9">
        <f t="shared" si="0"/>
        <v>0</v>
      </c>
      <c r="K42" s="4"/>
      <c r="L42" s="2">
        <f t="shared" si="1"/>
        <v>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25">
      <c r="A43" s="24" t="s">
        <v>975</v>
      </c>
      <c r="B43" s="25" t="s">
        <v>1015</v>
      </c>
      <c r="C43" s="25" t="s">
        <v>1018</v>
      </c>
      <c r="D43" s="25">
        <v>2922.48</v>
      </c>
      <c r="E43" s="25">
        <v>3010.1543999999999</v>
      </c>
      <c r="F43" s="25">
        <v>3100.4590319999998</v>
      </c>
      <c r="G43" s="25">
        <v>3193.4728029599996</v>
      </c>
      <c r="H43" s="5"/>
      <c r="I43" s="5"/>
      <c r="J43" s="9">
        <f t="shared" si="0"/>
        <v>0</v>
      </c>
      <c r="K43" s="4"/>
      <c r="L43" s="2">
        <f t="shared" si="1"/>
        <v>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25">
      <c r="A44" s="24" t="s">
        <v>975</v>
      </c>
      <c r="B44" s="25" t="s">
        <v>1015</v>
      </c>
      <c r="C44" s="25" t="s">
        <v>1019</v>
      </c>
      <c r="D44" s="25">
        <v>3267</v>
      </c>
      <c r="E44" s="25">
        <v>3365.01</v>
      </c>
      <c r="F44" s="25">
        <v>3465.9603000000002</v>
      </c>
      <c r="G44" s="25">
        <v>3569.9391090000004</v>
      </c>
      <c r="H44" s="5"/>
      <c r="I44" s="5"/>
      <c r="J44" s="9">
        <f t="shared" si="0"/>
        <v>0</v>
      </c>
      <c r="K44" s="4"/>
      <c r="L44" s="2">
        <f t="shared" si="1"/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25">
      <c r="A45" s="24" t="s">
        <v>975</v>
      </c>
      <c r="B45" s="25" t="s">
        <v>1015</v>
      </c>
      <c r="C45" s="25" t="s">
        <v>1020</v>
      </c>
      <c r="D45" s="25">
        <v>2289.6000000000004</v>
      </c>
      <c r="E45" s="25">
        <v>2358.2880000000005</v>
      </c>
      <c r="F45" s="25">
        <v>2429.0366400000007</v>
      </c>
      <c r="G45" s="25">
        <v>2501.9077392000008</v>
      </c>
      <c r="H45" s="5"/>
      <c r="I45" s="5"/>
      <c r="J45" s="9">
        <f t="shared" si="0"/>
        <v>0</v>
      </c>
      <c r="K45" s="4"/>
      <c r="L45" s="2">
        <f t="shared" si="1"/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25">
      <c r="A46" s="26" t="s">
        <v>975</v>
      </c>
      <c r="B46" s="27" t="s">
        <v>1015</v>
      </c>
      <c r="C46" s="27" t="s">
        <v>1021</v>
      </c>
      <c r="D46" s="27">
        <v>1441.8000000000002</v>
      </c>
      <c r="E46" s="27">
        <v>1485.0540000000003</v>
      </c>
      <c r="F46" s="27">
        <v>1529.6056200000003</v>
      </c>
      <c r="G46" s="27">
        <v>1575.4937886000002</v>
      </c>
      <c r="H46" s="28"/>
      <c r="I46" s="28"/>
      <c r="J46" s="29">
        <f t="shared" si="0"/>
        <v>0</v>
      </c>
      <c r="K46" s="4"/>
      <c r="L46" s="2">
        <f t="shared" si="1"/>
        <v>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L47" s="2"/>
    </row>
    <row r="48" spans="1:26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L48" s="2"/>
    </row>
    <row r="49" spans="1:12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L49" s="2"/>
    </row>
    <row r="50" spans="1:12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L50" s="2"/>
    </row>
    <row r="51" spans="1:12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L51" s="2"/>
    </row>
    <row r="52" spans="1:12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L52" s="2"/>
    </row>
    <row r="53" spans="1:12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L53" s="2"/>
    </row>
    <row r="54" spans="1:12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L54" s="2"/>
    </row>
    <row r="55" spans="1:12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L55" s="2"/>
    </row>
    <row r="56" spans="1:12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L56" s="2"/>
    </row>
    <row r="57" spans="1:12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L57" s="2"/>
    </row>
    <row r="58" spans="1:12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L58" s="2"/>
    </row>
    <row r="59" spans="1:12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L59" s="2"/>
    </row>
    <row r="60" spans="1:12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L60" s="2"/>
    </row>
    <row r="61" spans="1:12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L61" s="2"/>
    </row>
    <row r="62" spans="1:12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L62" s="2"/>
    </row>
    <row r="63" spans="1:12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L63" s="2"/>
    </row>
    <row r="64" spans="1:12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L64" s="2"/>
    </row>
    <row r="65" spans="1:12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L65" s="2"/>
    </row>
    <row r="66" spans="1:12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L66" s="2"/>
    </row>
    <row r="67" spans="1:12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L67" s="2"/>
    </row>
    <row r="68" spans="1:12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L68" s="2"/>
    </row>
    <row r="69" spans="1:12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L69" s="2"/>
    </row>
    <row r="70" spans="1:12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L70" s="2"/>
    </row>
    <row r="71" spans="1:12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L71" s="2"/>
    </row>
    <row r="72" spans="1:12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L72" s="2"/>
    </row>
    <row r="73" spans="1:12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L73" s="2"/>
    </row>
    <row r="74" spans="1:12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L74" s="2"/>
    </row>
    <row r="75" spans="1:12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L75" s="2"/>
    </row>
    <row r="76" spans="1:12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L76" s="2"/>
    </row>
    <row r="77" spans="1:12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L77" s="2"/>
    </row>
    <row r="78" spans="1:12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L78" s="2"/>
    </row>
    <row r="79" spans="1:12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L79" s="2"/>
    </row>
    <row r="80" spans="1:12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L80" s="2"/>
    </row>
    <row r="81" spans="1:12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L81" s="2"/>
    </row>
    <row r="82" spans="1:12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L82" s="2"/>
    </row>
    <row r="83" spans="1:12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L83" s="2"/>
    </row>
    <row r="84" spans="1:12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L84" s="2"/>
    </row>
    <row r="85" spans="1:12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L85" s="2"/>
    </row>
    <row r="86" spans="1:12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L86" s="2"/>
    </row>
    <row r="87" spans="1:12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L87" s="2"/>
    </row>
    <row r="88" spans="1:12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L88" s="2"/>
    </row>
    <row r="89" spans="1:12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L89" s="2"/>
    </row>
    <row r="90" spans="1:12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L90" s="2"/>
    </row>
    <row r="91" spans="1:12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L91" s="2"/>
    </row>
    <row r="92" spans="1:12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L92" s="2"/>
    </row>
    <row r="93" spans="1:12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L93" s="2"/>
    </row>
    <row r="94" spans="1:12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L94" s="2"/>
    </row>
    <row r="95" spans="1:12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L95" s="2"/>
    </row>
    <row r="96" spans="1:12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L96" s="2"/>
    </row>
    <row r="97" spans="1:12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L97" s="2"/>
    </row>
    <row r="98" spans="1:12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L98" s="2"/>
    </row>
    <row r="99" spans="1:12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L99" s="2"/>
    </row>
    <row r="100" spans="1:12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L100" s="2"/>
    </row>
    <row r="101" spans="1:12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L101" s="2"/>
    </row>
    <row r="102" spans="1:12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L102" s="2"/>
    </row>
    <row r="103" spans="1:12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L103" s="2"/>
    </row>
    <row r="104" spans="1:12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L104" s="2"/>
    </row>
    <row r="105" spans="1:12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L105" s="2"/>
    </row>
    <row r="106" spans="1:12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L106" s="2"/>
    </row>
    <row r="107" spans="1:12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L107" s="2"/>
    </row>
    <row r="108" spans="1:12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L108" s="2"/>
    </row>
    <row r="109" spans="1:12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L109" s="2"/>
    </row>
    <row r="110" spans="1:12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L110" s="2"/>
    </row>
    <row r="111" spans="1:12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L111" s="2"/>
    </row>
    <row r="112" spans="1:12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L112" s="2"/>
    </row>
    <row r="113" spans="1:12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L113" s="2"/>
    </row>
    <row r="114" spans="1:12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L114" s="2"/>
    </row>
    <row r="115" spans="1:12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L115" s="2"/>
    </row>
    <row r="116" spans="1:12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L116" s="2"/>
    </row>
    <row r="117" spans="1:12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L117" s="2"/>
    </row>
    <row r="118" spans="1:12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L118" s="2"/>
    </row>
    <row r="119" spans="1:12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L119" s="2"/>
    </row>
    <row r="120" spans="1:12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L120" s="2"/>
    </row>
    <row r="121" spans="1:12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L121" s="2"/>
    </row>
    <row r="122" spans="1:12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L122" s="2"/>
    </row>
    <row r="123" spans="1:12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L123" s="2"/>
    </row>
    <row r="124" spans="1:12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L124" s="2"/>
    </row>
    <row r="125" spans="1:12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L125" s="2"/>
    </row>
    <row r="126" spans="1:12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L126" s="2"/>
    </row>
    <row r="127" spans="1:12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L127" s="2"/>
    </row>
    <row r="128" spans="1:12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L128" s="2"/>
    </row>
    <row r="129" spans="1:12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L129" s="2"/>
    </row>
    <row r="130" spans="1:12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L130" s="2"/>
    </row>
    <row r="131" spans="1:12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L131" s="2"/>
    </row>
    <row r="132" spans="1:12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L132" s="2"/>
    </row>
    <row r="133" spans="1:12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L133" s="2"/>
    </row>
    <row r="134" spans="1:12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L134" s="2"/>
    </row>
    <row r="135" spans="1:12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L135" s="2"/>
    </row>
    <row r="136" spans="1:12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L136" s="2"/>
    </row>
    <row r="137" spans="1:12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L137" s="2"/>
    </row>
    <row r="138" spans="1:12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L138" s="2"/>
    </row>
    <row r="139" spans="1:12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L139" s="2"/>
    </row>
    <row r="140" spans="1:12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L140" s="2"/>
    </row>
    <row r="141" spans="1:12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L141" s="2"/>
    </row>
    <row r="142" spans="1:12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L142" s="2"/>
    </row>
    <row r="143" spans="1:12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L143" s="2"/>
    </row>
    <row r="144" spans="1:12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L144" s="2"/>
    </row>
    <row r="145" spans="1:12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L145" s="2"/>
    </row>
    <row r="146" spans="1:12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L146" s="2"/>
    </row>
    <row r="147" spans="1:12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L147" s="2"/>
    </row>
    <row r="148" spans="1:12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L148" s="2"/>
    </row>
    <row r="149" spans="1:12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L149" s="2"/>
    </row>
    <row r="150" spans="1:12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L150" s="2"/>
    </row>
    <row r="151" spans="1:12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L151" s="2"/>
    </row>
    <row r="152" spans="1:12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L152" s="2"/>
    </row>
    <row r="153" spans="1:12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L153" s="2"/>
    </row>
    <row r="154" spans="1:12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L154" s="2"/>
    </row>
    <row r="155" spans="1:12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L155" s="2"/>
    </row>
    <row r="156" spans="1:12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L156" s="2"/>
    </row>
    <row r="157" spans="1:12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L157" s="2"/>
    </row>
    <row r="158" spans="1:12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L158" s="2"/>
    </row>
    <row r="159" spans="1:12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L159" s="2"/>
    </row>
    <row r="160" spans="1:12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L160" s="2"/>
    </row>
    <row r="161" spans="1:12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L161" s="2"/>
    </row>
    <row r="162" spans="1:12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L162" s="2"/>
    </row>
    <row r="163" spans="1:12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L163" s="2"/>
    </row>
    <row r="164" spans="1:12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L164" s="2"/>
    </row>
    <row r="165" spans="1:12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L165" s="2"/>
    </row>
    <row r="166" spans="1:12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L166" s="2"/>
    </row>
    <row r="167" spans="1:12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L167" s="2"/>
    </row>
    <row r="168" spans="1:12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L168" s="2"/>
    </row>
    <row r="169" spans="1:12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L169" s="2"/>
    </row>
    <row r="170" spans="1:12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L170" s="2"/>
    </row>
    <row r="171" spans="1:12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L171" s="2"/>
    </row>
    <row r="172" spans="1:12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L172" s="2"/>
    </row>
    <row r="173" spans="1:12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L173" s="2"/>
    </row>
    <row r="174" spans="1:12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L174" s="2"/>
    </row>
    <row r="175" spans="1:12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L175" s="2"/>
    </row>
    <row r="176" spans="1:12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L176" s="2"/>
    </row>
    <row r="177" spans="1:12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L177" s="2"/>
    </row>
    <row r="178" spans="1:12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L178" s="2"/>
    </row>
    <row r="179" spans="1:12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L179" s="2"/>
    </row>
    <row r="180" spans="1:12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L180" s="2"/>
    </row>
    <row r="181" spans="1:12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L181" s="2"/>
    </row>
    <row r="182" spans="1:12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L182" s="2"/>
    </row>
    <row r="183" spans="1:12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L183" s="2"/>
    </row>
    <row r="184" spans="1:12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L184" s="2"/>
    </row>
    <row r="185" spans="1:12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L185" s="2"/>
    </row>
    <row r="186" spans="1:12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L186" s="2"/>
    </row>
    <row r="187" spans="1:12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L187" s="2"/>
    </row>
    <row r="188" spans="1:12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L188" s="2"/>
    </row>
    <row r="189" spans="1:12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L189" s="2"/>
    </row>
    <row r="190" spans="1:12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L190" s="2"/>
    </row>
    <row r="191" spans="1:12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L191" s="2"/>
    </row>
    <row r="192" spans="1:12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L192" s="2"/>
    </row>
    <row r="193" spans="1:12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L193" s="2"/>
    </row>
    <row r="194" spans="1:12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L194" s="2"/>
    </row>
    <row r="195" spans="1:12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L195" s="2"/>
    </row>
    <row r="196" spans="1:12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L196" s="2"/>
    </row>
    <row r="197" spans="1:12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L197" s="2"/>
    </row>
    <row r="198" spans="1:12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L198" s="2"/>
    </row>
    <row r="199" spans="1:12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L199" s="2"/>
    </row>
    <row r="200" spans="1:12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L200" s="2"/>
    </row>
    <row r="201" spans="1:12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L201" s="2"/>
    </row>
    <row r="202" spans="1:12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L202" s="2"/>
    </row>
    <row r="203" spans="1:12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L203" s="2"/>
    </row>
    <row r="204" spans="1:12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L204" s="2"/>
    </row>
    <row r="205" spans="1:12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L205" s="2"/>
    </row>
    <row r="206" spans="1:12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L206" s="2"/>
    </row>
    <row r="207" spans="1:12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L207" s="2"/>
    </row>
    <row r="208" spans="1:12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L208" s="2"/>
    </row>
    <row r="209" spans="1:12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L209" s="2"/>
    </row>
    <row r="210" spans="1:12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L210" s="2"/>
    </row>
    <row r="211" spans="1:12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L211" s="2"/>
    </row>
    <row r="212" spans="1:12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L212" s="2"/>
    </row>
    <row r="213" spans="1:12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L213" s="2"/>
    </row>
    <row r="214" spans="1:12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L214" s="2"/>
    </row>
    <row r="215" spans="1:12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L215" s="2"/>
    </row>
    <row r="216" spans="1:12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L216" s="2"/>
    </row>
    <row r="217" spans="1:12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L217" s="2"/>
    </row>
    <row r="218" spans="1:12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L218" s="2"/>
    </row>
    <row r="219" spans="1:12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L219" s="2"/>
    </row>
    <row r="220" spans="1:12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L220" s="2"/>
    </row>
    <row r="221" spans="1:12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L221" s="2"/>
    </row>
    <row r="222" spans="1:12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L222" s="2"/>
    </row>
    <row r="223" spans="1:12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L223" s="2"/>
    </row>
    <row r="224" spans="1:12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L224" s="2"/>
    </row>
    <row r="225" spans="1:12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L225" s="2"/>
    </row>
    <row r="226" spans="1:12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L226" s="2"/>
    </row>
    <row r="227" spans="1:12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L227" s="2"/>
    </row>
    <row r="228" spans="1:12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L228" s="2"/>
    </row>
    <row r="229" spans="1:12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L229" s="2"/>
    </row>
    <row r="230" spans="1:12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L230" s="2"/>
    </row>
    <row r="231" spans="1:12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L231" s="2"/>
    </row>
    <row r="232" spans="1:12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L232" s="2"/>
    </row>
    <row r="233" spans="1:12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L233" s="2"/>
    </row>
    <row r="234" spans="1:12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L234" s="2"/>
    </row>
    <row r="235" spans="1:12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L235" s="2"/>
    </row>
    <row r="236" spans="1:12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L236" s="2"/>
    </row>
    <row r="237" spans="1:12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L237" s="2"/>
    </row>
    <row r="238" spans="1:12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L238" s="2"/>
    </row>
    <row r="239" spans="1:12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L239" s="2"/>
    </row>
    <row r="240" spans="1:12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L240" s="2"/>
    </row>
    <row r="241" spans="1:12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L241" s="2"/>
    </row>
    <row r="242" spans="1:12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L242" s="2"/>
    </row>
    <row r="243" spans="1:12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L243" s="2"/>
    </row>
    <row r="244" spans="1:12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L244" s="2"/>
    </row>
    <row r="245" spans="1:12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L245" s="2"/>
    </row>
    <row r="246" spans="1:12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L246" s="2"/>
    </row>
    <row r="247" spans="1:12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L247" s="2"/>
    </row>
    <row r="248" spans="1:12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L248" s="2"/>
    </row>
    <row r="249" spans="1:12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L249" s="2"/>
    </row>
    <row r="250" spans="1:12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L250" s="2"/>
    </row>
    <row r="251" spans="1:12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L251" s="2"/>
    </row>
    <row r="252" spans="1:12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L252" s="2"/>
    </row>
    <row r="253" spans="1:12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L253" s="2"/>
    </row>
    <row r="254" spans="1:12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L254" s="2"/>
    </row>
    <row r="255" spans="1:12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L255" s="2"/>
    </row>
    <row r="256" spans="1:12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L256" s="2"/>
    </row>
    <row r="257" spans="1:12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L257" s="2"/>
    </row>
    <row r="258" spans="1:12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L258" s="2"/>
    </row>
    <row r="259" spans="1:12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L259" s="2"/>
    </row>
    <row r="260" spans="1:12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L260" s="2"/>
    </row>
    <row r="261" spans="1:12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L261" s="2"/>
    </row>
    <row r="262" spans="1:12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L262" s="2"/>
    </row>
    <row r="263" spans="1:12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L263" s="2"/>
    </row>
    <row r="264" spans="1:12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L264" s="2"/>
    </row>
    <row r="265" spans="1:12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L265" s="2"/>
    </row>
    <row r="266" spans="1:12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L266" s="2"/>
    </row>
    <row r="267" spans="1:12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L267" s="2"/>
    </row>
    <row r="268" spans="1:12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L268" s="2"/>
    </row>
    <row r="269" spans="1:12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L269" s="2"/>
    </row>
    <row r="270" spans="1:12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L270" s="2"/>
    </row>
    <row r="271" spans="1:12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L271" s="2"/>
    </row>
    <row r="272" spans="1:12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L272" s="2"/>
    </row>
    <row r="273" spans="1:12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L273" s="2"/>
    </row>
    <row r="274" spans="1:12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L274" s="2"/>
    </row>
    <row r="275" spans="1:12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L275" s="2"/>
    </row>
    <row r="276" spans="1:12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L276" s="2"/>
    </row>
    <row r="277" spans="1:12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L277" s="2"/>
    </row>
    <row r="278" spans="1:12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L278" s="2"/>
    </row>
    <row r="279" spans="1:12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L279" s="2"/>
    </row>
    <row r="280" spans="1:12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L280" s="2"/>
    </row>
    <row r="281" spans="1:12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L281" s="2"/>
    </row>
    <row r="282" spans="1:12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L282" s="2"/>
    </row>
    <row r="283" spans="1:12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L283" s="2"/>
    </row>
    <row r="284" spans="1:12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L284" s="2"/>
    </row>
    <row r="285" spans="1:12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L285" s="2"/>
    </row>
    <row r="286" spans="1:12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L286" s="2"/>
    </row>
    <row r="287" spans="1:12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L287" s="2"/>
    </row>
    <row r="288" spans="1:12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L288" s="2"/>
    </row>
    <row r="289" spans="1:12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L289" s="2"/>
    </row>
    <row r="290" spans="1:12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L290" s="2"/>
    </row>
    <row r="291" spans="1:12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L291" s="2"/>
    </row>
    <row r="292" spans="1:12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L292" s="2"/>
    </row>
    <row r="293" spans="1:12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L293" s="2"/>
    </row>
    <row r="294" spans="1:12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L294" s="2"/>
    </row>
    <row r="295" spans="1:12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L295" s="2"/>
    </row>
    <row r="296" spans="1:12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L296" s="2"/>
    </row>
    <row r="297" spans="1:12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L297" s="2"/>
    </row>
    <row r="298" spans="1:12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L298" s="2"/>
    </row>
    <row r="299" spans="1:12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L299" s="2"/>
    </row>
    <row r="300" spans="1:12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L300" s="2"/>
    </row>
    <row r="301" spans="1:12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L301" s="2"/>
    </row>
    <row r="302" spans="1:12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L302" s="2"/>
    </row>
    <row r="303" spans="1:12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L303" s="2"/>
    </row>
    <row r="304" spans="1:12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L304" s="2"/>
    </row>
    <row r="305" spans="1:12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L305" s="2"/>
    </row>
    <row r="306" spans="1:12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L306" s="2"/>
    </row>
    <row r="307" spans="1:12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L307" s="2"/>
    </row>
    <row r="308" spans="1:12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L308" s="2"/>
    </row>
    <row r="309" spans="1:12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L309" s="2"/>
    </row>
    <row r="310" spans="1:12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L310" s="2"/>
    </row>
    <row r="311" spans="1:12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L311" s="2"/>
    </row>
    <row r="312" spans="1:12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L312" s="2"/>
    </row>
    <row r="313" spans="1:12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L313" s="2"/>
    </row>
    <row r="314" spans="1:12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L314" s="2"/>
    </row>
    <row r="315" spans="1:12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L315" s="2"/>
    </row>
    <row r="316" spans="1:12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L316" s="2"/>
    </row>
    <row r="317" spans="1:12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L317" s="2"/>
    </row>
    <row r="318" spans="1:12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L318" s="2"/>
    </row>
    <row r="319" spans="1:12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L319" s="2"/>
    </row>
    <row r="320" spans="1:12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L320" s="2"/>
    </row>
    <row r="321" spans="1:12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L321" s="2"/>
    </row>
    <row r="322" spans="1:12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L322" s="2"/>
    </row>
    <row r="323" spans="1:12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L323" s="2"/>
    </row>
    <row r="324" spans="1:12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L324" s="2"/>
    </row>
    <row r="325" spans="1:12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L325" s="2"/>
    </row>
    <row r="326" spans="1:12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L326" s="2"/>
    </row>
    <row r="327" spans="1:12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L327" s="2"/>
    </row>
    <row r="328" spans="1:12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L328" s="2"/>
    </row>
    <row r="329" spans="1:12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L329" s="2"/>
    </row>
    <row r="330" spans="1:12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L330" s="2"/>
    </row>
    <row r="331" spans="1:12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L331" s="2"/>
    </row>
    <row r="332" spans="1:12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L332" s="2"/>
    </row>
    <row r="333" spans="1:12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L333" s="2"/>
    </row>
    <row r="334" spans="1:12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L334" s="2"/>
    </row>
    <row r="335" spans="1:12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L335" s="2"/>
    </row>
    <row r="336" spans="1:12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L336" s="2"/>
    </row>
    <row r="337" spans="1:12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L337" s="2"/>
    </row>
    <row r="338" spans="1:12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L338" s="2"/>
    </row>
    <row r="339" spans="1:12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L339" s="2"/>
    </row>
    <row r="340" spans="1:12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L340" s="2"/>
    </row>
    <row r="341" spans="1:12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L341" s="2"/>
    </row>
    <row r="342" spans="1:12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L342" s="2"/>
    </row>
    <row r="343" spans="1:12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L343" s="2"/>
    </row>
    <row r="344" spans="1:12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L344" s="2"/>
    </row>
    <row r="345" spans="1:12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L345" s="2"/>
    </row>
    <row r="346" spans="1:12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L346" s="2"/>
    </row>
    <row r="347" spans="1:12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L347" s="2"/>
    </row>
    <row r="348" spans="1:12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L348" s="2"/>
    </row>
    <row r="349" spans="1:12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L349" s="2"/>
    </row>
    <row r="350" spans="1:12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L350" s="2"/>
    </row>
    <row r="351" spans="1:12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L351" s="2"/>
    </row>
    <row r="352" spans="1:12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L352" s="2"/>
    </row>
    <row r="353" spans="1:12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L353" s="2"/>
    </row>
    <row r="354" spans="1:12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L354" s="2"/>
    </row>
    <row r="355" spans="1:12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L355" s="2"/>
    </row>
    <row r="356" spans="1:12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L356" s="2"/>
    </row>
    <row r="357" spans="1:12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L357" s="2"/>
    </row>
    <row r="358" spans="1:12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L358" s="2"/>
    </row>
    <row r="359" spans="1:12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L359" s="2"/>
    </row>
    <row r="360" spans="1:12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L360" s="2"/>
    </row>
    <row r="361" spans="1:12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L361" s="2"/>
    </row>
    <row r="362" spans="1:12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L362" s="2"/>
    </row>
    <row r="363" spans="1:12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L363" s="2"/>
    </row>
    <row r="364" spans="1:12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L364" s="2"/>
    </row>
    <row r="365" spans="1:12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L365" s="2"/>
    </row>
    <row r="366" spans="1:12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L366" s="2"/>
    </row>
    <row r="367" spans="1:12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L367" s="2"/>
    </row>
    <row r="368" spans="1:12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L368" s="2"/>
    </row>
    <row r="369" spans="1:12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L369" s="2"/>
    </row>
    <row r="370" spans="1:12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L370" s="2"/>
    </row>
    <row r="371" spans="1:12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L371" s="2"/>
    </row>
    <row r="372" spans="1:12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L372" s="2"/>
    </row>
    <row r="373" spans="1:12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L373" s="2"/>
    </row>
    <row r="374" spans="1:12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L374" s="2"/>
    </row>
    <row r="375" spans="1:12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L375" s="2"/>
    </row>
    <row r="376" spans="1:12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L376" s="2"/>
    </row>
    <row r="377" spans="1:12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L377" s="2"/>
    </row>
    <row r="378" spans="1:12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L378" s="2"/>
    </row>
    <row r="379" spans="1:12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L379" s="2"/>
    </row>
    <row r="380" spans="1:12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L380" s="2"/>
    </row>
    <row r="381" spans="1:12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L381" s="2"/>
    </row>
    <row r="382" spans="1:12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L382" s="2"/>
    </row>
    <row r="383" spans="1:12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L383" s="2"/>
    </row>
    <row r="384" spans="1:12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L384" s="2"/>
    </row>
    <row r="385" spans="1:12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L385" s="2"/>
    </row>
    <row r="386" spans="1:12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L386" s="2"/>
    </row>
    <row r="387" spans="1:12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L387" s="2"/>
    </row>
    <row r="388" spans="1:12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L388" s="2"/>
    </row>
    <row r="389" spans="1:12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L389" s="2"/>
    </row>
    <row r="390" spans="1:12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L390" s="2"/>
    </row>
    <row r="391" spans="1:12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L391" s="2"/>
    </row>
    <row r="392" spans="1:12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L392" s="2"/>
    </row>
    <row r="393" spans="1:12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L393" s="2"/>
    </row>
    <row r="394" spans="1:12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L394" s="2"/>
    </row>
    <row r="395" spans="1:12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L395" s="2"/>
    </row>
    <row r="396" spans="1:12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L396" s="2"/>
    </row>
    <row r="397" spans="1:12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L397" s="2"/>
    </row>
    <row r="398" spans="1:12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L398" s="2"/>
    </row>
    <row r="399" spans="1:12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L399" s="2"/>
    </row>
    <row r="400" spans="1:12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L400" s="2"/>
    </row>
    <row r="401" spans="1:12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L401" s="2"/>
    </row>
    <row r="402" spans="1:12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L402" s="2"/>
    </row>
    <row r="403" spans="1:12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L403" s="2"/>
    </row>
    <row r="404" spans="1:12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L404" s="2"/>
    </row>
    <row r="405" spans="1:12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L405" s="2"/>
    </row>
    <row r="406" spans="1:12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L406" s="2"/>
    </row>
    <row r="407" spans="1:12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L407" s="2"/>
    </row>
    <row r="408" spans="1:12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L408" s="2"/>
    </row>
    <row r="409" spans="1:12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L409" s="2"/>
    </row>
    <row r="410" spans="1:12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L410" s="2"/>
    </row>
    <row r="411" spans="1:12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L411" s="2"/>
    </row>
    <row r="412" spans="1:12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L412" s="2"/>
    </row>
    <row r="413" spans="1:12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L413" s="2"/>
    </row>
    <row r="414" spans="1:12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L414" s="2"/>
    </row>
    <row r="415" spans="1:12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L415" s="2"/>
    </row>
    <row r="416" spans="1:12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L416" s="2"/>
    </row>
    <row r="417" spans="1:12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L417" s="2"/>
    </row>
    <row r="418" spans="1:12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L418" s="2"/>
    </row>
    <row r="419" spans="1:12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L419" s="2"/>
    </row>
    <row r="420" spans="1:12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L420" s="2"/>
    </row>
    <row r="421" spans="1:12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L421" s="2"/>
    </row>
    <row r="422" spans="1:12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L422" s="2"/>
    </row>
    <row r="423" spans="1:12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L423" s="2"/>
    </row>
    <row r="424" spans="1:12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L424" s="2"/>
    </row>
    <row r="425" spans="1:12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L425" s="2"/>
    </row>
    <row r="426" spans="1:12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L426" s="2"/>
    </row>
    <row r="427" spans="1:12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L427" s="2"/>
    </row>
    <row r="428" spans="1:12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L428" s="2"/>
    </row>
    <row r="429" spans="1:12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L429" s="2"/>
    </row>
    <row r="430" spans="1:12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L430" s="2"/>
    </row>
    <row r="431" spans="1:12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L431" s="2"/>
    </row>
    <row r="432" spans="1:12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L432" s="2"/>
    </row>
    <row r="433" spans="1:12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L433" s="2"/>
    </row>
    <row r="434" spans="1:12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L434" s="2"/>
    </row>
    <row r="435" spans="1:12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L435" s="2"/>
    </row>
    <row r="436" spans="1:12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L436" s="2"/>
    </row>
    <row r="437" spans="1:12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L437" s="2"/>
    </row>
    <row r="438" spans="1:12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L438" s="2"/>
    </row>
    <row r="439" spans="1:12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L439" s="2"/>
    </row>
    <row r="440" spans="1:12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L440" s="2"/>
    </row>
    <row r="441" spans="1:12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L441" s="2"/>
    </row>
    <row r="442" spans="1:12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L442" s="2"/>
    </row>
    <row r="443" spans="1:12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L443" s="2"/>
    </row>
    <row r="444" spans="1:12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L444" s="2"/>
    </row>
    <row r="445" spans="1:12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L445" s="2"/>
    </row>
    <row r="446" spans="1:12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L446" s="2"/>
    </row>
    <row r="447" spans="1:12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L447" s="2"/>
    </row>
    <row r="448" spans="1:12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L448" s="2"/>
    </row>
    <row r="449" spans="1:12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L449" s="2"/>
    </row>
    <row r="450" spans="1:12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L450" s="2"/>
    </row>
    <row r="451" spans="1:12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L451" s="2"/>
    </row>
    <row r="452" spans="1:12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L452" s="2"/>
    </row>
    <row r="453" spans="1:12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L453" s="2"/>
    </row>
    <row r="454" spans="1:12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L454" s="2"/>
    </row>
    <row r="455" spans="1:12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L455" s="2"/>
    </row>
    <row r="456" spans="1:12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L456" s="2"/>
    </row>
    <row r="457" spans="1:12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L457" s="2"/>
    </row>
    <row r="458" spans="1:12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L458" s="2"/>
    </row>
    <row r="459" spans="1:12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L459" s="2"/>
    </row>
    <row r="460" spans="1:12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L460" s="2"/>
    </row>
    <row r="461" spans="1:12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L461" s="2"/>
    </row>
    <row r="462" spans="1:12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L462" s="2"/>
    </row>
    <row r="463" spans="1:12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L463" s="2"/>
    </row>
    <row r="464" spans="1:12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L464" s="2"/>
    </row>
    <row r="465" spans="1:12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L465" s="2"/>
    </row>
    <row r="466" spans="1:12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L466" s="2"/>
    </row>
    <row r="467" spans="1:12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L467" s="2"/>
    </row>
    <row r="468" spans="1:12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L468" s="2"/>
    </row>
    <row r="469" spans="1:12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L469" s="2"/>
    </row>
    <row r="470" spans="1:12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L470" s="2"/>
    </row>
    <row r="471" spans="1:12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L471" s="2"/>
    </row>
    <row r="472" spans="1:12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L472" s="2"/>
    </row>
    <row r="473" spans="1:12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L473" s="2"/>
    </row>
    <row r="474" spans="1:12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L474" s="2"/>
    </row>
    <row r="475" spans="1:12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L475" s="2"/>
    </row>
    <row r="476" spans="1:12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L476" s="2"/>
    </row>
    <row r="477" spans="1:12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L477" s="2"/>
    </row>
    <row r="478" spans="1:12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L478" s="2"/>
    </row>
    <row r="479" spans="1:12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L479" s="2"/>
    </row>
    <row r="480" spans="1:12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L480" s="2"/>
    </row>
    <row r="481" spans="1:12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L481" s="2"/>
    </row>
    <row r="482" spans="1:12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L482" s="2"/>
    </row>
    <row r="483" spans="1:12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L483" s="2"/>
    </row>
    <row r="484" spans="1:12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L484" s="2"/>
    </row>
    <row r="485" spans="1:12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L485" s="2"/>
    </row>
    <row r="486" spans="1:12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L486" s="2"/>
    </row>
    <row r="487" spans="1:12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L487" s="2"/>
    </row>
    <row r="488" spans="1:12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L488" s="2"/>
    </row>
    <row r="489" spans="1:12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L489" s="2"/>
    </row>
    <row r="490" spans="1:12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L490" s="2"/>
    </row>
    <row r="491" spans="1:12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L491" s="2"/>
    </row>
    <row r="492" spans="1:12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L492" s="2"/>
    </row>
    <row r="493" spans="1:12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L493" s="2"/>
    </row>
    <row r="494" spans="1:12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L494" s="2"/>
    </row>
    <row r="495" spans="1:12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L495" s="2"/>
    </row>
    <row r="496" spans="1:12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L496" s="2"/>
    </row>
    <row r="497" spans="1:12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L497" s="2"/>
    </row>
    <row r="498" spans="1:12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L498" s="2"/>
    </row>
    <row r="499" spans="1:12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L499" s="2"/>
    </row>
    <row r="500" spans="1:12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L500" s="2"/>
    </row>
    <row r="501" spans="1:12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L501" s="2"/>
    </row>
    <row r="502" spans="1:12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L502" s="2"/>
    </row>
    <row r="503" spans="1:12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L503" s="2"/>
    </row>
    <row r="504" spans="1:12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L504" s="2"/>
    </row>
    <row r="505" spans="1:12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L505" s="2"/>
    </row>
    <row r="506" spans="1:12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L506" s="2"/>
    </row>
    <row r="507" spans="1:12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L507" s="2"/>
    </row>
    <row r="508" spans="1:12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L508" s="2"/>
    </row>
    <row r="509" spans="1:12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L509" s="2"/>
    </row>
    <row r="510" spans="1:12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L510" s="2"/>
    </row>
    <row r="511" spans="1:12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L511" s="2"/>
    </row>
    <row r="512" spans="1:12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L512" s="2"/>
    </row>
    <row r="513" spans="1:12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L513" s="2"/>
    </row>
    <row r="514" spans="1:12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L514" s="2"/>
    </row>
    <row r="515" spans="1:12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L515" s="2"/>
    </row>
    <row r="516" spans="1:12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L516" s="2"/>
    </row>
    <row r="517" spans="1:12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L517" s="2"/>
    </row>
    <row r="518" spans="1:12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L518" s="2"/>
    </row>
    <row r="519" spans="1:12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L519" s="2"/>
    </row>
    <row r="520" spans="1:12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L520" s="2"/>
    </row>
    <row r="521" spans="1:12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L521" s="2"/>
    </row>
    <row r="522" spans="1:12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L522" s="2"/>
    </row>
    <row r="523" spans="1:12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L523" s="2"/>
    </row>
    <row r="524" spans="1:12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L524" s="2"/>
    </row>
    <row r="525" spans="1:12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L525" s="2"/>
    </row>
    <row r="526" spans="1:12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L526" s="2"/>
    </row>
    <row r="527" spans="1:12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L527" s="2"/>
    </row>
    <row r="528" spans="1:12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L528" s="2"/>
    </row>
    <row r="529" spans="1:12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L529" s="2"/>
    </row>
    <row r="530" spans="1:12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L530" s="2"/>
    </row>
    <row r="531" spans="1:12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L531" s="2"/>
    </row>
    <row r="532" spans="1:12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L532" s="2"/>
    </row>
    <row r="533" spans="1:12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L533" s="2"/>
    </row>
    <row r="534" spans="1:12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L534" s="2"/>
    </row>
    <row r="535" spans="1:12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L535" s="2"/>
    </row>
    <row r="536" spans="1:12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L536" s="2"/>
    </row>
    <row r="537" spans="1:12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L537" s="2"/>
    </row>
    <row r="538" spans="1:12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L538" s="2"/>
    </row>
    <row r="539" spans="1:12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L539" s="2"/>
    </row>
    <row r="540" spans="1:12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L540" s="2"/>
    </row>
    <row r="541" spans="1:12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L541" s="2"/>
    </row>
    <row r="542" spans="1:12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L542" s="2"/>
    </row>
    <row r="543" spans="1:12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L543" s="2"/>
    </row>
    <row r="544" spans="1:12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L544" s="2"/>
    </row>
    <row r="545" spans="1:12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L545" s="2"/>
    </row>
    <row r="546" spans="1:12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L546" s="2"/>
    </row>
    <row r="547" spans="1:12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L547" s="2"/>
    </row>
    <row r="548" spans="1:12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L548" s="2"/>
    </row>
    <row r="549" spans="1:12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L549" s="2"/>
    </row>
    <row r="550" spans="1:12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L550" s="2"/>
    </row>
    <row r="551" spans="1:12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L551" s="2"/>
    </row>
    <row r="552" spans="1:12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L552" s="2"/>
    </row>
    <row r="553" spans="1:12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L553" s="2"/>
    </row>
    <row r="554" spans="1:12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L554" s="2"/>
    </row>
    <row r="555" spans="1:12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L555" s="2"/>
    </row>
    <row r="556" spans="1:12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L556" s="2"/>
    </row>
    <row r="557" spans="1:12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L557" s="2"/>
    </row>
    <row r="558" spans="1:12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L558" s="2"/>
    </row>
    <row r="559" spans="1:12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L559" s="2"/>
    </row>
    <row r="560" spans="1:12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L560" s="2"/>
    </row>
    <row r="561" spans="1:12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L561" s="2"/>
    </row>
    <row r="562" spans="1:12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L562" s="2"/>
    </row>
    <row r="563" spans="1:12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L563" s="2"/>
    </row>
    <row r="564" spans="1:12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L564" s="2"/>
    </row>
    <row r="565" spans="1:12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L565" s="2"/>
    </row>
    <row r="566" spans="1:12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L566" s="2"/>
    </row>
    <row r="567" spans="1:12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L567" s="2"/>
    </row>
    <row r="568" spans="1:12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L568" s="2"/>
    </row>
    <row r="569" spans="1:12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L569" s="2"/>
    </row>
    <row r="570" spans="1:12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L570" s="2"/>
    </row>
    <row r="571" spans="1:12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L571" s="2"/>
    </row>
    <row r="572" spans="1:12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L572" s="2"/>
    </row>
    <row r="573" spans="1:12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L573" s="2"/>
    </row>
    <row r="574" spans="1:12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L574" s="2"/>
    </row>
    <row r="575" spans="1:12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L575" s="2"/>
    </row>
    <row r="576" spans="1:12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L576" s="2"/>
    </row>
    <row r="577" spans="1:12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L577" s="2"/>
    </row>
    <row r="578" spans="1:12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L578" s="2"/>
    </row>
    <row r="579" spans="1:12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L579" s="2"/>
    </row>
    <row r="580" spans="1:12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L580" s="2"/>
    </row>
    <row r="581" spans="1:12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L581" s="2"/>
    </row>
    <row r="582" spans="1:12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L582" s="2"/>
    </row>
    <row r="583" spans="1:12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L583" s="2"/>
    </row>
    <row r="584" spans="1:12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L584" s="2"/>
    </row>
    <row r="585" spans="1:12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L585" s="2"/>
    </row>
    <row r="586" spans="1:12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L586" s="2"/>
    </row>
    <row r="587" spans="1:12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L587" s="2"/>
    </row>
    <row r="588" spans="1:12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L588" s="2"/>
    </row>
    <row r="589" spans="1:12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L589" s="2"/>
    </row>
    <row r="590" spans="1:12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L590" s="2"/>
    </row>
    <row r="591" spans="1:12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L591" s="2"/>
    </row>
    <row r="592" spans="1:12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L592" s="2"/>
    </row>
    <row r="593" spans="1:12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L593" s="2"/>
    </row>
    <row r="594" spans="1:12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L594" s="2"/>
    </row>
    <row r="595" spans="1:12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L595" s="2"/>
    </row>
    <row r="596" spans="1:12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L596" s="2"/>
    </row>
    <row r="597" spans="1:12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L597" s="2"/>
    </row>
    <row r="598" spans="1:12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L598" s="2"/>
    </row>
    <row r="599" spans="1:12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L599" s="2"/>
    </row>
    <row r="600" spans="1:12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L600" s="2"/>
    </row>
    <row r="601" spans="1:12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L601" s="2"/>
    </row>
    <row r="602" spans="1:12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L602" s="2"/>
    </row>
    <row r="603" spans="1:12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L603" s="2"/>
    </row>
    <row r="604" spans="1:12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L604" s="2"/>
    </row>
    <row r="605" spans="1:12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L605" s="2"/>
    </row>
    <row r="606" spans="1:12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L606" s="2"/>
    </row>
    <row r="607" spans="1:12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L607" s="2"/>
    </row>
    <row r="608" spans="1:12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L608" s="2"/>
    </row>
    <row r="609" spans="1:12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L609" s="2"/>
    </row>
    <row r="610" spans="1:12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L610" s="2"/>
    </row>
    <row r="611" spans="1:12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L611" s="2"/>
    </row>
    <row r="612" spans="1:12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L612" s="2"/>
    </row>
    <row r="613" spans="1:12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L613" s="2"/>
    </row>
    <row r="614" spans="1:12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L614" s="2"/>
    </row>
    <row r="615" spans="1:12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L615" s="2"/>
    </row>
    <row r="616" spans="1:12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L616" s="2"/>
    </row>
    <row r="617" spans="1:12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L617" s="2"/>
    </row>
    <row r="618" spans="1:12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L618" s="2"/>
    </row>
    <row r="619" spans="1:12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L619" s="2"/>
    </row>
    <row r="620" spans="1:12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L620" s="2"/>
    </row>
    <row r="621" spans="1:12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L621" s="2"/>
    </row>
    <row r="622" spans="1:12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L622" s="2"/>
    </row>
    <row r="623" spans="1:12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L623" s="2"/>
    </row>
    <row r="624" spans="1:12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L624" s="2"/>
    </row>
    <row r="625" spans="1:12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L625" s="2"/>
    </row>
    <row r="626" spans="1:12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L626" s="2"/>
    </row>
    <row r="627" spans="1:12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L627" s="2"/>
    </row>
    <row r="628" spans="1:12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L628" s="2"/>
    </row>
    <row r="629" spans="1:12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L629" s="2"/>
    </row>
    <row r="630" spans="1:12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L630" s="2"/>
    </row>
    <row r="631" spans="1:12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L631" s="2"/>
    </row>
    <row r="632" spans="1:12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L632" s="2"/>
    </row>
    <row r="633" spans="1:12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L633" s="2"/>
    </row>
    <row r="634" spans="1:12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L634" s="2"/>
    </row>
    <row r="635" spans="1:12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L635" s="2"/>
    </row>
    <row r="636" spans="1:12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L636" s="2"/>
    </row>
    <row r="637" spans="1:12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L637" s="2"/>
    </row>
    <row r="638" spans="1:12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L638" s="2"/>
    </row>
    <row r="639" spans="1:12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L639" s="2"/>
    </row>
    <row r="640" spans="1:12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L640" s="2"/>
    </row>
    <row r="641" spans="1:12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L641" s="2"/>
    </row>
    <row r="642" spans="1:12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L642" s="2"/>
    </row>
    <row r="643" spans="1:12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L643" s="2"/>
    </row>
    <row r="644" spans="1:12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L644" s="2"/>
    </row>
    <row r="645" spans="1:12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L645" s="2"/>
    </row>
    <row r="646" spans="1:12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L646" s="2"/>
    </row>
    <row r="647" spans="1:12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L647" s="2"/>
    </row>
    <row r="648" spans="1:12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L648" s="2"/>
    </row>
    <row r="649" spans="1:12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L649" s="2"/>
    </row>
    <row r="650" spans="1:12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L650" s="2"/>
    </row>
    <row r="651" spans="1:12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L651" s="2"/>
    </row>
    <row r="652" spans="1:12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L652" s="2"/>
    </row>
    <row r="653" spans="1:12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L653" s="2"/>
    </row>
    <row r="654" spans="1:12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L654" s="2"/>
    </row>
    <row r="655" spans="1:12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L655" s="2"/>
    </row>
    <row r="656" spans="1:12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L656" s="2"/>
    </row>
    <row r="657" spans="1:12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L657" s="2"/>
    </row>
    <row r="658" spans="1:12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L658" s="2"/>
    </row>
    <row r="659" spans="1:12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L659" s="2"/>
    </row>
    <row r="660" spans="1:12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L660" s="2"/>
    </row>
    <row r="661" spans="1:12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L661" s="2"/>
    </row>
    <row r="662" spans="1:12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L662" s="2"/>
    </row>
    <row r="663" spans="1:12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L663" s="2"/>
    </row>
    <row r="664" spans="1:12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L664" s="2"/>
    </row>
    <row r="665" spans="1:12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L665" s="2"/>
    </row>
    <row r="666" spans="1:12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L666" s="2"/>
    </row>
    <row r="667" spans="1:12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L667" s="2"/>
    </row>
    <row r="668" spans="1:12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L668" s="2"/>
    </row>
    <row r="669" spans="1:12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L669" s="2"/>
    </row>
    <row r="670" spans="1:12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L670" s="2"/>
    </row>
    <row r="671" spans="1:12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L671" s="2"/>
    </row>
    <row r="672" spans="1:12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L672" s="2"/>
    </row>
    <row r="673" spans="1:12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L673" s="2"/>
    </row>
    <row r="674" spans="1:12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L674" s="2"/>
    </row>
    <row r="675" spans="1:12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L675" s="2"/>
    </row>
    <row r="676" spans="1:12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L676" s="2"/>
    </row>
    <row r="677" spans="1:12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L677" s="2"/>
    </row>
    <row r="678" spans="1:12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L678" s="2"/>
    </row>
    <row r="679" spans="1:12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L679" s="2"/>
    </row>
    <row r="680" spans="1:12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L680" s="2"/>
    </row>
    <row r="681" spans="1:12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L681" s="2"/>
    </row>
    <row r="682" spans="1:12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L682" s="2"/>
    </row>
    <row r="683" spans="1:12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L683" s="2"/>
    </row>
    <row r="684" spans="1:12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L684" s="2"/>
    </row>
    <row r="685" spans="1:12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L685" s="2"/>
    </row>
    <row r="686" spans="1:12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L686" s="2"/>
    </row>
    <row r="687" spans="1:12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L687" s="2"/>
    </row>
    <row r="688" spans="1:12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L688" s="2"/>
    </row>
    <row r="689" spans="1:12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L689" s="2"/>
    </row>
    <row r="690" spans="1:12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L690" s="2"/>
    </row>
    <row r="691" spans="1:12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L691" s="2"/>
    </row>
    <row r="692" spans="1:12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L692" s="2"/>
    </row>
    <row r="693" spans="1:12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L693" s="2"/>
    </row>
    <row r="694" spans="1:12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L694" s="2"/>
    </row>
    <row r="695" spans="1:12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L695" s="2"/>
    </row>
    <row r="696" spans="1:12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L696" s="2"/>
    </row>
    <row r="697" spans="1:12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L697" s="2"/>
    </row>
    <row r="698" spans="1:12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L698" s="2"/>
    </row>
    <row r="699" spans="1:12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L699" s="2"/>
    </row>
    <row r="700" spans="1:12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L700" s="2"/>
    </row>
    <row r="701" spans="1:12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L701" s="2"/>
    </row>
    <row r="702" spans="1:12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L702" s="2"/>
    </row>
    <row r="703" spans="1:12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L703" s="2"/>
    </row>
    <row r="704" spans="1:12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L704" s="2"/>
    </row>
    <row r="705" spans="1:12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L705" s="2"/>
    </row>
    <row r="706" spans="1:12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L706" s="2"/>
    </row>
    <row r="707" spans="1:12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L707" s="2"/>
    </row>
    <row r="708" spans="1:12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L708" s="2"/>
    </row>
    <row r="709" spans="1:12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L709" s="2"/>
    </row>
    <row r="710" spans="1:12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L710" s="2"/>
    </row>
    <row r="711" spans="1:12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L711" s="2"/>
    </row>
    <row r="712" spans="1:12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L712" s="2"/>
    </row>
    <row r="713" spans="1:12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L713" s="2"/>
    </row>
    <row r="714" spans="1:12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L714" s="2"/>
    </row>
    <row r="715" spans="1:12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L715" s="2"/>
    </row>
    <row r="716" spans="1:12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L716" s="2"/>
    </row>
    <row r="717" spans="1:12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L717" s="2"/>
    </row>
    <row r="718" spans="1:12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L718" s="2"/>
    </row>
    <row r="719" spans="1:12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L719" s="2"/>
    </row>
    <row r="720" spans="1:12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L720" s="2"/>
    </row>
    <row r="721" spans="1:12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L721" s="2"/>
    </row>
    <row r="722" spans="1:12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L722" s="2"/>
    </row>
    <row r="723" spans="1:12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L723" s="2"/>
    </row>
    <row r="724" spans="1:12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L724" s="2"/>
    </row>
    <row r="725" spans="1:12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L725" s="2"/>
    </row>
    <row r="726" spans="1:12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L726" s="2"/>
    </row>
    <row r="727" spans="1:12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L727" s="2"/>
    </row>
    <row r="728" spans="1:12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L728" s="2"/>
    </row>
    <row r="729" spans="1:12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L729" s="2"/>
    </row>
    <row r="730" spans="1:12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L730" s="2"/>
    </row>
    <row r="731" spans="1:12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L731" s="2"/>
    </row>
    <row r="732" spans="1:12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L732" s="2"/>
    </row>
    <row r="733" spans="1:12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L733" s="2"/>
    </row>
    <row r="734" spans="1:12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L734" s="2"/>
    </row>
    <row r="735" spans="1:12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L735" s="2"/>
    </row>
    <row r="736" spans="1:12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L736" s="2"/>
    </row>
    <row r="737" spans="1:12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L737" s="2"/>
    </row>
    <row r="738" spans="1:12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L738" s="2"/>
    </row>
    <row r="739" spans="1:12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L739" s="2"/>
    </row>
    <row r="740" spans="1:12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L740" s="2"/>
    </row>
    <row r="741" spans="1:12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L741" s="2"/>
    </row>
    <row r="742" spans="1:12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L742" s="2"/>
    </row>
    <row r="743" spans="1:12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L743" s="2"/>
    </row>
    <row r="744" spans="1:12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L744" s="2"/>
    </row>
    <row r="745" spans="1:12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L745" s="2"/>
    </row>
    <row r="746" spans="1:12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L746" s="2"/>
    </row>
    <row r="747" spans="1:12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L747" s="2"/>
    </row>
    <row r="748" spans="1:12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L748" s="2"/>
    </row>
    <row r="749" spans="1:12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L749" s="2"/>
    </row>
    <row r="750" spans="1:12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L750" s="2"/>
    </row>
    <row r="751" spans="1:12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L751" s="2"/>
    </row>
    <row r="752" spans="1:12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L752" s="2"/>
    </row>
    <row r="753" spans="1:12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L753" s="2"/>
    </row>
    <row r="754" spans="1:12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L754" s="2"/>
    </row>
    <row r="755" spans="1:12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L755" s="2"/>
    </row>
    <row r="756" spans="1:12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L756" s="2"/>
    </row>
    <row r="757" spans="1:12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L757" s="2"/>
    </row>
    <row r="758" spans="1:12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L758" s="2"/>
    </row>
    <row r="759" spans="1:12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L759" s="2"/>
    </row>
    <row r="760" spans="1:12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L760" s="2"/>
    </row>
    <row r="761" spans="1:12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L761" s="2"/>
    </row>
    <row r="762" spans="1:12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L762" s="2"/>
    </row>
    <row r="763" spans="1:12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L763" s="2"/>
    </row>
    <row r="764" spans="1:12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L764" s="2"/>
    </row>
    <row r="765" spans="1:12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L765" s="2"/>
    </row>
    <row r="766" spans="1:12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L766" s="2"/>
    </row>
    <row r="767" spans="1:12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L767" s="2"/>
    </row>
    <row r="768" spans="1:12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L768" s="2"/>
    </row>
    <row r="769" spans="1:12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L769" s="2"/>
    </row>
    <row r="770" spans="1:12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L770" s="2"/>
    </row>
    <row r="771" spans="1:12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L771" s="2"/>
    </row>
    <row r="772" spans="1:12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L772" s="2"/>
    </row>
    <row r="773" spans="1:12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L773" s="2"/>
    </row>
    <row r="774" spans="1:12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L774" s="2"/>
    </row>
    <row r="775" spans="1:12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L775" s="2"/>
    </row>
    <row r="776" spans="1:12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L776" s="2"/>
    </row>
    <row r="777" spans="1:12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L777" s="2"/>
    </row>
    <row r="778" spans="1:12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L778" s="2"/>
    </row>
    <row r="779" spans="1:12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L779" s="2"/>
    </row>
    <row r="780" spans="1:12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L780" s="2"/>
    </row>
    <row r="781" spans="1:12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L781" s="2"/>
    </row>
    <row r="782" spans="1:12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L782" s="2"/>
    </row>
    <row r="783" spans="1:12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L783" s="2"/>
    </row>
    <row r="784" spans="1:12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L784" s="2"/>
    </row>
    <row r="785" spans="1:12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L785" s="2"/>
    </row>
    <row r="786" spans="1:12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L786" s="2"/>
    </row>
    <row r="787" spans="1:12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L787" s="2"/>
    </row>
    <row r="788" spans="1:12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L788" s="2"/>
    </row>
    <row r="789" spans="1:12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L789" s="2"/>
    </row>
    <row r="790" spans="1:12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L790" s="2"/>
    </row>
    <row r="791" spans="1:12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L791" s="2"/>
    </row>
    <row r="792" spans="1:12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L792" s="2"/>
    </row>
    <row r="793" spans="1:12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L793" s="2"/>
    </row>
    <row r="794" spans="1:12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L794" s="2"/>
    </row>
    <row r="795" spans="1:12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L795" s="2"/>
    </row>
    <row r="796" spans="1:12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L796" s="2"/>
    </row>
    <row r="797" spans="1:12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L797" s="2"/>
    </row>
    <row r="798" spans="1:12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L798" s="2"/>
    </row>
    <row r="799" spans="1:12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L799" s="2"/>
    </row>
    <row r="800" spans="1:12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L800" s="2"/>
    </row>
    <row r="801" spans="1:12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L801" s="2"/>
    </row>
    <row r="802" spans="1:12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L802" s="2"/>
    </row>
    <row r="803" spans="1:12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L803" s="2"/>
    </row>
    <row r="804" spans="1:12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L804" s="2"/>
    </row>
    <row r="805" spans="1:12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L805" s="2"/>
    </row>
    <row r="806" spans="1:12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L806" s="2"/>
    </row>
    <row r="807" spans="1:12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L807" s="2"/>
    </row>
    <row r="808" spans="1:12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L808" s="2"/>
    </row>
    <row r="809" spans="1:12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L809" s="2"/>
    </row>
    <row r="810" spans="1:12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L810" s="2"/>
    </row>
    <row r="811" spans="1:12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L811" s="2"/>
    </row>
    <row r="812" spans="1:12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L812" s="2"/>
    </row>
    <row r="813" spans="1:12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L813" s="2"/>
    </row>
    <row r="814" spans="1:12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L814" s="2"/>
    </row>
    <row r="815" spans="1:12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L815" s="2"/>
    </row>
    <row r="816" spans="1:12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L816" s="2"/>
    </row>
    <row r="817" spans="1:12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L817" s="2"/>
    </row>
    <row r="818" spans="1:12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L818" s="2"/>
    </row>
    <row r="819" spans="1:12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L819" s="2"/>
    </row>
    <row r="820" spans="1:12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L820" s="2"/>
    </row>
    <row r="821" spans="1:12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L821" s="2"/>
    </row>
    <row r="822" spans="1:12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L822" s="2"/>
    </row>
    <row r="823" spans="1:12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L823" s="2"/>
    </row>
    <row r="824" spans="1:12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L824" s="2"/>
    </row>
    <row r="825" spans="1:12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L825" s="2"/>
    </row>
    <row r="826" spans="1:12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L826" s="2"/>
    </row>
    <row r="827" spans="1:12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L827" s="2"/>
    </row>
    <row r="828" spans="1:12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L828" s="2"/>
    </row>
    <row r="829" spans="1:12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L829" s="2"/>
    </row>
    <row r="830" spans="1:12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L830" s="2"/>
    </row>
    <row r="831" spans="1:12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L831" s="2"/>
    </row>
    <row r="832" spans="1:12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L832" s="2"/>
    </row>
    <row r="833" spans="1:12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L833" s="2"/>
    </row>
    <row r="834" spans="1:12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L834" s="2"/>
    </row>
    <row r="835" spans="1:12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L835" s="2"/>
    </row>
    <row r="836" spans="1:12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L836" s="2"/>
    </row>
    <row r="837" spans="1:12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L837" s="2"/>
    </row>
    <row r="838" spans="1:12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L838" s="2"/>
    </row>
    <row r="839" spans="1:12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L839" s="2"/>
    </row>
    <row r="840" spans="1:12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L840" s="2"/>
    </row>
    <row r="841" spans="1:12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L841" s="2"/>
    </row>
    <row r="842" spans="1:12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L842" s="2"/>
    </row>
    <row r="843" spans="1:12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L843" s="2"/>
    </row>
    <row r="844" spans="1:12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L844" s="2"/>
    </row>
    <row r="845" spans="1:12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L845" s="2"/>
    </row>
    <row r="846" spans="1:12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L846" s="2"/>
    </row>
    <row r="847" spans="1:12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L847" s="2"/>
    </row>
    <row r="848" spans="1:12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L848" s="2"/>
    </row>
    <row r="849" spans="1:12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L849" s="2"/>
    </row>
    <row r="850" spans="1:12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L850" s="2"/>
    </row>
    <row r="851" spans="1:12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L851" s="2"/>
    </row>
    <row r="852" spans="1:12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L852" s="2"/>
    </row>
    <row r="853" spans="1:12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L853" s="2"/>
    </row>
    <row r="854" spans="1:12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L854" s="2"/>
    </row>
    <row r="855" spans="1:12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L855" s="2"/>
    </row>
    <row r="856" spans="1:12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L856" s="2"/>
    </row>
    <row r="857" spans="1:12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L857" s="2"/>
    </row>
    <row r="858" spans="1:12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L858" s="2"/>
    </row>
    <row r="859" spans="1:12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L859" s="2"/>
    </row>
    <row r="860" spans="1:12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L860" s="2"/>
    </row>
    <row r="861" spans="1:12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L861" s="2"/>
    </row>
    <row r="862" spans="1:12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L862" s="2"/>
    </row>
    <row r="863" spans="1:12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L863" s="2"/>
    </row>
    <row r="864" spans="1:12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L864" s="2"/>
    </row>
    <row r="865" spans="1:12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L865" s="2"/>
    </row>
    <row r="866" spans="1:12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L866" s="2"/>
    </row>
    <row r="867" spans="1:12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L867" s="2"/>
    </row>
    <row r="868" spans="1:12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L868" s="2"/>
    </row>
    <row r="869" spans="1:12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L869" s="2"/>
    </row>
    <row r="870" spans="1:12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L870" s="2"/>
    </row>
    <row r="871" spans="1:12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L871" s="2"/>
    </row>
    <row r="872" spans="1:12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L872" s="2"/>
    </row>
    <row r="873" spans="1:12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L873" s="2"/>
    </row>
    <row r="874" spans="1:12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L874" s="2"/>
    </row>
    <row r="875" spans="1:12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L875" s="2"/>
    </row>
    <row r="876" spans="1:12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L876" s="2"/>
    </row>
    <row r="877" spans="1:12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L877" s="2"/>
    </row>
    <row r="878" spans="1:12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L878" s="2"/>
    </row>
    <row r="879" spans="1:12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L879" s="2"/>
    </row>
    <row r="880" spans="1:12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L880" s="2"/>
    </row>
    <row r="881" spans="1:12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L881" s="2"/>
    </row>
    <row r="882" spans="1:12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L882" s="2"/>
    </row>
    <row r="883" spans="1:12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L883" s="2"/>
    </row>
    <row r="884" spans="1:12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L884" s="2"/>
    </row>
    <row r="885" spans="1:12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L885" s="2"/>
    </row>
    <row r="886" spans="1:12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L886" s="2"/>
    </row>
    <row r="887" spans="1:12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L887" s="2"/>
    </row>
    <row r="888" spans="1:12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L888" s="2"/>
    </row>
    <row r="889" spans="1:12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L889" s="2"/>
    </row>
    <row r="890" spans="1:12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L890" s="2"/>
    </row>
    <row r="891" spans="1:12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L891" s="2"/>
    </row>
    <row r="892" spans="1:12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L892" s="2"/>
    </row>
    <row r="893" spans="1:12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L893" s="2"/>
    </row>
    <row r="894" spans="1:12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L894" s="2"/>
    </row>
    <row r="895" spans="1:12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L895" s="2"/>
    </row>
    <row r="896" spans="1:12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L896" s="2"/>
    </row>
    <row r="897" spans="1:12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L897" s="2"/>
    </row>
    <row r="898" spans="1:12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L898" s="2"/>
    </row>
    <row r="899" spans="1:12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L899" s="2"/>
    </row>
    <row r="900" spans="1:12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L900" s="2"/>
    </row>
    <row r="901" spans="1:12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L901" s="2"/>
    </row>
    <row r="902" spans="1:12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L902" s="2"/>
    </row>
    <row r="903" spans="1:12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L903" s="2"/>
    </row>
    <row r="904" spans="1:12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L904" s="2"/>
    </row>
    <row r="905" spans="1:12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L905" s="2"/>
    </row>
    <row r="906" spans="1:12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L906" s="2"/>
    </row>
    <row r="907" spans="1:12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L907" s="2"/>
    </row>
    <row r="908" spans="1:12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L908" s="2"/>
    </row>
    <row r="909" spans="1:12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L909" s="2"/>
    </row>
    <row r="910" spans="1:12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L910" s="2"/>
    </row>
    <row r="911" spans="1:12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L911" s="2"/>
    </row>
    <row r="912" spans="1:12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L912" s="2"/>
    </row>
    <row r="913" spans="1:12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L913" s="2"/>
    </row>
    <row r="914" spans="1:12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L914" s="2"/>
    </row>
    <row r="915" spans="1:12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L915" s="2"/>
    </row>
    <row r="916" spans="1:12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L916" s="2"/>
    </row>
    <row r="917" spans="1:12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L917" s="2"/>
    </row>
    <row r="918" spans="1:12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L918" s="2"/>
    </row>
    <row r="919" spans="1:12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L919" s="2"/>
    </row>
    <row r="920" spans="1:12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L920" s="2"/>
    </row>
    <row r="921" spans="1:12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L921" s="2"/>
    </row>
    <row r="922" spans="1:12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L922" s="2"/>
    </row>
    <row r="923" spans="1:12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L923" s="2"/>
    </row>
    <row r="924" spans="1:12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L924" s="2"/>
    </row>
    <row r="925" spans="1:12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L925" s="2"/>
    </row>
    <row r="926" spans="1:12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L926" s="2"/>
    </row>
    <row r="927" spans="1:12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L927" s="2"/>
    </row>
    <row r="928" spans="1:12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L928" s="2"/>
    </row>
    <row r="929" spans="1:12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L929" s="2"/>
    </row>
    <row r="930" spans="1:12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L930" s="2"/>
    </row>
    <row r="931" spans="1:12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L931" s="2"/>
    </row>
    <row r="932" spans="1:12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L932" s="2"/>
    </row>
    <row r="933" spans="1:12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L933" s="2"/>
    </row>
    <row r="934" spans="1:12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L934" s="2"/>
    </row>
    <row r="935" spans="1:12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L935" s="2"/>
    </row>
    <row r="936" spans="1:12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L936" s="2"/>
    </row>
    <row r="937" spans="1:12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L937" s="2"/>
    </row>
    <row r="938" spans="1:12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L938" s="2"/>
    </row>
    <row r="939" spans="1:12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L939" s="2"/>
    </row>
    <row r="940" spans="1:12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L940" s="2"/>
    </row>
    <row r="941" spans="1:12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L941" s="2"/>
    </row>
    <row r="942" spans="1:12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L942" s="2"/>
    </row>
    <row r="943" spans="1:12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L943" s="2"/>
    </row>
    <row r="944" spans="1:12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L944" s="2"/>
    </row>
    <row r="945" spans="1:12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L945" s="2"/>
    </row>
    <row r="946" spans="1:12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L946" s="2"/>
    </row>
    <row r="947" spans="1:12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L947" s="2"/>
    </row>
    <row r="948" spans="1:12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L948" s="2"/>
    </row>
    <row r="949" spans="1:12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L949" s="2"/>
    </row>
    <row r="950" spans="1:12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L950" s="2"/>
    </row>
    <row r="951" spans="1:12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L951" s="2"/>
    </row>
    <row r="952" spans="1:12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L952" s="2"/>
    </row>
    <row r="953" spans="1:12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L953" s="2"/>
    </row>
    <row r="954" spans="1:12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L954" s="2"/>
    </row>
    <row r="955" spans="1:12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L955" s="2"/>
    </row>
    <row r="956" spans="1:12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L956" s="2"/>
    </row>
    <row r="957" spans="1:12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L957" s="2"/>
    </row>
    <row r="958" spans="1:12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L958" s="2"/>
    </row>
    <row r="959" spans="1:12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L959" s="2"/>
    </row>
    <row r="960" spans="1:12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L960" s="2"/>
    </row>
    <row r="961" spans="1:12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L961" s="2"/>
    </row>
    <row r="962" spans="1:12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L962" s="2"/>
    </row>
    <row r="963" spans="1:12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L963" s="2"/>
    </row>
    <row r="964" spans="1:12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L964" s="2"/>
    </row>
    <row r="965" spans="1:12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L965" s="2"/>
    </row>
    <row r="966" spans="1:12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L966" s="2"/>
    </row>
    <row r="967" spans="1:12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L967" s="2"/>
    </row>
    <row r="968" spans="1:12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L968" s="2"/>
    </row>
    <row r="969" spans="1:12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L969" s="2"/>
    </row>
    <row r="970" spans="1:12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L970" s="2"/>
    </row>
    <row r="971" spans="1:12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L971" s="2"/>
    </row>
    <row r="972" spans="1:12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L972" s="2"/>
    </row>
    <row r="973" spans="1:12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L973" s="2"/>
    </row>
    <row r="974" spans="1:12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L974" s="2"/>
    </row>
    <row r="975" spans="1:12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L975" s="2"/>
    </row>
    <row r="976" spans="1:12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L976" s="2"/>
    </row>
    <row r="977" spans="1:12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L977" s="2"/>
    </row>
    <row r="978" spans="1:12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L978" s="2"/>
    </row>
    <row r="979" spans="1:12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L979" s="2"/>
    </row>
    <row r="980" spans="1:12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L980" s="2"/>
    </row>
    <row r="981" spans="1:12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L981" s="2"/>
    </row>
    <row r="982" spans="1:12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L982" s="2"/>
    </row>
    <row r="983" spans="1:12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L983" s="2"/>
    </row>
    <row r="984" spans="1:12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L984" s="2"/>
    </row>
    <row r="985" spans="1:12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L985" s="2"/>
    </row>
    <row r="986" spans="1:12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L986" s="2"/>
    </row>
    <row r="987" spans="1:12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L987" s="2"/>
    </row>
    <row r="988" spans="1:12" ht="15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L988" s="2"/>
    </row>
    <row r="989" spans="1:12" ht="15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L989" s="2"/>
    </row>
    <row r="990" spans="1:12" ht="15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L990" s="2"/>
    </row>
    <row r="991" spans="1:12" ht="15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L991" s="2"/>
    </row>
    <row r="992" spans="1:12" ht="15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L992" s="2"/>
    </row>
    <row r="993" spans="1:12" ht="15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L993" s="2"/>
    </row>
    <row r="994" spans="1:12" ht="15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L994" s="2"/>
    </row>
    <row r="995" spans="1:12" ht="15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L995" s="2"/>
    </row>
    <row r="996" spans="1:12" ht="15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L996" s="2"/>
    </row>
    <row r="997" spans="1:12" ht="15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L997" s="2"/>
    </row>
    <row r="998" spans="1:12" ht="15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L998" s="2"/>
    </row>
    <row r="999" spans="1:12" ht="15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L999" s="2"/>
    </row>
    <row r="1000" spans="1:12" ht="15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L1000" s="2"/>
    </row>
  </sheetData>
  <autoFilter ref="A5:J5" xr:uid="{00000000-0009-0000-0000-000004000000}"/>
  <mergeCells count="6">
    <mergeCell ref="A1:B3"/>
    <mergeCell ref="C1:G1"/>
    <mergeCell ref="I1:J3"/>
    <mergeCell ref="C2:G2"/>
    <mergeCell ref="E4:F4"/>
    <mergeCell ref="H4:I4"/>
  </mergeCells>
  <conditionalFormatting sqref="A6:Z46">
    <cfRule type="expression" dxfId="22" priority="1" stopIfTrue="1">
      <formula>MOD(ROW(),2)=1</formula>
    </cfRule>
  </conditionalFormatting>
  <conditionalFormatting sqref="A6:Z46">
    <cfRule type="expression" dxfId="21" priority="2" stopIfTrue="1">
      <formula>MOD(ROW(),2)=0</formula>
    </cfRule>
  </conditionalFormatting>
  <conditionalFormatting sqref="E6:E46">
    <cfRule type="expression" dxfId="20" priority="3">
      <formula>$E$4="hipermayorista"</formula>
    </cfRule>
  </conditionalFormatting>
  <conditionalFormatting sqref="F6:F46 G47:G1000">
    <cfRule type="expression" dxfId="19" priority="4">
      <formula>$E$4="mayorista1"</formula>
    </cfRule>
  </conditionalFormatting>
  <conditionalFormatting sqref="G6:G46">
    <cfRule type="expression" dxfId="18" priority="5">
      <formula>$E$4="mayorista2"</formula>
    </cfRule>
  </conditionalFormatting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AA401"/>
  <sheetViews>
    <sheetView showGridLines="0" zoomScale="66" zoomScaleNormal="66" workbookViewId="0">
      <pane ySplit="3" topLeftCell="A4" activePane="bottomLeft" state="frozen"/>
      <selection pane="bottomLeft" activeCell="P10" sqref="P10"/>
    </sheetView>
  </sheetViews>
  <sheetFormatPr baseColWidth="10" defaultColWidth="12.625" defaultRowHeight="15" customHeight="1" x14ac:dyDescent="0.2"/>
  <cols>
    <col min="1" max="1" width="12.25" customWidth="1"/>
    <col min="2" max="2" width="22.5" bestFit="1" customWidth="1"/>
    <col min="3" max="3" width="10.125" style="82" customWidth="1"/>
    <col min="4" max="4" width="108.125" customWidth="1"/>
    <col min="5" max="6" width="18.125" style="137" customWidth="1"/>
    <col min="7" max="7" width="17.375" style="137" customWidth="1"/>
    <col min="8" max="8" width="15.375" style="137" customWidth="1"/>
    <col min="9" max="9" width="11.875" customWidth="1"/>
    <col min="10" max="10" width="8.625" customWidth="1"/>
    <col min="11" max="11" width="20.5" customWidth="1"/>
    <col min="12" max="14" width="10.625" customWidth="1"/>
    <col min="15" max="15" width="12.5" hidden="1" customWidth="1"/>
  </cols>
  <sheetData>
    <row r="1" spans="1:27" ht="50.25" customHeight="1" thickBot="1" x14ac:dyDescent="0.25">
      <c r="A1" s="193"/>
      <c r="B1" s="193"/>
      <c r="C1" s="193"/>
      <c r="D1" s="204" t="s">
        <v>1218</v>
      </c>
      <c r="E1" s="205"/>
      <c r="F1" s="205"/>
      <c r="G1" s="205"/>
      <c r="H1" s="206"/>
      <c r="I1" s="202" t="s">
        <v>971</v>
      </c>
      <c r="J1" s="187"/>
      <c r="K1" s="54" t="s">
        <v>1219</v>
      </c>
    </row>
    <row r="2" spans="1:27" ht="36" customHeight="1" thickBot="1" x14ac:dyDescent="0.25">
      <c r="A2" s="201"/>
      <c r="B2" s="201"/>
      <c r="C2" s="201"/>
      <c r="D2" s="210" t="s">
        <v>9</v>
      </c>
      <c r="E2" s="207"/>
      <c r="F2" s="207"/>
      <c r="G2" s="207"/>
      <c r="H2" s="208"/>
      <c r="I2" s="203" t="str">
        <f>+'Resumen Pedido'!G9</f>
        <v>No Califica</v>
      </c>
      <c r="J2" s="192"/>
      <c r="K2" s="55">
        <f>SUM(K4:K360)</f>
        <v>0</v>
      </c>
      <c r="O2" s="2">
        <f>SUM(O4:O601)</f>
        <v>0</v>
      </c>
    </row>
    <row r="3" spans="1:27" ht="14.25" customHeight="1" thickBot="1" x14ac:dyDescent="0.3">
      <c r="A3" s="214" t="s">
        <v>1970</v>
      </c>
      <c r="B3" s="215" t="s">
        <v>14</v>
      </c>
      <c r="C3" s="215" t="s">
        <v>958</v>
      </c>
      <c r="D3" s="216" t="s">
        <v>15</v>
      </c>
      <c r="E3" s="209" t="s">
        <v>5</v>
      </c>
      <c r="F3" s="134" t="s">
        <v>4</v>
      </c>
      <c r="G3" s="134" t="s">
        <v>1023</v>
      </c>
      <c r="H3" s="134" t="s">
        <v>1024</v>
      </c>
      <c r="I3" s="34" t="s">
        <v>19</v>
      </c>
      <c r="J3" s="35" t="s">
        <v>20</v>
      </c>
      <c r="K3" s="36" t="s">
        <v>21</v>
      </c>
      <c r="O3" s="1" t="s">
        <v>1220</v>
      </c>
    </row>
    <row r="4" spans="1:27" ht="14.25" customHeight="1" x14ac:dyDescent="0.25">
      <c r="A4" s="211"/>
      <c r="B4" s="211" t="s">
        <v>1795</v>
      </c>
      <c r="C4" s="212" t="s">
        <v>1221</v>
      </c>
      <c r="D4" s="213" t="s">
        <v>1796</v>
      </c>
      <c r="E4" s="135">
        <v>915</v>
      </c>
      <c r="F4" s="135">
        <v>940</v>
      </c>
      <c r="G4" s="135">
        <v>970</v>
      </c>
      <c r="H4" s="135">
        <v>1000</v>
      </c>
      <c r="I4" s="5"/>
      <c r="J4" s="6"/>
      <c r="K4" s="7">
        <f t="shared" ref="K4:K258" si="0">IF($I$2="mayorista2",I4*H4,IF($I$2="Mayorista1",I4*G4,IF($I$2="Hipermayorista",I4*F4,IF($I$2="Distribuidor",I4*E4))))*(1-J4)</f>
        <v>0</v>
      </c>
      <c r="L4" s="4"/>
      <c r="M4" s="4"/>
      <c r="N4" s="4"/>
      <c r="O4" s="2">
        <f t="shared" ref="O4:O258" si="1">+I4*H4</f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25">
      <c r="A5" s="83"/>
      <c r="B5" s="83" t="s">
        <v>1795</v>
      </c>
      <c r="C5" s="85" t="s">
        <v>1221</v>
      </c>
      <c r="D5" s="84" t="s">
        <v>1797</v>
      </c>
      <c r="E5" s="135">
        <v>780</v>
      </c>
      <c r="F5" s="135">
        <v>800</v>
      </c>
      <c r="G5" s="135">
        <v>825</v>
      </c>
      <c r="H5" s="135">
        <v>850</v>
      </c>
      <c r="I5" s="5"/>
      <c r="J5" s="6"/>
      <c r="K5" s="7">
        <f t="shared" si="0"/>
        <v>0</v>
      </c>
      <c r="L5" s="4"/>
      <c r="M5" s="4"/>
      <c r="N5" s="4"/>
      <c r="O5" s="2">
        <f t="shared" si="1"/>
        <v>0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25">
      <c r="A6" s="83"/>
      <c r="B6" s="83" t="s">
        <v>1795</v>
      </c>
      <c r="C6" s="85" t="s">
        <v>1221</v>
      </c>
      <c r="D6" s="84" t="s">
        <v>1798</v>
      </c>
      <c r="E6" s="135">
        <v>190</v>
      </c>
      <c r="F6" s="135">
        <v>195</v>
      </c>
      <c r="G6" s="135">
        <v>200</v>
      </c>
      <c r="H6" s="135">
        <v>205</v>
      </c>
      <c r="I6" s="5"/>
      <c r="J6" s="6"/>
      <c r="K6" s="7">
        <f t="shared" si="0"/>
        <v>0</v>
      </c>
      <c r="L6" s="4"/>
      <c r="M6" s="4"/>
      <c r="N6" s="4"/>
      <c r="O6" s="2">
        <f t="shared" si="1"/>
        <v>0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25">
      <c r="A7" s="83"/>
      <c r="B7" s="83" t="s">
        <v>1795</v>
      </c>
      <c r="C7" s="85" t="s">
        <v>1221</v>
      </c>
      <c r="D7" s="84" t="s">
        <v>1799</v>
      </c>
      <c r="E7" s="135">
        <v>780</v>
      </c>
      <c r="F7" s="135">
        <v>800</v>
      </c>
      <c r="G7" s="135">
        <v>825</v>
      </c>
      <c r="H7" s="135">
        <v>850</v>
      </c>
      <c r="I7" s="5"/>
      <c r="J7" s="6"/>
      <c r="K7" s="7">
        <f t="shared" si="0"/>
        <v>0</v>
      </c>
      <c r="L7" s="4"/>
      <c r="M7" s="4"/>
      <c r="N7" s="4"/>
      <c r="O7" s="2">
        <f t="shared" si="1"/>
        <v>0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25">
      <c r="A8" s="83"/>
      <c r="B8" s="83" t="s">
        <v>1795</v>
      </c>
      <c r="C8" s="85" t="s">
        <v>1221</v>
      </c>
      <c r="D8" s="84" t="s">
        <v>1800</v>
      </c>
      <c r="E8" s="135">
        <v>890</v>
      </c>
      <c r="F8" s="135">
        <v>915</v>
      </c>
      <c r="G8" s="135">
        <v>945</v>
      </c>
      <c r="H8" s="135">
        <v>975</v>
      </c>
      <c r="I8" s="5"/>
      <c r="J8" s="6"/>
      <c r="K8" s="7">
        <f t="shared" si="0"/>
        <v>0</v>
      </c>
      <c r="L8" s="4"/>
      <c r="M8" s="4"/>
      <c r="N8" s="4"/>
      <c r="O8" s="2">
        <f t="shared" si="1"/>
        <v>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25">
      <c r="A9" s="83"/>
      <c r="B9" s="83" t="s">
        <v>1795</v>
      </c>
      <c r="C9" s="85" t="s">
        <v>1221</v>
      </c>
      <c r="D9" s="84" t="s">
        <v>1801</v>
      </c>
      <c r="E9" s="135">
        <v>720</v>
      </c>
      <c r="F9" s="135">
        <v>740</v>
      </c>
      <c r="G9" s="135">
        <v>765</v>
      </c>
      <c r="H9" s="135">
        <v>790</v>
      </c>
      <c r="I9" s="5"/>
      <c r="J9" s="6"/>
      <c r="K9" s="7">
        <f t="shared" si="0"/>
        <v>0</v>
      </c>
      <c r="L9" s="4"/>
      <c r="M9" s="4"/>
      <c r="N9" s="4"/>
      <c r="O9" s="2">
        <f t="shared" si="1"/>
        <v>0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25">
      <c r="A10" s="83"/>
      <c r="B10" s="83" t="s">
        <v>1795</v>
      </c>
      <c r="C10" s="85" t="s">
        <v>1221</v>
      </c>
      <c r="D10" s="84" t="s">
        <v>1802</v>
      </c>
      <c r="E10" s="135">
        <v>2000</v>
      </c>
      <c r="F10" s="135">
        <v>2050</v>
      </c>
      <c r="G10" s="135">
        <v>2115</v>
      </c>
      <c r="H10" s="135">
        <v>2180</v>
      </c>
      <c r="I10" s="5"/>
      <c r="J10" s="6"/>
      <c r="K10" s="7">
        <f t="shared" si="0"/>
        <v>0</v>
      </c>
      <c r="L10" s="4"/>
      <c r="M10" s="4"/>
      <c r="N10" s="4"/>
      <c r="O10" s="2">
        <f t="shared" si="1"/>
        <v>0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25">
      <c r="A11" s="83"/>
      <c r="B11" s="83" t="s">
        <v>1795</v>
      </c>
      <c r="C11" s="85" t="s">
        <v>1221</v>
      </c>
      <c r="D11" s="84" t="s">
        <v>1803</v>
      </c>
      <c r="E11" s="135">
        <v>1280</v>
      </c>
      <c r="F11" s="135">
        <v>1315</v>
      </c>
      <c r="G11" s="135">
        <v>1355</v>
      </c>
      <c r="H11" s="135">
        <v>1395</v>
      </c>
      <c r="I11" s="5"/>
      <c r="J11" s="6"/>
      <c r="K11" s="7">
        <f t="shared" si="0"/>
        <v>0</v>
      </c>
      <c r="L11" s="4"/>
      <c r="M11" s="4"/>
      <c r="N11" s="4"/>
      <c r="O11" s="2">
        <f t="shared" si="1"/>
        <v>0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25">
      <c r="A12" s="83"/>
      <c r="B12" s="83" t="s">
        <v>1795</v>
      </c>
      <c r="C12" s="85" t="s">
        <v>1221</v>
      </c>
      <c r="D12" s="84" t="s">
        <v>1804</v>
      </c>
      <c r="E12" s="135">
        <v>2555</v>
      </c>
      <c r="F12" s="135">
        <v>2620</v>
      </c>
      <c r="G12" s="135">
        <v>2700</v>
      </c>
      <c r="H12" s="135">
        <v>2785</v>
      </c>
      <c r="I12" s="5"/>
      <c r="J12" s="6"/>
      <c r="K12" s="7">
        <f t="shared" si="0"/>
        <v>0</v>
      </c>
      <c r="L12" s="4"/>
      <c r="M12" s="4"/>
      <c r="N12" s="4"/>
      <c r="O12" s="2">
        <f t="shared" si="1"/>
        <v>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25">
      <c r="A13" s="83"/>
      <c r="B13" s="83" t="s">
        <v>1805</v>
      </c>
      <c r="C13" s="85" t="s">
        <v>1221</v>
      </c>
      <c r="D13" s="84" t="s">
        <v>1806</v>
      </c>
      <c r="E13" s="135">
        <v>335</v>
      </c>
      <c r="F13" s="135">
        <v>345</v>
      </c>
      <c r="G13" s="135">
        <v>355</v>
      </c>
      <c r="H13" s="135">
        <v>365</v>
      </c>
      <c r="I13" s="5"/>
      <c r="J13" s="6"/>
      <c r="K13" s="7">
        <f t="shared" si="0"/>
        <v>0</v>
      </c>
      <c r="L13" s="4"/>
      <c r="M13" s="4"/>
      <c r="N13" s="4"/>
      <c r="O13" s="2">
        <f t="shared" si="1"/>
        <v>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25">
      <c r="A14" s="83"/>
      <c r="B14" s="83" t="s">
        <v>1805</v>
      </c>
      <c r="C14" s="85" t="s">
        <v>1221</v>
      </c>
      <c r="D14" s="84" t="s">
        <v>1807</v>
      </c>
      <c r="E14" s="135">
        <v>1810</v>
      </c>
      <c r="F14" s="135">
        <v>1855</v>
      </c>
      <c r="G14" s="135">
        <v>1910</v>
      </c>
      <c r="H14" s="135">
        <v>1970</v>
      </c>
      <c r="I14" s="5"/>
      <c r="J14" s="6"/>
      <c r="K14" s="7">
        <f t="shared" si="0"/>
        <v>0</v>
      </c>
      <c r="L14" s="4"/>
      <c r="M14" s="4"/>
      <c r="N14" s="4"/>
      <c r="O14" s="2">
        <f t="shared" si="1"/>
        <v>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25">
      <c r="A15" s="83"/>
      <c r="B15" s="83" t="s">
        <v>1805</v>
      </c>
      <c r="C15" s="85" t="s">
        <v>1221</v>
      </c>
      <c r="D15" s="84" t="s">
        <v>1808</v>
      </c>
      <c r="E15" s="135">
        <v>2110</v>
      </c>
      <c r="F15" s="135">
        <v>2165</v>
      </c>
      <c r="G15" s="135">
        <v>2230</v>
      </c>
      <c r="H15" s="135">
        <v>2300</v>
      </c>
      <c r="I15" s="5"/>
      <c r="J15" s="6"/>
      <c r="K15" s="7">
        <f t="shared" si="0"/>
        <v>0</v>
      </c>
      <c r="L15" s="4"/>
      <c r="M15" s="4"/>
      <c r="N15" s="4"/>
      <c r="O15" s="2">
        <f t="shared" si="1"/>
        <v>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25">
      <c r="A16" s="83"/>
      <c r="B16" s="83" t="s">
        <v>1805</v>
      </c>
      <c r="C16" s="85" t="s">
        <v>1221</v>
      </c>
      <c r="D16" s="84" t="s">
        <v>1809</v>
      </c>
      <c r="E16" s="135">
        <v>2390</v>
      </c>
      <c r="F16" s="135">
        <v>2450</v>
      </c>
      <c r="G16" s="135">
        <v>2525</v>
      </c>
      <c r="H16" s="135">
        <v>2605</v>
      </c>
      <c r="I16" s="5"/>
      <c r="J16" s="6"/>
      <c r="K16" s="7">
        <f t="shared" si="0"/>
        <v>0</v>
      </c>
      <c r="L16" s="4"/>
      <c r="M16" s="4"/>
      <c r="N16" s="4"/>
      <c r="O16" s="2">
        <f t="shared" si="1"/>
        <v>0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25">
      <c r="A17" s="83"/>
      <c r="B17" s="83" t="s">
        <v>1805</v>
      </c>
      <c r="C17" s="85" t="s">
        <v>1221</v>
      </c>
      <c r="D17" s="84" t="s">
        <v>1810</v>
      </c>
      <c r="E17" s="135">
        <v>2890</v>
      </c>
      <c r="F17" s="135">
        <v>2965</v>
      </c>
      <c r="G17" s="135">
        <v>3055</v>
      </c>
      <c r="H17" s="135">
        <v>3150</v>
      </c>
      <c r="I17" s="5"/>
      <c r="J17" s="6"/>
      <c r="K17" s="7">
        <f t="shared" si="0"/>
        <v>0</v>
      </c>
      <c r="L17" s="4"/>
      <c r="M17" s="4"/>
      <c r="N17" s="4"/>
      <c r="O17" s="2">
        <f t="shared" si="1"/>
        <v>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25">
      <c r="A18" s="83"/>
      <c r="B18" s="83" t="s">
        <v>1805</v>
      </c>
      <c r="C18" s="85" t="s">
        <v>1221</v>
      </c>
      <c r="D18" s="84" t="s">
        <v>1811</v>
      </c>
      <c r="E18" s="135">
        <v>3000</v>
      </c>
      <c r="F18" s="135">
        <v>3075</v>
      </c>
      <c r="G18" s="135">
        <v>3170</v>
      </c>
      <c r="H18" s="135">
        <v>3270</v>
      </c>
      <c r="I18" s="5"/>
      <c r="J18" s="6"/>
      <c r="K18" s="7">
        <f t="shared" si="0"/>
        <v>0</v>
      </c>
      <c r="L18" s="4"/>
      <c r="M18" s="4"/>
      <c r="N18" s="4"/>
      <c r="O18" s="2">
        <f t="shared" si="1"/>
        <v>0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25">
      <c r="A19" s="83"/>
      <c r="B19" s="83" t="s">
        <v>1812</v>
      </c>
      <c r="C19" s="85" t="s">
        <v>1222</v>
      </c>
      <c r="D19" s="84" t="s">
        <v>1813</v>
      </c>
      <c r="E19" s="135">
        <v>1105</v>
      </c>
      <c r="F19" s="135">
        <v>1135</v>
      </c>
      <c r="G19" s="135">
        <v>1170</v>
      </c>
      <c r="H19" s="135">
        <v>1205</v>
      </c>
      <c r="I19" s="5"/>
      <c r="J19" s="6"/>
      <c r="K19" s="7">
        <f t="shared" si="0"/>
        <v>0</v>
      </c>
      <c r="L19" s="4"/>
      <c r="M19" s="4"/>
      <c r="N19" s="4"/>
      <c r="O19" s="2">
        <f t="shared" si="1"/>
        <v>0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25">
      <c r="A20" s="83"/>
      <c r="B20" s="83" t="s">
        <v>1812</v>
      </c>
      <c r="C20" s="85" t="s">
        <v>1222</v>
      </c>
      <c r="D20" s="84" t="s">
        <v>1814</v>
      </c>
      <c r="E20" s="135">
        <v>1105</v>
      </c>
      <c r="F20" s="135">
        <v>1135</v>
      </c>
      <c r="G20" s="135">
        <v>1170</v>
      </c>
      <c r="H20" s="135">
        <v>1205</v>
      </c>
      <c r="I20" s="5"/>
      <c r="J20" s="6"/>
      <c r="K20" s="7">
        <f t="shared" si="0"/>
        <v>0</v>
      </c>
      <c r="L20" s="4"/>
      <c r="M20" s="4"/>
      <c r="N20" s="4"/>
      <c r="O20" s="2">
        <f t="shared" si="1"/>
        <v>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25">
      <c r="A21" s="83"/>
      <c r="B21" s="83" t="s">
        <v>1812</v>
      </c>
      <c r="C21" s="85" t="s">
        <v>1222</v>
      </c>
      <c r="D21" s="84" t="s">
        <v>1815</v>
      </c>
      <c r="E21" s="135">
        <v>1225</v>
      </c>
      <c r="F21" s="135">
        <v>1255</v>
      </c>
      <c r="G21" s="135">
        <v>1295</v>
      </c>
      <c r="H21" s="135">
        <v>1335</v>
      </c>
      <c r="I21" s="5"/>
      <c r="J21" s="6"/>
      <c r="K21" s="7">
        <f t="shared" si="0"/>
        <v>0</v>
      </c>
      <c r="L21" s="4"/>
      <c r="M21" s="4"/>
      <c r="N21" s="4"/>
      <c r="O21" s="2">
        <f t="shared" si="1"/>
        <v>0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25">
      <c r="A22" s="83"/>
      <c r="B22" s="83" t="s">
        <v>1812</v>
      </c>
      <c r="C22" s="85" t="s">
        <v>1222</v>
      </c>
      <c r="D22" s="84" t="s">
        <v>1816</v>
      </c>
      <c r="E22" s="135">
        <v>1225</v>
      </c>
      <c r="F22" s="135">
        <v>1255</v>
      </c>
      <c r="G22" s="135">
        <v>1295</v>
      </c>
      <c r="H22" s="135">
        <v>1335</v>
      </c>
      <c r="I22" s="5"/>
      <c r="J22" s="6"/>
      <c r="K22" s="7">
        <f t="shared" si="0"/>
        <v>0</v>
      </c>
      <c r="L22" s="4"/>
      <c r="M22" s="4"/>
      <c r="N22" s="4"/>
      <c r="O22" s="2">
        <f t="shared" si="1"/>
        <v>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25">
      <c r="A23" s="83"/>
      <c r="B23" s="83" t="s">
        <v>1812</v>
      </c>
      <c r="C23" s="85" t="s">
        <v>1222</v>
      </c>
      <c r="D23" s="84" t="s">
        <v>1817</v>
      </c>
      <c r="E23" s="135">
        <v>1295</v>
      </c>
      <c r="F23" s="135">
        <v>1330</v>
      </c>
      <c r="G23" s="135">
        <v>1370</v>
      </c>
      <c r="H23" s="135">
        <v>1410</v>
      </c>
      <c r="I23" s="5"/>
      <c r="J23" s="6"/>
      <c r="K23" s="7">
        <f t="shared" si="0"/>
        <v>0</v>
      </c>
      <c r="L23" s="4"/>
      <c r="M23" s="4"/>
      <c r="N23" s="4"/>
      <c r="O23" s="2">
        <f t="shared" si="1"/>
        <v>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25">
      <c r="A24" s="83"/>
      <c r="B24" s="83" t="s">
        <v>1812</v>
      </c>
      <c r="C24" s="85" t="s">
        <v>1222</v>
      </c>
      <c r="D24" s="84" t="s">
        <v>1818</v>
      </c>
      <c r="E24" s="135">
        <v>1195</v>
      </c>
      <c r="F24" s="135">
        <v>1225</v>
      </c>
      <c r="G24" s="135">
        <v>1265</v>
      </c>
      <c r="H24" s="135">
        <v>1305</v>
      </c>
      <c r="I24" s="5"/>
      <c r="J24" s="6"/>
      <c r="K24" s="7">
        <f t="shared" si="0"/>
        <v>0</v>
      </c>
      <c r="L24" s="4"/>
      <c r="M24" s="4"/>
      <c r="N24" s="4"/>
      <c r="O24" s="2">
        <f t="shared" si="1"/>
        <v>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25">
      <c r="A25" s="83"/>
      <c r="B25" s="83" t="s">
        <v>1812</v>
      </c>
      <c r="C25" s="85" t="s">
        <v>1222</v>
      </c>
      <c r="D25" s="84" t="s">
        <v>1819</v>
      </c>
      <c r="E25" s="135">
        <v>3545</v>
      </c>
      <c r="F25" s="135">
        <v>3635</v>
      </c>
      <c r="G25" s="135">
        <v>3745</v>
      </c>
      <c r="H25" s="135">
        <v>3860</v>
      </c>
      <c r="I25" s="5"/>
      <c r="J25" s="6"/>
      <c r="K25" s="7">
        <f t="shared" si="0"/>
        <v>0</v>
      </c>
      <c r="L25" s="4"/>
      <c r="M25" s="4"/>
      <c r="N25" s="4"/>
      <c r="O25" s="2">
        <f t="shared" si="1"/>
        <v>0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25">
      <c r="A26" s="83"/>
      <c r="B26" s="83" t="s">
        <v>1812</v>
      </c>
      <c r="C26" s="85" t="s">
        <v>1222</v>
      </c>
      <c r="D26" s="84" t="s">
        <v>1820</v>
      </c>
      <c r="E26" s="135">
        <v>2115</v>
      </c>
      <c r="F26" s="135">
        <v>2170</v>
      </c>
      <c r="G26" s="135">
        <v>2235</v>
      </c>
      <c r="H26" s="135">
        <v>2305</v>
      </c>
      <c r="I26" s="5"/>
      <c r="J26" s="6"/>
      <c r="K26" s="7">
        <f t="shared" si="0"/>
        <v>0</v>
      </c>
      <c r="L26" s="4"/>
      <c r="M26" s="4"/>
      <c r="N26" s="4"/>
      <c r="O26" s="2">
        <f t="shared" si="1"/>
        <v>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25">
      <c r="A27" s="83"/>
      <c r="B27" s="83" t="s">
        <v>1812</v>
      </c>
      <c r="C27" s="85" t="s">
        <v>1222</v>
      </c>
      <c r="D27" s="84" t="s">
        <v>1821</v>
      </c>
      <c r="E27" s="135">
        <v>2385</v>
      </c>
      <c r="F27" s="135">
        <v>2445</v>
      </c>
      <c r="G27" s="135">
        <v>2520</v>
      </c>
      <c r="H27" s="135">
        <v>2600</v>
      </c>
      <c r="I27" s="5"/>
      <c r="J27" s="6"/>
      <c r="K27" s="7">
        <f t="shared" si="0"/>
        <v>0</v>
      </c>
      <c r="L27" s="4"/>
      <c r="M27" s="4"/>
      <c r="N27" s="4"/>
      <c r="O27" s="2">
        <f t="shared" si="1"/>
        <v>0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25">
      <c r="A28" s="83"/>
      <c r="B28" s="83" t="s">
        <v>1812</v>
      </c>
      <c r="C28" s="85" t="s">
        <v>1222</v>
      </c>
      <c r="D28" s="84" t="s">
        <v>1822</v>
      </c>
      <c r="E28" s="135">
        <v>3135</v>
      </c>
      <c r="F28" s="135">
        <v>3215</v>
      </c>
      <c r="G28" s="135">
        <v>3315</v>
      </c>
      <c r="H28" s="135">
        <v>3420</v>
      </c>
      <c r="I28" s="5"/>
      <c r="J28" s="6"/>
      <c r="K28" s="7">
        <f t="shared" si="0"/>
        <v>0</v>
      </c>
      <c r="L28" s="4"/>
      <c r="M28" s="4"/>
      <c r="N28" s="4"/>
      <c r="O28" s="2">
        <f t="shared" si="1"/>
        <v>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25">
      <c r="A29" s="83"/>
      <c r="B29" s="83" t="s">
        <v>1812</v>
      </c>
      <c r="C29" s="85" t="s">
        <v>1222</v>
      </c>
      <c r="D29" s="84" t="s">
        <v>1823</v>
      </c>
      <c r="E29" s="135">
        <v>510</v>
      </c>
      <c r="F29" s="135">
        <v>525</v>
      </c>
      <c r="G29" s="135">
        <v>540</v>
      </c>
      <c r="H29" s="135">
        <v>555</v>
      </c>
      <c r="I29" s="5"/>
      <c r="J29" s="6"/>
      <c r="K29" s="7">
        <f t="shared" si="0"/>
        <v>0</v>
      </c>
      <c r="L29" s="4"/>
      <c r="M29" s="4"/>
      <c r="N29" s="4"/>
      <c r="O29" s="2">
        <f t="shared" si="1"/>
        <v>0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25">
      <c r="A30" s="83"/>
      <c r="B30" s="83" t="s">
        <v>1812</v>
      </c>
      <c r="C30" s="85" t="s">
        <v>1222</v>
      </c>
      <c r="D30" s="84" t="s">
        <v>1824</v>
      </c>
      <c r="E30" s="135">
        <v>620</v>
      </c>
      <c r="F30" s="135">
        <v>635</v>
      </c>
      <c r="G30" s="135">
        <v>655</v>
      </c>
      <c r="H30" s="135">
        <v>675</v>
      </c>
      <c r="I30" s="5"/>
      <c r="J30" s="6"/>
      <c r="K30" s="7">
        <f t="shared" si="0"/>
        <v>0</v>
      </c>
      <c r="L30" s="4"/>
      <c r="M30" s="4"/>
      <c r="N30" s="4"/>
      <c r="O30" s="2">
        <f t="shared" si="1"/>
        <v>0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25">
      <c r="A31" s="83"/>
      <c r="B31" s="83" t="s">
        <v>1812</v>
      </c>
      <c r="C31" s="85" t="s">
        <v>1222</v>
      </c>
      <c r="D31" s="84" t="s">
        <v>1825</v>
      </c>
      <c r="E31" s="135">
        <v>785</v>
      </c>
      <c r="F31" s="135">
        <v>805</v>
      </c>
      <c r="G31" s="135">
        <v>830</v>
      </c>
      <c r="H31" s="135">
        <v>855</v>
      </c>
      <c r="I31" s="5"/>
      <c r="J31" s="6"/>
      <c r="K31" s="7">
        <f t="shared" si="0"/>
        <v>0</v>
      </c>
      <c r="L31" s="4"/>
      <c r="M31" s="4"/>
      <c r="N31" s="4"/>
      <c r="O31" s="2">
        <f t="shared" si="1"/>
        <v>0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25">
      <c r="A32" s="83"/>
      <c r="B32" s="83" t="s">
        <v>1812</v>
      </c>
      <c r="C32" s="85" t="s">
        <v>1221</v>
      </c>
      <c r="D32" s="84" t="s">
        <v>1826</v>
      </c>
      <c r="E32" s="135">
        <v>2000</v>
      </c>
      <c r="F32" s="135">
        <v>2050</v>
      </c>
      <c r="G32" s="135">
        <v>2115</v>
      </c>
      <c r="H32" s="135">
        <v>2180</v>
      </c>
      <c r="I32" s="5"/>
      <c r="J32" s="6"/>
      <c r="K32" s="7">
        <f t="shared" si="0"/>
        <v>0</v>
      </c>
      <c r="L32" s="4"/>
      <c r="M32" s="4"/>
      <c r="N32" s="4"/>
      <c r="O32" s="2">
        <f t="shared" si="1"/>
        <v>0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25">
      <c r="A33" s="83"/>
      <c r="B33" s="83" t="s">
        <v>1812</v>
      </c>
      <c r="C33" s="85" t="s">
        <v>1221</v>
      </c>
      <c r="D33" s="84" t="s">
        <v>1827</v>
      </c>
      <c r="E33" s="135">
        <v>6720</v>
      </c>
      <c r="F33" s="135">
        <v>6890</v>
      </c>
      <c r="G33" s="135">
        <v>7105</v>
      </c>
      <c r="H33" s="135">
        <v>7325</v>
      </c>
      <c r="I33" s="5"/>
      <c r="J33" s="6"/>
      <c r="K33" s="7">
        <f t="shared" si="0"/>
        <v>0</v>
      </c>
      <c r="L33" s="4"/>
      <c r="M33" s="4"/>
      <c r="N33" s="4"/>
      <c r="O33" s="2">
        <f t="shared" si="1"/>
        <v>0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25">
      <c r="A34" s="83"/>
      <c r="B34" s="83" t="s">
        <v>1812</v>
      </c>
      <c r="C34" s="85" t="s">
        <v>1221</v>
      </c>
      <c r="D34" s="84" t="s">
        <v>1828</v>
      </c>
      <c r="E34" s="135">
        <v>1890</v>
      </c>
      <c r="F34" s="135">
        <v>1940</v>
      </c>
      <c r="G34" s="135">
        <v>2000</v>
      </c>
      <c r="H34" s="135">
        <v>2060</v>
      </c>
      <c r="I34" s="5"/>
      <c r="J34" s="6"/>
      <c r="K34" s="7">
        <f t="shared" si="0"/>
        <v>0</v>
      </c>
      <c r="L34" s="4"/>
      <c r="M34" s="4"/>
      <c r="N34" s="4"/>
      <c r="O34" s="2">
        <f t="shared" si="1"/>
        <v>0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25">
      <c r="A35" s="83"/>
      <c r="B35" s="83" t="s">
        <v>1812</v>
      </c>
      <c r="C35" s="85" t="s">
        <v>1221</v>
      </c>
      <c r="D35" s="84" t="s">
        <v>1829</v>
      </c>
      <c r="E35" s="135">
        <v>1780</v>
      </c>
      <c r="F35" s="135">
        <v>1825</v>
      </c>
      <c r="G35" s="135">
        <v>1880</v>
      </c>
      <c r="H35" s="135">
        <v>1940</v>
      </c>
      <c r="I35" s="5"/>
      <c r="J35" s="6"/>
      <c r="K35" s="7">
        <f t="shared" si="0"/>
        <v>0</v>
      </c>
      <c r="L35" s="4"/>
      <c r="M35" s="4"/>
      <c r="N35" s="4"/>
      <c r="O35" s="2">
        <f t="shared" si="1"/>
        <v>0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25">
      <c r="A36" s="83"/>
      <c r="B36" s="83" t="s">
        <v>1812</v>
      </c>
      <c r="C36" s="85" t="s">
        <v>1221</v>
      </c>
      <c r="D36" s="84" t="s">
        <v>1830</v>
      </c>
      <c r="E36" s="135">
        <v>1445</v>
      </c>
      <c r="F36" s="135">
        <v>1480</v>
      </c>
      <c r="G36" s="135">
        <v>1525</v>
      </c>
      <c r="H36" s="135">
        <v>1570</v>
      </c>
      <c r="I36" s="5"/>
      <c r="J36" s="6"/>
      <c r="K36" s="7">
        <f t="shared" si="0"/>
        <v>0</v>
      </c>
      <c r="L36" s="4"/>
      <c r="M36" s="4"/>
      <c r="N36" s="4"/>
      <c r="O36" s="2">
        <f t="shared" si="1"/>
        <v>0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25">
      <c r="A37" s="83"/>
      <c r="B37" s="83" t="s">
        <v>1812</v>
      </c>
      <c r="C37" s="85" t="s">
        <v>1221</v>
      </c>
      <c r="D37" s="84" t="s">
        <v>1831</v>
      </c>
      <c r="E37" s="135">
        <v>1335</v>
      </c>
      <c r="F37" s="135">
        <v>1370</v>
      </c>
      <c r="G37" s="135">
        <v>1410</v>
      </c>
      <c r="H37" s="135">
        <v>1455</v>
      </c>
      <c r="I37" s="5"/>
      <c r="J37" s="6"/>
      <c r="K37" s="7">
        <f t="shared" si="0"/>
        <v>0</v>
      </c>
      <c r="L37" s="4"/>
      <c r="M37" s="4"/>
      <c r="N37" s="4"/>
      <c r="O37" s="2">
        <f t="shared" si="1"/>
        <v>0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25">
      <c r="A38" s="83"/>
      <c r="B38" s="83" t="s">
        <v>1812</v>
      </c>
      <c r="C38" s="85" t="s">
        <v>1221</v>
      </c>
      <c r="D38" s="84" t="s">
        <v>1832</v>
      </c>
      <c r="E38" s="135">
        <v>1110</v>
      </c>
      <c r="F38" s="135">
        <v>1140</v>
      </c>
      <c r="G38" s="135">
        <v>1175</v>
      </c>
      <c r="H38" s="135">
        <v>1210</v>
      </c>
      <c r="I38" s="5"/>
      <c r="J38" s="6"/>
      <c r="K38" s="7">
        <f t="shared" si="0"/>
        <v>0</v>
      </c>
      <c r="L38" s="4"/>
      <c r="M38" s="4"/>
      <c r="N38" s="4"/>
      <c r="O38" s="2">
        <f t="shared" si="1"/>
        <v>0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25">
      <c r="A39" s="83"/>
      <c r="B39" s="83" t="s">
        <v>1812</v>
      </c>
      <c r="C39" s="85" t="s">
        <v>1221</v>
      </c>
      <c r="D39" s="84" t="s">
        <v>1833</v>
      </c>
      <c r="E39" s="135">
        <v>1210</v>
      </c>
      <c r="F39" s="135">
        <v>1240</v>
      </c>
      <c r="G39" s="135">
        <v>1280</v>
      </c>
      <c r="H39" s="135">
        <v>1320</v>
      </c>
      <c r="I39" s="5"/>
      <c r="J39" s="6"/>
      <c r="K39" s="7">
        <f t="shared" si="0"/>
        <v>0</v>
      </c>
      <c r="L39" s="4"/>
      <c r="M39" s="4"/>
      <c r="N39" s="4"/>
      <c r="O39" s="2">
        <f t="shared" si="1"/>
        <v>0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25">
      <c r="A40" s="83"/>
      <c r="B40" s="83" t="s">
        <v>1812</v>
      </c>
      <c r="C40" s="85" t="s">
        <v>1221</v>
      </c>
      <c r="D40" s="84" t="s">
        <v>1834</v>
      </c>
      <c r="E40" s="135">
        <v>1335</v>
      </c>
      <c r="F40" s="135">
        <v>1370</v>
      </c>
      <c r="G40" s="135">
        <v>1410</v>
      </c>
      <c r="H40" s="135">
        <v>1455</v>
      </c>
      <c r="I40" s="5"/>
      <c r="J40" s="6"/>
      <c r="K40" s="7">
        <f t="shared" si="0"/>
        <v>0</v>
      </c>
      <c r="L40" s="4"/>
      <c r="M40" s="4"/>
      <c r="N40" s="4"/>
      <c r="O40" s="2">
        <f t="shared" si="1"/>
        <v>0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25">
      <c r="A41" s="83"/>
      <c r="B41" s="83" t="s">
        <v>1812</v>
      </c>
      <c r="C41" s="85" t="s">
        <v>1221</v>
      </c>
      <c r="D41" s="84" t="s">
        <v>1835</v>
      </c>
      <c r="E41" s="135">
        <v>1720</v>
      </c>
      <c r="F41" s="135">
        <v>1765</v>
      </c>
      <c r="G41" s="135">
        <v>1820</v>
      </c>
      <c r="H41" s="135">
        <v>1875</v>
      </c>
      <c r="I41" s="5"/>
      <c r="J41" s="6"/>
      <c r="K41" s="7">
        <f t="shared" si="0"/>
        <v>0</v>
      </c>
      <c r="L41" s="4"/>
      <c r="M41" s="4"/>
      <c r="N41" s="4"/>
      <c r="O41" s="2">
        <f t="shared" si="1"/>
        <v>0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25">
      <c r="A42" s="83"/>
      <c r="B42" s="83" t="s">
        <v>1812</v>
      </c>
      <c r="C42" s="85" t="s">
        <v>1221</v>
      </c>
      <c r="D42" s="84" t="s">
        <v>1836</v>
      </c>
      <c r="E42" s="135">
        <v>2555</v>
      </c>
      <c r="F42" s="135">
        <v>2620</v>
      </c>
      <c r="G42" s="135">
        <v>2700</v>
      </c>
      <c r="H42" s="135">
        <v>2785</v>
      </c>
      <c r="I42" s="5"/>
      <c r="J42" s="6"/>
      <c r="K42" s="7">
        <f t="shared" si="0"/>
        <v>0</v>
      </c>
      <c r="L42" s="4"/>
      <c r="M42" s="4"/>
      <c r="N42" s="4"/>
      <c r="O42" s="2">
        <f t="shared" si="1"/>
        <v>0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25">
      <c r="A43" s="83"/>
      <c r="B43" s="83" t="s">
        <v>1812</v>
      </c>
      <c r="C43" s="85" t="s">
        <v>1221</v>
      </c>
      <c r="D43" s="84" t="s">
        <v>1837</v>
      </c>
      <c r="E43" s="135">
        <v>3335</v>
      </c>
      <c r="F43" s="135">
        <v>3420</v>
      </c>
      <c r="G43" s="135">
        <v>3525</v>
      </c>
      <c r="H43" s="135">
        <v>3635</v>
      </c>
      <c r="I43" s="5"/>
      <c r="J43" s="6"/>
      <c r="K43" s="7">
        <f t="shared" si="0"/>
        <v>0</v>
      </c>
      <c r="L43" s="4"/>
      <c r="M43" s="4"/>
      <c r="N43" s="4"/>
      <c r="O43" s="2">
        <f t="shared" si="1"/>
        <v>0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25">
      <c r="A44" s="83"/>
      <c r="B44" s="83" t="s">
        <v>1812</v>
      </c>
      <c r="C44" s="85" t="s">
        <v>1221</v>
      </c>
      <c r="D44" s="84" t="s">
        <v>1838</v>
      </c>
      <c r="E44" s="135">
        <v>4000</v>
      </c>
      <c r="F44" s="135">
        <v>4105</v>
      </c>
      <c r="G44" s="135">
        <v>4230</v>
      </c>
      <c r="H44" s="135">
        <v>4360</v>
      </c>
      <c r="I44" s="5"/>
      <c r="J44" s="6"/>
      <c r="K44" s="7">
        <f t="shared" si="0"/>
        <v>0</v>
      </c>
      <c r="L44" s="4"/>
      <c r="M44" s="4"/>
      <c r="N44" s="4"/>
      <c r="O44" s="2">
        <f t="shared" si="1"/>
        <v>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25">
      <c r="A45" s="83"/>
      <c r="B45" s="83" t="s">
        <v>1812</v>
      </c>
      <c r="C45" s="85" t="s">
        <v>1221</v>
      </c>
      <c r="D45" s="84" t="s">
        <v>1839</v>
      </c>
      <c r="E45" s="135">
        <v>11650</v>
      </c>
      <c r="F45" s="135">
        <v>11950</v>
      </c>
      <c r="G45" s="135">
        <v>12320</v>
      </c>
      <c r="H45" s="135">
        <v>12700</v>
      </c>
      <c r="I45" s="5"/>
      <c r="J45" s="6"/>
      <c r="K45" s="7">
        <f t="shared" si="0"/>
        <v>0</v>
      </c>
      <c r="L45" s="4"/>
      <c r="M45" s="4"/>
      <c r="N45" s="4"/>
      <c r="O45" s="2">
        <f t="shared" si="1"/>
        <v>0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25">
      <c r="A46" s="83"/>
      <c r="B46" s="83" t="s">
        <v>1812</v>
      </c>
      <c r="C46" s="85" t="s">
        <v>1221</v>
      </c>
      <c r="D46" s="84" t="s">
        <v>1840</v>
      </c>
      <c r="E46" s="135">
        <v>550</v>
      </c>
      <c r="F46" s="135">
        <v>565</v>
      </c>
      <c r="G46" s="135">
        <v>580</v>
      </c>
      <c r="H46" s="135">
        <v>600</v>
      </c>
      <c r="I46" s="5"/>
      <c r="J46" s="6"/>
      <c r="K46" s="7">
        <f t="shared" si="0"/>
        <v>0</v>
      </c>
      <c r="L46" s="4"/>
      <c r="M46" s="4"/>
      <c r="N46" s="4"/>
      <c r="O46" s="2">
        <f t="shared" si="1"/>
        <v>0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25">
      <c r="A47" s="83"/>
      <c r="B47" s="83" t="s">
        <v>1812</v>
      </c>
      <c r="C47" s="85" t="s">
        <v>1221</v>
      </c>
      <c r="D47" s="84" t="s">
        <v>1841</v>
      </c>
      <c r="E47" s="135">
        <v>640</v>
      </c>
      <c r="F47" s="135">
        <v>655</v>
      </c>
      <c r="G47" s="135">
        <v>675</v>
      </c>
      <c r="H47" s="135">
        <v>695</v>
      </c>
      <c r="I47" s="5"/>
      <c r="J47" s="6"/>
      <c r="K47" s="7">
        <f t="shared" si="0"/>
        <v>0</v>
      </c>
      <c r="L47" s="4"/>
      <c r="M47" s="4"/>
      <c r="N47" s="4"/>
      <c r="O47" s="2">
        <f t="shared" si="1"/>
        <v>0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25">
      <c r="A48" s="83"/>
      <c r="B48" s="83" t="s">
        <v>1812</v>
      </c>
      <c r="C48" s="85" t="s">
        <v>1221</v>
      </c>
      <c r="D48" s="84" t="s">
        <v>1842</v>
      </c>
      <c r="E48" s="135">
        <v>665</v>
      </c>
      <c r="F48" s="135">
        <v>680</v>
      </c>
      <c r="G48" s="135">
        <v>700</v>
      </c>
      <c r="H48" s="135">
        <v>720</v>
      </c>
      <c r="I48" s="5"/>
      <c r="J48" s="6"/>
      <c r="K48" s="7">
        <f t="shared" si="0"/>
        <v>0</v>
      </c>
      <c r="L48" s="4"/>
      <c r="M48" s="4"/>
      <c r="N48" s="4"/>
      <c r="O48" s="2">
        <f t="shared" si="1"/>
        <v>0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25">
      <c r="A49" s="83"/>
      <c r="B49" s="83" t="s">
        <v>1812</v>
      </c>
      <c r="C49" s="85" t="s">
        <v>1221</v>
      </c>
      <c r="D49" s="84" t="s">
        <v>1843</v>
      </c>
      <c r="E49" s="135">
        <v>1835</v>
      </c>
      <c r="F49" s="135">
        <v>1880</v>
      </c>
      <c r="G49" s="135">
        <v>1940</v>
      </c>
      <c r="H49" s="135">
        <v>2000</v>
      </c>
      <c r="I49" s="5"/>
      <c r="J49" s="6"/>
      <c r="K49" s="7">
        <f t="shared" si="0"/>
        <v>0</v>
      </c>
      <c r="L49" s="4"/>
      <c r="M49" s="4"/>
      <c r="N49" s="4"/>
      <c r="O49" s="2">
        <f t="shared" si="1"/>
        <v>0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25">
      <c r="A50" s="83"/>
      <c r="B50" s="83" t="s">
        <v>1812</v>
      </c>
      <c r="C50" s="85" t="s">
        <v>1221</v>
      </c>
      <c r="D50" s="84" t="s">
        <v>1844</v>
      </c>
      <c r="E50" s="135">
        <v>1710</v>
      </c>
      <c r="F50" s="135">
        <v>1755</v>
      </c>
      <c r="G50" s="135">
        <v>1810</v>
      </c>
      <c r="H50" s="135">
        <v>1865</v>
      </c>
      <c r="I50" s="5"/>
      <c r="J50" s="6"/>
      <c r="K50" s="7">
        <f t="shared" si="0"/>
        <v>0</v>
      </c>
      <c r="L50" s="4"/>
      <c r="M50" s="4"/>
      <c r="N50" s="4"/>
      <c r="O50" s="2">
        <f t="shared" si="1"/>
        <v>0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25">
      <c r="A51" s="83"/>
      <c r="B51" s="83" t="s">
        <v>1812</v>
      </c>
      <c r="C51" s="85" t="s">
        <v>1221</v>
      </c>
      <c r="D51" s="84" t="s">
        <v>1845</v>
      </c>
      <c r="E51" s="135">
        <v>1110</v>
      </c>
      <c r="F51" s="135">
        <v>1140</v>
      </c>
      <c r="G51" s="135">
        <v>1175</v>
      </c>
      <c r="H51" s="135">
        <v>1210</v>
      </c>
      <c r="I51" s="5"/>
      <c r="J51" s="6"/>
      <c r="K51" s="7">
        <f t="shared" si="0"/>
        <v>0</v>
      </c>
      <c r="L51" s="4"/>
      <c r="M51" s="4"/>
      <c r="N51" s="4"/>
      <c r="O51" s="2">
        <f t="shared" si="1"/>
        <v>0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25">
      <c r="A52" s="83"/>
      <c r="B52" s="83" t="s">
        <v>1812</v>
      </c>
      <c r="C52" s="85" t="s">
        <v>1221</v>
      </c>
      <c r="D52" s="84" t="s">
        <v>1846</v>
      </c>
      <c r="E52" s="135">
        <v>305</v>
      </c>
      <c r="F52" s="135">
        <v>315</v>
      </c>
      <c r="G52" s="135">
        <v>325</v>
      </c>
      <c r="H52" s="135">
        <v>335</v>
      </c>
      <c r="I52" s="5"/>
      <c r="J52" s="6"/>
      <c r="K52" s="7">
        <f t="shared" si="0"/>
        <v>0</v>
      </c>
      <c r="L52" s="4"/>
      <c r="M52" s="4"/>
      <c r="N52" s="4"/>
      <c r="O52" s="2">
        <f t="shared" si="1"/>
        <v>0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25">
      <c r="A53" s="83"/>
      <c r="B53" s="83" t="s">
        <v>1812</v>
      </c>
      <c r="C53" s="85" t="s">
        <v>1221</v>
      </c>
      <c r="D53" s="84" t="s">
        <v>1847</v>
      </c>
      <c r="E53" s="135">
        <v>335</v>
      </c>
      <c r="F53" s="135">
        <v>345</v>
      </c>
      <c r="G53" s="135">
        <v>355</v>
      </c>
      <c r="H53" s="135">
        <v>365</v>
      </c>
      <c r="I53" s="5"/>
      <c r="J53" s="6"/>
      <c r="K53" s="7">
        <f t="shared" si="0"/>
        <v>0</v>
      </c>
      <c r="L53" s="4"/>
      <c r="M53" s="4"/>
      <c r="N53" s="4"/>
      <c r="O53" s="2">
        <f t="shared" si="1"/>
        <v>0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25">
      <c r="A54" s="83"/>
      <c r="B54" s="83" t="s">
        <v>1812</v>
      </c>
      <c r="C54" s="85" t="s">
        <v>1221</v>
      </c>
      <c r="D54" s="84" t="s">
        <v>1848</v>
      </c>
      <c r="E54" s="135">
        <v>390</v>
      </c>
      <c r="F54" s="135">
        <v>400</v>
      </c>
      <c r="G54" s="135">
        <v>410</v>
      </c>
      <c r="H54" s="135">
        <v>425</v>
      </c>
      <c r="I54" s="5"/>
      <c r="J54" s="6"/>
      <c r="K54" s="7">
        <f t="shared" si="0"/>
        <v>0</v>
      </c>
      <c r="L54" s="4"/>
      <c r="M54" s="4"/>
      <c r="N54" s="4"/>
      <c r="O54" s="2">
        <f t="shared" si="1"/>
        <v>0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25">
      <c r="A55" s="83"/>
      <c r="B55" s="83" t="s">
        <v>1812</v>
      </c>
      <c r="C55" s="85" t="s">
        <v>1221</v>
      </c>
      <c r="D55" s="84" t="s">
        <v>1849</v>
      </c>
      <c r="E55" s="135">
        <v>415</v>
      </c>
      <c r="F55" s="135">
        <v>425</v>
      </c>
      <c r="G55" s="135">
        <v>440</v>
      </c>
      <c r="H55" s="135">
        <v>455</v>
      </c>
      <c r="I55" s="5"/>
      <c r="J55" s="6"/>
      <c r="K55" s="7">
        <f t="shared" si="0"/>
        <v>0</v>
      </c>
      <c r="L55" s="4"/>
      <c r="M55" s="4"/>
      <c r="N55" s="4"/>
      <c r="O55" s="2">
        <f t="shared" si="1"/>
        <v>0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25">
      <c r="A56" s="83"/>
      <c r="B56" s="83" t="s">
        <v>1812</v>
      </c>
      <c r="C56" s="85" t="s">
        <v>1221</v>
      </c>
      <c r="D56" s="84" t="s">
        <v>1850</v>
      </c>
      <c r="E56" s="135">
        <v>1335</v>
      </c>
      <c r="F56" s="135">
        <v>1370</v>
      </c>
      <c r="G56" s="135">
        <v>1410</v>
      </c>
      <c r="H56" s="135">
        <v>1455</v>
      </c>
      <c r="I56" s="5"/>
      <c r="J56" s="6"/>
      <c r="K56" s="7">
        <f t="shared" si="0"/>
        <v>0</v>
      </c>
      <c r="L56" s="4"/>
      <c r="M56" s="4"/>
      <c r="N56" s="4"/>
      <c r="O56" s="2">
        <f t="shared" si="1"/>
        <v>0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25">
      <c r="A57" s="83"/>
      <c r="B57" s="83" t="s">
        <v>1812</v>
      </c>
      <c r="C57" s="85" t="s">
        <v>1221</v>
      </c>
      <c r="D57" s="84" t="s">
        <v>1851</v>
      </c>
      <c r="E57" s="135">
        <v>465</v>
      </c>
      <c r="F57" s="135">
        <v>475</v>
      </c>
      <c r="G57" s="135">
        <v>490</v>
      </c>
      <c r="H57" s="135">
        <v>505</v>
      </c>
      <c r="I57" s="5"/>
      <c r="J57" s="6"/>
      <c r="K57" s="7">
        <f t="shared" si="0"/>
        <v>0</v>
      </c>
      <c r="L57" s="4"/>
      <c r="M57" s="4"/>
      <c r="N57" s="4"/>
      <c r="O57" s="2">
        <f t="shared" si="1"/>
        <v>0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25">
      <c r="A58" s="83"/>
      <c r="B58" s="83" t="s">
        <v>1812</v>
      </c>
      <c r="C58" s="85" t="s">
        <v>1221</v>
      </c>
      <c r="D58" s="84" t="s">
        <v>1852</v>
      </c>
      <c r="E58" s="135">
        <v>555</v>
      </c>
      <c r="F58" s="135">
        <v>570</v>
      </c>
      <c r="G58" s="135">
        <v>590</v>
      </c>
      <c r="H58" s="135">
        <v>610</v>
      </c>
      <c r="I58" s="5"/>
      <c r="J58" s="6"/>
      <c r="K58" s="7">
        <f t="shared" si="0"/>
        <v>0</v>
      </c>
      <c r="L58" s="4"/>
      <c r="M58" s="4"/>
      <c r="N58" s="4"/>
      <c r="O58" s="2">
        <f t="shared" si="1"/>
        <v>0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25">
      <c r="A59" s="83"/>
      <c r="B59" s="83" t="s">
        <v>1812</v>
      </c>
      <c r="C59" s="85" t="s">
        <v>1221</v>
      </c>
      <c r="D59" s="84" t="s">
        <v>1853</v>
      </c>
      <c r="E59" s="135">
        <v>610</v>
      </c>
      <c r="F59" s="135">
        <v>625</v>
      </c>
      <c r="G59" s="135">
        <v>645</v>
      </c>
      <c r="H59" s="135">
        <v>665</v>
      </c>
      <c r="I59" s="5"/>
      <c r="J59" s="6"/>
      <c r="K59" s="7">
        <f t="shared" si="0"/>
        <v>0</v>
      </c>
      <c r="L59" s="4"/>
      <c r="M59" s="4"/>
      <c r="N59" s="4"/>
      <c r="O59" s="2">
        <f t="shared" si="1"/>
        <v>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25">
      <c r="A60" s="83"/>
      <c r="B60" s="83" t="s">
        <v>1812</v>
      </c>
      <c r="C60" s="85" t="s">
        <v>1221</v>
      </c>
      <c r="D60" s="84" t="s">
        <v>1854</v>
      </c>
      <c r="E60" s="135">
        <v>1835</v>
      </c>
      <c r="F60" s="135">
        <v>1880</v>
      </c>
      <c r="G60" s="135">
        <v>1940</v>
      </c>
      <c r="H60" s="135">
        <v>2000</v>
      </c>
      <c r="I60" s="5"/>
      <c r="J60" s="6"/>
      <c r="K60" s="7">
        <f t="shared" si="0"/>
        <v>0</v>
      </c>
      <c r="L60" s="4"/>
      <c r="M60" s="4"/>
      <c r="N60" s="4"/>
      <c r="O60" s="2">
        <f t="shared" si="1"/>
        <v>0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25">
      <c r="A61" s="83"/>
      <c r="B61" s="83" t="s">
        <v>1812</v>
      </c>
      <c r="C61" s="85" t="s">
        <v>1221</v>
      </c>
      <c r="D61" s="84" t="s">
        <v>1855</v>
      </c>
      <c r="E61" s="135">
        <v>6665</v>
      </c>
      <c r="F61" s="135">
        <v>6835</v>
      </c>
      <c r="G61" s="135">
        <v>7045</v>
      </c>
      <c r="H61" s="135">
        <v>7265</v>
      </c>
      <c r="I61" s="5"/>
      <c r="J61" s="6"/>
      <c r="K61" s="7">
        <f t="shared" si="0"/>
        <v>0</v>
      </c>
      <c r="L61" s="4"/>
      <c r="M61" s="4"/>
      <c r="N61" s="4"/>
      <c r="O61" s="2">
        <f t="shared" si="1"/>
        <v>0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25">
      <c r="A62" s="83"/>
      <c r="B62" s="83" t="s">
        <v>1223</v>
      </c>
      <c r="C62" s="85" t="s">
        <v>1221</v>
      </c>
      <c r="D62" s="84" t="s">
        <v>1856</v>
      </c>
      <c r="E62" s="135">
        <v>5555</v>
      </c>
      <c r="F62" s="135">
        <v>5695</v>
      </c>
      <c r="G62" s="135">
        <v>5870</v>
      </c>
      <c r="H62" s="135">
        <v>6050</v>
      </c>
      <c r="I62" s="5"/>
      <c r="J62" s="6"/>
      <c r="K62" s="7">
        <f t="shared" si="0"/>
        <v>0</v>
      </c>
      <c r="L62" s="4"/>
      <c r="M62" s="4"/>
      <c r="N62" s="4"/>
      <c r="O62" s="2">
        <f t="shared" si="1"/>
        <v>0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25">
      <c r="A63" s="83"/>
      <c r="B63" s="83" t="s">
        <v>1223</v>
      </c>
      <c r="C63" s="85" t="s">
        <v>1221</v>
      </c>
      <c r="D63" s="84" t="s">
        <v>1857</v>
      </c>
      <c r="E63" s="135">
        <v>5890</v>
      </c>
      <c r="F63" s="135">
        <v>6040</v>
      </c>
      <c r="G63" s="135">
        <v>6225</v>
      </c>
      <c r="H63" s="135">
        <v>6420</v>
      </c>
      <c r="I63" s="5"/>
      <c r="J63" s="6"/>
      <c r="K63" s="7">
        <f t="shared" si="0"/>
        <v>0</v>
      </c>
      <c r="L63" s="4"/>
      <c r="M63" s="4"/>
      <c r="N63" s="4"/>
      <c r="O63" s="2">
        <f t="shared" si="1"/>
        <v>0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25">
      <c r="A64" s="83"/>
      <c r="B64" s="83" t="s">
        <v>1223</v>
      </c>
      <c r="C64" s="85" t="s">
        <v>1221</v>
      </c>
      <c r="D64" s="84" t="s">
        <v>1858</v>
      </c>
      <c r="E64" s="135">
        <v>6445</v>
      </c>
      <c r="F64" s="135">
        <v>6610</v>
      </c>
      <c r="G64" s="135">
        <v>6815</v>
      </c>
      <c r="H64" s="135">
        <v>7025</v>
      </c>
      <c r="I64" s="5"/>
      <c r="J64" s="6"/>
      <c r="K64" s="7">
        <f t="shared" si="0"/>
        <v>0</v>
      </c>
      <c r="L64" s="4"/>
      <c r="M64" s="4"/>
      <c r="N64" s="4"/>
      <c r="O64" s="2">
        <f t="shared" si="1"/>
        <v>0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25">
      <c r="A65" s="83"/>
      <c r="B65" s="83" t="s">
        <v>1223</v>
      </c>
      <c r="C65" s="85" t="s">
        <v>1221</v>
      </c>
      <c r="D65" s="84" t="s">
        <v>1859</v>
      </c>
      <c r="E65" s="135">
        <v>8335</v>
      </c>
      <c r="F65" s="135">
        <v>8550</v>
      </c>
      <c r="G65" s="135">
        <v>8815</v>
      </c>
      <c r="H65" s="135">
        <v>9090</v>
      </c>
      <c r="I65" s="5"/>
      <c r="J65" s="6"/>
      <c r="K65" s="7">
        <f t="shared" si="0"/>
        <v>0</v>
      </c>
      <c r="L65" s="4"/>
      <c r="M65" s="4"/>
      <c r="N65" s="4"/>
      <c r="O65" s="2">
        <f t="shared" si="1"/>
        <v>0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25">
      <c r="A66" s="83"/>
      <c r="B66" s="83" t="s">
        <v>1223</v>
      </c>
      <c r="C66" s="85" t="s">
        <v>1221</v>
      </c>
      <c r="D66" s="84" t="s">
        <v>1860</v>
      </c>
      <c r="E66" s="135">
        <v>4780</v>
      </c>
      <c r="F66" s="135">
        <v>4905</v>
      </c>
      <c r="G66" s="135">
        <v>5055</v>
      </c>
      <c r="H66" s="135">
        <v>5210</v>
      </c>
      <c r="I66" s="5"/>
      <c r="J66" s="6"/>
      <c r="K66" s="7">
        <f t="shared" si="0"/>
        <v>0</v>
      </c>
      <c r="L66" s="4"/>
      <c r="M66" s="4"/>
      <c r="N66" s="4"/>
      <c r="O66" s="2">
        <f t="shared" si="1"/>
        <v>0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25">
      <c r="A67" s="83"/>
      <c r="B67" s="83" t="s">
        <v>1223</v>
      </c>
      <c r="C67" s="85" t="s">
        <v>1221</v>
      </c>
      <c r="D67" s="84" t="s">
        <v>1861</v>
      </c>
      <c r="E67" s="135">
        <v>1220</v>
      </c>
      <c r="F67" s="135">
        <v>1250</v>
      </c>
      <c r="G67" s="135">
        <v>1290</v>
      </c>
      <c r="H67" s="135">
        <v>1330</v>
      </c>
      <c r="I67" s="5"/>
      <c r="J67" s="6"/>
      <c r="K67" s="7">
        <f t="shared" si="0"/>
        <v>0</v>
      </c>
      <c r="L67" s="4"/>
      <c r="M67" s="4"/>
      <c r="N67" s="4"/>
      <c r="O67" s="2">
        <f t="shared" si="1"/>
        <v>0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25">
      <c r="A68" s="83"/>
      <c r="B68" s="83" t="s">
        <v>1223</v>
      </c>
      <c r="C68" s="85" t="s">
        <v>1221</v>
      </c>
      <c r="D68" s="84" t="s">
        <v>1862</v>
      </c>
      <c r="E68" s="135">
        <v>3910</v>
      </c>
      <c r="F68" s="135">
        <v>4010</v>
      </c>
      <c r="G68" s="135">
        <v>4135</v>
      </c>
      <c r="H68" s="135">
        <v>4265</v>
      </c>
      <c r="I68" s="5"/>
      <c r="J68" s="6"/>
      <c r="K68" s="7">
        <f t="shared" si="0"/>
        <v>0</v>
      </c>
      <c r="L68" s="4"/>
      <c r="M68" s="4"/>
      <c r="N68" s="4"/>
      <c r="O68" s="2">
        <f t="shared" si="1"/>
        <v>0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25">
      <c r="A69" s="83"/>
      <c r="B69" s="83" t="s">
        <v>1223</v>
      </c>
      <c r="C69" s="85" t="s">
        <v>1221</v>
      </c>
      <c r="D69" s="84" t="s">
        <v>1863</v>
      </c>
      <c r="E69" s="135">
        <v>2000</v>
      </c>
      <c r="F69" s="135">
        <v>2050</v>
      </c>
      <c r="G69" s="135">
        <v>2115</v>
      </c>
      <c r="H69" s="135">
        <v>2180</v>
      </c>
      <c r="I69" s="5"/>
      <c r="J69" s="6"/>
      <c r="K69" s="7">
        <f t="shared" si="0"/>
        <v>0</v>
      </c>
      <c r="L69" s="4"/>
      <c r="M69" s="4"/>
      <c r="N69" s="4"/>
      <c r="O69" s="2">
        <f t="shared" si="1"/>
        <v>0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25">
      <c r="A70" s="83"/>
      <c r="B70" s="83" t="s">
        <v>1223</v>
      </c>
      <c r="C70" s="85" t="s">
        <v>1221</v>
      </c>
      <c r="D70" s="84" t="s">
        <v>1864</v>
      </c>
      <c r="E70" s="135">
        <v>4110</v>
      </c>
      <c r="F70" s="135">
        <v>4215</v>
      </c>
      <c r="G70" s="135">
        <v>4345</v>
      </c>
      <c r="H70" s="135">
        <v>4480</v>
      </c>
      <c r="I70" s="5"/>
      <c r="J70" s="6"/>
      <c r="K70" s="7">
        <f t="shared" si="0"/>
        <v>0</v>
      </c>
      <c r="L70" s="4"/>
      <c r="M70" s="4"/>
      <c r="N70" s="4"/>
      <c r="O70" s="2">
        <f t="shared" si="1"/>
        <v>0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25">
      <c r="A71" s="83"/>
      <c r="B71" s="83" t="s">
        <v>1223</v>
      </c>
      <c r="C71" s="85" t="s">
        <v>1221</v>
      </c>
      <c r="D71" s="84" t="s">
        <v>1865</v>
      </c>
      <c r="E71" s="135">
        <v>4110</v>
      </c>
      <c r="F71" s="135">
        <v>4215</v>
      </c>
      <c r="G71" s="135">
        <v>4345</v>
      </c>
      <c r="H71" s="135">
        <v>4480</v>
      </c>
      <c r="I71" s="5"/>
      <c r="J71" s="6"/>
      <c r="K71" s="7">
        <f t="shared" si="0"/>
        <v>0</v>
      </c>
      <c r="L71" s="4"/>
      <c r="M71" s="4"/>
      <c r="N71" s="4"/>
      <c r="O71" s="2">
        <f t="shared" si="1"/>
        <v>0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25">
      <c r="A72" s="83"/>
      <c r="B72" s="83" t="s">
        <v>1223</v>
      </c>
      <c r="C72" s="85" t="s">
        <v>1221</v>
      </c>
      <c r="D72" s="84" t="s">
        <v>1866</v>
      </c>
      <c r="E72" s="135">
        <v>4110</v>
      </c>
      <c r="F72" s="135">
        <v>4215</v>
      </c>
      <c r="G72" s="135">
        <v>4345</v>
      </c>
      <c r="H72" s="135">
        <v>4480</v>
      </c>
      <c r="I72" s="5"/>
      <c r="J72" s="6"/>
      <c r="K72" s="7">
        <f t="shared" si="0"/>
        <v>0</v>
      </c>
      <c r="L72" s="4"/>
      <c r="M72" s="4"/>
      <c r="N72" s="4"/>
      <c r="O72" s="2">
        <f t="shared" si="1"/>
        <v>0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25">
      <c r="A73" s="83"/>
      <c r="B73" s="83" t="s">
        <v>1223</v>
      </c>
      <c r="C73" s="86" t="s">
        <v>1221</v>
      </c>
      <c r="D73" s="84" t="s">
        <v>1224</v>
      </c>
      <c r="E73" s="135">
        <v>4110</v>
      </c>
      <c r="F73" s="135">
        <v>4215</v>
      </c>
      <c r="G73" s="135">
        <v>4345</v>
      </c>
      <c r="H73" s="135">
        <v>4480</v>
      </c>
      <c r="I73" s="5"/>
      <c r="J73" s="6"/>
      <c r="K73" s="7">
        <f t="shared" si="0"/>
        <v>0</v>
      </c>
      <c r="L73" s="4"/>
      <c r="M73" s="4"/>
      <c r="N73" s="4"/>
      <c r="O73" s="2">
        <f t="shared" si="1"/>
        <v>0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25">
      <c r="A74" s="83"/>
      <c r="B74" s="83" t="s">
        <v>1223</v>
      </c>
      <c r="C74" s="85" t="s">
        <v>1221</v>
      </c>
      <c r="D74" s="84" t="s">
        <v>1225</v>
      </c>
      <c r="E74" s="135">
        <v>4445</v>
      </c>
      <c r="F74" s="135">
        <v>4560</v>
      </c>
      <c r="G74" s="135">
        <v>4700</v>
      </c>
      <c r="H74" s="135">
        <v>4845</v>
      </c>
      <c r="I74" s="5"/>
      <c r="J74" s="6"/>
      <c r="K74" s="7">
        <f t="shared" si="0"/>
        <v>0</v>
      </c>
      <c r="L74" s="4"/>
      <c r="M74" s="4"/>
      <c r="N74" s="4"/>
      <c r="O74" s="2">
        <f t="shared" si="1"/>
        <v>0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25">
      <c r="A75" s="83"/>
      <c r="B75" s="83" t="s">
        <v>1223</v>
      </c>
      <c r="C75" s="85" t="s">
        <v>1221</v>
      </c>
      <c r="D75" s="84" t="s">
        <v>1226</v>
      </c>
      <c r="E75" s="135">
        <v>4445</v>
      </c>
      <c r="F75" s="135">
        <v>4560</v>
      </c>
      <c r="G75" s="135">
        <v>4700</v>
      </c>
      <c r="H75" s="135">
        <v>4845</v>
      </c>
      <c r="I75" s="5"/>
      <c r="J75" s="6"/>
      <c r="K75" s="7">
        <f t="shared" si="0"/>
        <v>0</v>
      </c>
      <c r="L75" s="4"/>
      <c r="M75" s="4"/>
      <c r="N75" s="4"/>
      <c r="O75" s="2">
        <f t="shared" si="1"/>
        <v>0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25">
      <c r="A76" s="83"/>
      <c r="B76" s="83" t="s">
        <v>1223</v>
      </c>
      <c r="C76" s="85" t="s">
        <v>1221</v>
      </c>
      <c r="D76" s="84" t="s">
        <v>1227</v>
      </c>
      <c r="E76" s="135">
        <v>4445</v>
      </c>
      <c r="F76" s="135">
        <v>4560</v>
      </c>
      <c r="G76" s="135">
        <v>4700</v>
      </c>
      <c r="H76" s="135">
        <v>4845</v>
      </c>
      <c r="I76" s="5"/>
      <c r="J76" s="6"/>
      <c r="K76" s="7">
        <f t="shared" si="0"/>
        <v>0</v>
      </c>
      <c r="L76" s="4"/>
      <c r="M76" s="4"/>
      <c r="N76" s="4"/>
      <c r="O76" s="2">
        <f t="shared" si="1"/>
        <v>0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25">
      <c r="A77" s="83"/>
      <c r="B77" s="83" t="s">
        <v>1223</v>
      </c>
      <c r="C77" s="85" t="s">
        <v>1221</v>
      </c>
      <c r="D77" s="84" t="s">
        <v>1228</v>
      </c>
      <c r="E77" s="135">
        <v>4445</v>
      </c>
      <c r="F77" s="135">
        <v>4560</v>
      </c>
      <c r="G77" s="135">
        <v>4700</v>
      </c>
      <c r="H77" s="135">
        <v>4845</v>
      </c>
      <c r="I77" s="5"/>
      <c r="J77" s="6"/>
      <c r="K77" s="7">
        <f t="shared" si="0"/>
        <v>0</v>
      </c>
      <c r="L77" s="4"/>
      <c r="M77" s="4"/>
      <c r="N77" s="4"/>
      <c r="O77" s="2">
        <f t="shared" si="1"/>
        <v>0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25">
      <c r="A78" s="83"/>
      <c r="B78" s="83" t="s">
        <v>1223</v>
      </c>
      <c r="C78" s="85" t="s">
        <v>1221</v>
      </c>
      <c r="D78" s="84" t="s">
        <v>1229</v>
      </c>
      <c r="E78" s="135">
        <v>4445</v>
      </c>
      <c r="F78" s="135">
        <v>4560</v>
      </c>
      <c r="G78" s="135">
        <v>4700</v>
      </c>
      <c r="H78" s="135">
        <v>4845</v>
      </c>
      <c r="I78" s="5"/>
      <c r="J78" s="6"/>
      <c r="K78" s="7">
        <f t="shared" si="0"/>
        <v>0</v>
      </c>
      <c r="L78" s="4"/>
      <c r="M78" s="4"/>
      <c r="N78" s="4"/>
      <c r="O78" s="2">
        <f t="shared" si="1"/>
        <v>0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25">
      <c r="A79" s="83"/>
      <c r="B79" s="83" t="s">
        <v>1223</v>
      </c>
      <c r="C79" s="85" t="s">
        <v>1221</v>
      </c>
      <c r="D79" s="84" t="s">
        <v>1230</v>
      </c>
      <c r="E79" s="135">
        <v>4445</v>
      </c>
      <c r="F79" s="135">
        <v>4560</v>
      </c>
      <c r="G79" s="135">
        <v>4700</v>
      </c>
      <c r="H79" s="135">
        <v>4845</v>
      </c>
      <c r="I79" s="5"/>
      <c r="J79" s="6"/>
      <c r="K79" s="7">
        <f t="shared" si="0"/>
        <v>0</v>
      </c>
      <c r="L79" s="4"/>
      <c r="M79" s="4"/>
      <c r="N79" s="4"/>
      <c r="O79" s="2">
        <f t="shared" si="1"/>
        <v>0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25">
      <c r="A80" s="83"/>
      <c r="B80" s="83" t="s">
        <v>1223</v>
      </c>
      <c r="C80" s="85" t="s">
        <v>1221</v>
      </c>
      <c r="D80" s="84" t="s">
        <v>1231</v>
      </c>
      <c r="E80" s="135">
        <v>4445</v>
      </c>
      <c r="F80" s="135">
        <v>4560</v>
      </c>
      <c r="G80" s="135">
        <v>4700</v>
      </c>
      <c r="H80" s="135">
        <v>4845</v>
      </c>
      <c r="I80" s="5"/>
      <c r="J80" s="6"/>
      <c r="K80" s="7">
        <f t="shared" si="0"/>
        <v>0</v>
      </c>
      <c r="L80" s="4"/>
      <c r="M80" s="4"/>
      <c r="N80" s="4"/>
      <c r="O80" s="2">
        <f t="shared" si="1"/>
        <v>0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25">
      <c r="A81" s="83"/>
      <c r="B81" s="83" t="s">
        <v>1223</v>
      </c>
      <c r="C81" s="85" t="s">
        <v>1221</v>
      </c>
      <c r="D81" s="84" t="s">
        <v>1232</v>
      </c>
      <c r="E81" s="135">
        <v>4445</v>
      </c>
      <c r="F81" s="135">
        <v>4560</v>
      </c>
      <c r="G81" s="135">
        <v>4700</v>
      </c>
      <c r="H81" s="135">
        <v>4845</v>
      </c>
      <c r="I81" s="5"/>
      <c r="J81" s="6"/>
      <c r="K81" s="7">
        <f t="shared" si="0"/>
        <v>0</v>
      </c>
      <c r="L81" s="4"/>
      <c r="M81" s="4"/>
      <c r="N81" s="4"/>
      <c r="O81" s="2">
        <f t="shared" si="1"/>
        <v>0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25">
      <c r="A82" s="83"/>
      <c r="B82" s="83" t="s">
        <v>1223</v>
      </c>
      <c r="C82" s="85" t="s">
        <v>1221</v>
      </c>
      <c r="D82" s="84" t="s">
        <v>1233</v>
      </c>
      <c r="E82" s="135">
        <v>4445</v>
      </c>
      <c r="F82" s="135">
        <v>4560</v>
      </c>
      <c r="G82" s="135">
        <v>4700</v>
      </c>
      <c r="H82" s="135">
        <v>4845</v>
      </c>
      <c r="I82" s="5"/>
      <c r="J82" s="6"/>
      <c r="K82" s="7">
        <f t="shared" si="0"/>
        <v>0</v>
      </c>
      <c r="L82" s="4"/>
      <c r="M82" s="4"/>
      <c r="N82" s="4"/>
      <c r="O82" s="2">
        <f t="shared" si="1"/>
        <v>0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25">
      <c r="A83" s="83"/>
      <c r="B83" s="83" t="s">
        <v>1223</v>
      </c>
      <c r="C83" s="85" t="s">
        <v>1221</v>
      </c>
      <c r="D83" s="84" t="s">
        <v>1234</v>
      </c>
      <c r="E83" s="135">
        <v>4445</v>
      </c>
      <c r="F83" s="135">
        <v>4560</v>
      </c>
      <c r="G83" s="135">
        <v>4700</v>
      </c>
      <c r="H83" s="135">
        <v>4845</v>
      </c>
      <c r="I83" s="5"/>
      <c r="J83" s="6"/>
      <c r="K83" s="7">
        <f t="shared" si="0"/>
        <v>0</v>
      </c>
      <c r="L83" s="4"/>
      <c r="M83" s="4"/>
      <c r="N83" s="4"/>
      <c r="O83" s="2">
        <f t="shared" si="1"/>
        <v>0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25">
      <c r="A84" s="83"/>
      <c r="B84" s="83" t="s">
        <v>1223</v>
      </c>
      <c r="C84" s="85" t="s">
        <v>1221</v>
      </c>
      <c r="D84" s="84" t="s">
        <v>1235</v>
      </c>
      <c r="E84" s="135">
        <v>4445</v>
      </c>
      <c r="F84" s="135">
        <v>4560</v>
      </c>
      <c r="G84" s="135">
        <v>4700</v>
      </c>
      <c r="H84" s="135">
        <v>4845</v>
      </c>
      <c r="I84" s="5"/>
      <c r="J84" s="6"/>
      <c r="K84" s="7">
        <f t="shared" si="0"/>
        <v>0</v>
      </c>
      <c r="L84" s="4"/>
      <c r="M84" s="4"/>
      <c r="N84" s="4"/>
      <c r="O84" s="2">
        <f t="shared" si="1"/>
        <v>0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25">
      <c r="A85" s="83"/>
      <c r="B85" s="83" t="s">
        <v>1236</v>
      </c>
      <c r="C85" s="85" t="s">
        <v>1222</v>
      </c>
      <c r="D85" s="84" t="s">
        <v>1237</v>
      </c>
      <c r="E85" s="135">
        <v>940</v>
      </c>
      <c r="F85" s="135">
        <v>965</v>
      </c>
      <c r="G85" s="135">
        <v>995</v>
      </c>
      <c r="H85" s="135">
        <v>1025</v>
      </c>
      <c r="I85" s="5"/>
      <c r="J85" s="6"/>
      <c r="K85" s="7">
        <f t="shared" si="0"/>
        <v>0</v>
      </c>
      <c r="L85" s="4"/>
      <c r="M85" s="4"/>
      <c r="N85" s="4"/>
      <c r="O85" s="2">
        <f t="shared" si="1"/>
        <v>0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25">
      <c r="A86" s="83"/>
      <c r="B86" s="83" t="s">
        <v>1236</v>
      </c>
      <c r="C86" s="85" t="s">
        <v>1222</v>
      </c>
      <c r="D86" s="84" t="s">
        <v>1238</v>
      </c>
      <c r="E86" s="135">
        <v>940</v>
      </c>
      <c r="F86" s="135">
        <v>965</v>
      </c>
      <c r="G86" s="135">
        <v>995</v>
      </c>
      <c r="H86" s="135">
        <v>1025</v>
      </c>
      <c r="I86" s="5"/>
      <c r="J86" s="6"/>
      <c r="K86" s="7">
        <f t="shared" si="0"/>
        <v>0</v>
      </c>
      <c r="L86" s="4"/>
      <c r="M86" s="4"/>
      <c r="N86" s="4"/>
      <c r="O86" s="2">
        <f t="shared" si="1"/>
        <v>0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25">
      <c r="A87" s="83"/>
      <c r="B87" s="83" t="s">
        <v>1236</v>
      </c>
      <c r="C87" s="85" t="s">
        <v>1222</v>
      </c>
      <c r="D87" s="84" t="s">
        <v>1239</v>
      </c>
      <c r="E87" s="135">
        <v>940</v>
      </c>
      <c r="F87" s="135">
        <v>965</v>
      </c>
      <c r="G87" s="135">
        <v>995</v>
      </c>
      <c r="H87" s="135">
        <v>1025</v>
      </c>
      <c r="I87" s="5"/>
      <c r="J87" s="6"/>
      <c r="K87" s="7">
        <f t="shared" si="0"/>
        <v>0</v>
      </c>
      <c r="L87" s="4"/>
      <c r="M87" s="4"/>
      <c r="N87" s="4"/>
      <c r="O87" s="2">
        <f t="shared" si="1"/>
        <v>0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25">
      <c r="A88" s="83"/>
      <c r="B88" s="83" t="s">
        <v>1236</v>
      </c>
      <c r="C88" s="85" t="s">
        <v>1222</v>
      </c>
      <c r="D88" s="84" t="s">
        <v>1240</v>
      </c>
      <c r="E88" s="135">
        <v>3070</v>
      </c>
      <c r="F88" s="135">
        <v>3150</v>
      </c>
      <c r="G88" s="135">
        <v>3245</v>
      </c>
      <c r="H88" s="135">
        <v>3345</v>
      </c>
      <c r="I88" s="5"/>
      <c r="J88" s="6"/>
      <c r="K88" s="7">
        <f t="shared" si="0"/>
        <v>0</v>
      </c>
      <c r="L88" s="4"/>
      <c r="M88" s="4"/>
      <c r="N88" s="4"/>
      <c r="O88" s="2">
        <f t="shared" si="1"/>
        <v>0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25">
      <c r="A89" s="83"/>
      <c r="B89" s="83" t="s">
        <v>1236</v>
      </c>
      <c r="C89" s="85" t="s">
        <v>1222</v>
      </c>
      <c r="D89" s="84" t="s">
        <v>1241</v>
      </c>
      <c r="E89" s="135">
        <v>3070</v>
      </c>
      <c r="F89" s="135">
        <v>3150</v>
      </c>
      <c r="G89" s="135">
        <v>3245</v>
      </c>
      <c r="H89" s="135">
        <v>3345</v>
      </c>
      <c r="I89" s="5"/>
      <c r="J89" s="6"/>
      <c r="K89" s="7">
        <f t="shared" si="0"/>
        <v>0</v>
      </c>
      <c r="L89" s="4"/>
      <c r="M89" s="4"/>
      <c r="N89" s="4"/>
      <c r="O89" s="2">
        <f t="shared" si="1"/>
        <v>0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25">
      <c r="A90" s="83"/>
      <c r="B90" s="83" t="s">
        <v>1236</v>
      </c>
      <c r="C90" s="85" t="s">
        <v>1222</v>
      </c>
      <c r="D90" s="84" t="s">
        <v>1242</v>
      </c>
      <c r="E90" s="135">
        <v>3070</v>
      </c>
      <c r="F90" s="135">
        <v>3150</v>
      </c>
      <c r="G90" s="135">
        <v>3245</v>
      </c>
      <c r="H90" s="135">
        <v>3345</v>
      </c>
      <c r="I90" s="5"/>
      <c r="J90" s="6"/>
      <c r="K90" s="7">
        <f t="shared" si="0"/>
        <v>0</v>
      </c>
      <c r="L90" s="4"/>
      <c r="M90" s="4"/>
      <c r="N90" s="4"/>
      <c r="O90" s="2">
        <f t="shared" si="1"/>
        <v>0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25">
      <c r="A91" s="83"/>
      <c r="B91" s="83" t="s">
        <v>1236</v>
      </c>
      <c r="C91" s="85" t="s">
        <v>1222</v>
      </c>
      <c r="D91" s="84" t="s">
        <v>1243</v>
      </c>
      <c r="E91" s="135">
        <v>3070</v>
      </c>
      <c r="F91" s="135">
        <v>3150</v>
      </c>
      <c r="G91" s="135">
        <v>3245</v>
      </c>
      <c r="H91" s="135">
        <v>3345</v>
      </c>
      <c r="I91" s="5"/>
      <c r="J91" s="6"/>
      <c r="K91" s="7">
        <f t="shared" si="0"/>
        <v>0</v>
      </c>
      <c r="L91" s="4"/>
      <c r="M91" s="4"/>
      <c r="N91" s="4"/>
      <c r="O91" s="2">
        <f t="shared" si="1"/>
        <v>0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25">
      <c r="A92" s="83"/>
      <c r="B92" s="83" t="s">
        <v>1236</v>
      </c>
      <c r="C92" s="85" t="s">
        <v>1221</v>
      </c>
      <c r="D92" s="84" t="s">
        <v>1244</v>
      </c>
      <c r="E92" s="135">
        <v>1210</v>
      </c>
      <c r="F92" s="135">
        <v>1240</v>
      </c>
      <c r="G92" s="135">
        <v>1280</v>
      </c>
      <c r="H92" s="135">
        <v>1320</v>
      </c>
      <c r="I92" s="5"/>
      <c r="J92" s="6"/>
      <c r="K92" s="7">
        <f t="shared" si="0"/>
        <v>0</v>
      </c>
      <c r="L92" s="4"/>
      <c r="M92" s="4"/>
      <c r="N92" s="4"/>
      <c r="O92" s="2">
        <f t="shared" si="1"/>
        <v>0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25">
      <c r="A93" s="83"/>
      <c r="B93" s="83" t="s">
        <v>1236</v>
      </c>
      <c r="C93" s="85" t="s">
        <v>1221</v>
      </c>
      <c r="D93" s="84" t="s">
        <v>1245</v>
      </c>
      <c r="E93" s="135">
        <v>1555</v>
      </c>
      <c r="F93" s="135">
        <v>1595</v>
      </c>
      <c r="G93" s="135">
        <v>1645</v>
      </c>
      <c r="H93" s="135">
        <v>1695</v>
      </c>
      <c r="I93" s="5"/>
      <c r="J93" s="6"/>
      <c r="K93" s="7">
        <f t="shared" si="0"/>
        <v>0</v>
      </c>
      <c r="L93" s="4"/>
      <c r="M93" s="4"/>
      <c r="N93" s="4"/>
      <c r="O93" s="2">
        <f t="shared" si="1"/>
        <v>0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25">
      <c r="A94" s="83"/>
      <c r="B94" s="83" t="s">
        <v>1236</v>
      </c>
      <c r="C94" s="85" t="s">
        <v>1221</v>
      </c>
      <c r="D94" s="84" t="s">
        <v>1246</v>
      </c>
      <c r="E94" s="135">
        <v>1555</v>
      </c>
      <c r="F94" s="135">
        <v>1595</v>
      </c>
      <c r="G94" s="135">
        <v>1645</v>
      </c>
      <c r="H94" s="135">
        <v>1695</v>
      </c>
      <c r="I94" s="5"/>
      <c r="J94" s="6"/>
      <c r="K94" s="7">
        <f t="shared" si="0"/>
        <v>0</v>
      </c>
      <c r="L94" s="4"/>
      <c r="M94" s="4"/>
      <c r="N94" s="4"/>
      <c r="O94" s="2">
        <f t="shared" si="1"/>
        <v>0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25">
      <c r="A95" s="83"/>
      <c r="B95" s="83" t="s">
        <v>1247</v>
      </c>
      <c r="C95" s="86" t="s">
        <v>1222</v>
      </c>
      <c r="D95" s="84" t="s">
        <v>1248</v>
      </c>
      <c r="E95" s="135">
        <v>7945</v>
      </c>
      <c r="F95" s="135">
        <v>8150</v>
      </c>
      <c r="G95" s="135">
        <v>8400</v>
      </c>
      <c r="H95" s="135">
        <v>8660</v>
      </c>
      <c r="I95" s="5"/>
      <c r="J95" s="6"/>
      <c r="K95" s="7">
        <f t="shared" si="0"/>
        <v>0</v>
      </c>
      <c r="L95" s="4"/>
      <c r="M95" s="4"/>
      <c r="N95" s="4"/>
      <c r="O95" s="2">
        <f t="shared" si="1"/>
        <v>0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25">
      <c r="A96" s="83"/>
      <c r="B96" s="83" t="s">
        <v>1247</v>
      </c>
      <c r="C96" s="85" t="s">
        <v>1222</v>
      </c>
      <c r="D96" s="84" t="s">
        <v>1249</v>
      </c>
      <c r="E96" s="135">
        <v>7945</v>
      </c>
      <c r="F96" s="135">
        <v>8150</v>
      </c>
      <c r="G96" s="135">
        <v>8400</v>
      </c>
      <c r="H96" s="135">
        <v>8660</v>
      </c>
      <c r="I96" s="5"/>
      <c r="J96" s="6"/>
      <c r="K96" s="7">
        <f t="shared" si="0"/>
        <v>0</v>
      </c>
      <c r="L96" s="4"/>
      <c r="M96" s="4"/>
      <c r="N96" s="4"/>
      <c r="O96" s="2">
        <f t="shared" si="1"/>
        <v>0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25">
      <c r="A97" s="83"/>
      <c r="B97" s="83" t="s">
        <v>1247</v>
      </c>
      <c r="C97" s="85" t="s">
        <v>1222</v>
      </c>
      <c r="D97" s="84" t="s">
        <v>1250</v>
      </c>
      <c r="E97" s="135">
        <v>7945</v>
      </c>
      <c r="F97" s="135">
        <v>8150</v>
      </c>
      <c r="G97" s="135">
        <v>8400</v>
      </c>
      <c r="H97" s="135">
        <v>8660</v>
      </c>
      <c r="I97" s="5"/>
      <c r="J97" s="6"/>
      <c r="K97" s="7">
        <f t="shared" si="0"/>
        <v>0</v>
      </c>
      <c r="L97" s="4"/>
      <c r="M97" s="4"/>
      <c r="N97" s="4"/>
      <c r="O97" s="2">
        <f t="shared" si="1"/>
        <v>0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25">
      <c r="A98" s="83"/>
      <c r="B98" s="83" t="s">
        <v>1247</v>
      </c>
      <c r="C98" s="85" t="s">
        <v>1222</v>
      </c>
      <c r="D98" s="84" t="s">
        <v>1251</v>
      </c>
      <c r="E98" s="135">
        <v>7945</v>
      </c>
      <c r="F98" s="135">
        <v>8150</v>
      </c>
      <c r="G98" s="135">
        <v>8400</v>
      </c>
      <c r="H98" s="135">
        <v>8660</v>
      </c>
      <c r="I98" s="5"/>
      <c r="J98" s="6"/>
      <c r="K98" s="7">
        <f t="shared" si="0"/>
        <v>0</v>
      </c>
      <c r="L98" s="4"/>
      <c r="M98" s="4"/>
      <c r="N98" s="4"/>
      <c r="O98" s="2">
        <f t="shared" si="1"/>
        <v>0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25">
      <c r="A99" s="83"/>
      <c r="B99" s="83" t="s">
        <v>1247</v>
      </c>
      <c r="C99" s="85" t="s">
        <v>1222</v>
      </c>
      <c r="D99" s="84" t="s">
        <v>1252</v>
      </c>
      <c r="E99" s="135">
        <v>7945</v>
      </c>
      <c r="F99" s="135">
        <v>8150</v>
      </c>
      <c r="G99" s="135">
        <v>8400</v>
      </c>
      <c r="H99" s="135">
        <v>8660</v>
      </c>
      <c r="I99" s="5"/>
      <c r="J99" s="6"/>
      <c r="K99" s="7">
        <f t="shared" si="0"/>
        <v>0</v>
      </c>
      <c r="L99" s="4"/>
      <c r="M99" s="4"/>
      <c r="N99" s="4"/>
      <c r="O99" s="2">
        <f t="shared" si="1"/>
        <v>0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25">
      <c r="A100" s="83"/>
      <c r="B100" s="83" t="s">
        <v>1247</v>
      </c>
      <c r="C100" s="85" t="s">
        <v>1222</v>
      </c>
      <c r="D100" s="84" t="s">
        <v>1253</v>
      </c>
      <c r="E100" s="135">
        <v>12955</v>
      </c>
      <c r="F100" s="135">
        <v>13285</v>
      </c>
      <c r="G100" s="135">
        <v>13695</v>
      </c>
      <c r="H100" s="135">
        <v>14120</v>
      </c>
      <c r="I100" s="5"/>
      <c r="J100" s="6"/>
      <c r="K100" s="7">
        <f t="shared" si="0"/>
        <v>0</v>
      </c>
      <c r="L100" s="4"/>
      <c r="M100" s="4"/>
      <c r="N100" s="4"/>
      <c r="O100" s="2">
        <f t="shared" si="1"/>
        <v>0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25">
      <c r="A101" s="83"/>
      <c r="B101" s="83" t="s">
        <v>1247</v>
      </c>
      <c r="C101" s="85" t="s">
        <v>1222</v>
      </c>
      <c r="D101" s="84" t="s">
        <v>1254</v>
      </c>
      <c r="E101" s="135">
        <v>12955</v>
      </c>
      <c r="F101" s="135">
        <v>13285</v>
      </c>
      <c r="G101" s="135">
        <v>13695</v>
      </c>
      <c r="H101" s="135">
        <v>14120</v>
      </c>
      <c r="I101" s="5"/>
      <c r="J101" s="6"/>
      <c r="K101" s="7">
        <f t="shared" si="0"/>
        <v>0</v>
      </c>
      <c r="L101" s="4"/>
      <c r="M101" s="4"/>
      <c r="N101" s="4"/>
      <c r="O101" s="2">
        <f t="shared" si="1"/>
        <v>0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25">
      <c r="A102" s="83"/>
      <c r="B102" s="83" t="s">
        <v>1247</v>
      </c>
      <c r="C102" s="85" t="s">
        <v>1222</v>
      </c>
      <c r="D102" s="84" t="s">
        <v>1255</v>
      </c>
      <c r="E102" s="135">
        <v>12955</v>
      </c>
      <c r="F102" s="135">
        <v>13285</v>
      </c>
      <c r="G102" s="135">
        <v>13695</v>
      </c>
      <c r="H102" s="135">
        <v>14120</v>
      </c>
      <c r="I102" s="5"/>
      <c r="J102" s="6"/>
      <c r="K102" s="7">
        <f t="shared" si="0"/>
        <v>0</v>
      </c>
      <c r="L102" s="4"/>
      <c r="M102" s="4"/>
      <c r="N102" s="4"/>
      <c r="O102" s="2">
        <f t="shared" si="1"/>
        <v>0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25">
      <c r="A103" s="83"/>
      <c r="B103" s="83" t="s">
        <v>1247</v>
      </c>
      <c r="C103" s="85" t="s">
        <v>1222</v>
      </c>
      <c r="D103" s="84" t="s">
        <v>1256</v>
      </c>
      <c r="E103" s="135">
        <v>12955</v>
      </c>
      <c r="F103" s="135">
        <v>13285</v>
      </c>
      <c r="G103" s="135">
        <v>13695</v>
      </c>
      <c r="H103" s="135">
        <v>14120</v>
      </c>
      <c r="I103" s="5"/>
      <c r="J103" s="6"/>
      <c r="K103" s="7">
        <f t="shared" si="0"/>
        <v>0</v>
      </c>
      <c r="L103" s="4"/>
      <c r="M103" s="4"/>
      <c r="N103" s="4"/>
      <c r="O103" s="2">
        <f t="shared" si="1"/>
        <v>0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25">
      <c r="A104" s="83"/>
      <c r="B104" s="83" t="s">
        <v>1247</v>
      </c>
      <c r="C104" s="85" t="s">
        <v>1222</v>
      </c>
      <c r="D104" s="84" t="s">
        <v>1257</v>
      </c>
      <c r="E104" s="135">
        <v>12955</v>
      </c>
      <c r="F104" s="135">
        <v>13285</v>
      </c>
      <c r="G104" s="135">
        <v>13695</v>
      </c>
      <c r="H104" s="135">
        <v>14120</v>
      </c>
      <c r="I104" s="5"/>
      <c r="J104" s="6"/>
      <c r="K104" s="7">
        <f t="shared" si="0"/>
        <v>0</v>
      </c>
      <c r="L104" s="4"/>
      <c r="M104" s="4"/>
      <c r="N104" s="4"/>
      <c r="O104" s="2">
        <f t="shared" si="1"/>
        <v>0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25">
      <c r="A105" s="83"/>
      <c r="B105" s="83" t="s">
        <v>1247</v>
      </c>
      <c r="C105" s="85" t="s">
        <v>1222</v>
      </c>
      <c r="D105" s="84" t="s">
        <v>1258</v>
      </c>
      <c r="E105" s="135">
        <v>4260</v>
      </c>
      <c r="F105" s="135">
        <v>4370</v>
      </c>
      <c r="G105" s="135">
        <v>4505</v>
      </c>
      <c r="H105" s="135">
        <v>4645</v>
      </c>
      <c r="I105" s="5"/>
      <c r="J105" s="6"/>
      <c r="K105" s="7">
        <f t="shared" si="0"/>
        <v>0</v>
      </c>
      <c r="L105" s="4"/>
      <c r="M105" s="4"/>
      <c r="N105" s="4"/>
      <c r="O105" s="2">
        <f t="shared" si="1"/>
        <v>0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25">
      <c r="A106" s="83"/>
      <c r="B106" s="83" t="s">
        <v>1247</v>
      </c>
      <c r="C106" s="85" t="s">
        <v>1222</v>
      </c>
      <c r="D106" s="84" t="s">
        <v>1259</v>
      </c>
      <c r="E106" s="135">
        <v>3615</v>
      </c>
      <c r="F106" s="135">
        <v>3710</v>
      </c>
      <c r="G106" s="135">
        <v>3825</v>
      </c>
      <c r="H106" s="135">
        <v>3945</v>
      </c>
      <c r="I106" s="5"/>
      <c r="J106" s="6"/>
      <c r="K106" s="7">
        <f t="shared" si="0"/>
        <v>0</v>
      </c>
      <c r="L106" s="4"/>
      <c r="M106" s="4"/>
      <c r="N106" s="4"/>
      <c r="O106" s="2">
        <f t="shared" si="1"/>
        <v>0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25">
      <c r="A107" s="83"/>
      <c r="B107" s="83" t="s">
        <v>1247</v>
      </c>
      <c r="C107" s="85" t="s">
        <v>1222</v>
      </c>
      <c r="D107" s="84" t="s">
        <v>1260</v>
      </c>
      <c r="E107" s="135">
        <v>3615</v>
      </c>
      <c r="F107" s="135">
        <v>3710</v>
      </c>
      <c r="G107" s="135">
        <v>3825</v>
      </c>
      <c r="H107" s="135">
        <v>3945</v>
      </c>
      <c r="I107" s="5"/>
      <c r="J107" s="6"/>
      <c r="K107" s="7">
        <f t="shared" si="0"/>
        <v>0</v>
      </c>
      <c r="L107" s="4"/>
      <c r="M107" s="4"/>
      <c r="N107" s="4"/>
      <c r="O107" s="2">
        <f t="shared" si="1"/>
        <v>0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25">
      <c r="A108" s="83"/>
      <c r="B108" s="83" t="s">
        <v>1247</v>
      </c>
      <c r="C108" s="85" t="s">
        <v>1222</v>
      </c>
      <c r="D108" s="84" t="s">
        <v>1261</v>
      </c>
      <c r="E108" s="135">
        <v>3615</v>
      </c>
      <c r="F108" s="135">
        <v>3710</v>
      </c>
      <c r="G108" s="135">
        <v>3825</v>
      </c>
      <c r="H108" s="135">
        <v>3945</v>
      </c>
      <c r="I108" s="5"/>
      <c r="J108" s="6"/>
      <c r="K108" s="7">
        <f t="shared" si="0"/>
        <v>0</v>
      </c>
      <c r="L108" s="4"/>
      <c r="M108" s="4"/>
      <c r="N108" s="4"/>
      <c r="O108" s="2">
        <f t="shared" si="1"/>
        <v>0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25">
      <c r="A109" s="83"/>
      <c r="B109" s="83" t="s">
        <v>1247</v>
      </c>
      <c r="C109" s="85" t="s">
        <v>1222</v>
      </c>
      <c r="D109" s="84" t="s">
        <v>1262</v>
      </c>
      <c r="E109" s="135">
        <v>3615</v>
      </c>
      <c r="F109" s="135">
        <v>3710</v>
      </c>
      <c r="G109" s="135">
        <v>3825</v>
      </c>
      <c r="H109" s="135">
        <v>3945</v>
      </c>
      <c r="I109" s="5"/>
      <c r="J109" s="6"/>
      <c r="K109" s="7">
        <f t="shared" si="0"/>
        <v>0</v>
      </c>
      <c r="L109" s="4"/>
      <c r="M109" s="4"/>
      <c r="N109" s="4"/>
      <c r="O109" s="2">
        <f t="shared" si="1"/>
        <v>0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25">
      <c r="A110" s="83"/>
      <c r="B110" s="83" t="s">
        <v>1247</v>
      </c>
      <c r="C110" s="85" t="s">
        <v>1222</v>
      </c>
      <c r="D110" s="84" t="s">
        <v>1263</v>
      </c>
      <c r="E110" s="135">
        <v>3615</v>
      </c>
      <c r="F110" s="135">
        <v>3710</v>
      </c>
      <c r="G110" s="135">
        <v>3825</v>
      </c>
      <c r="H110" s="135">
        <v>3945</v>
      </c>
      <c r="I110" s="5"/>
      <c r="J110" s="6"/>
      <c r="K110" s="7">
        <f t="shared" si="0"/>
        <v>0</v>
      </c>
      <c r="L110" s="4"/>
      <c r="M110" s="4"/>
      <c r="N110" s="4"/>
      <c r="O110" s="2">
        <f t="shared" si="1"/>
        <v>0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25">
      <c r="A111" s="83"/>
      <c r="B111" s="83" t="s">
        <v>1247</v>
      </c>
      <c r="C111" s="85" t="s">
        <v>1222</v>
      </c>
      <c r="D111" s="84" t="s">
        <v>1264</v>
      </c>
      <c r="E111" s="135">
        <v>3615</v>
      </c>
      <c r="F111" s="135">
        <v>3710</v>
      </c>
      <c r="G111" s="135">
        <v>3825</v>
      </c>
      <c r="H111" s="135">
        <v>3945</v>
      </c>
      <c r="I111" s="5"/>
      <c r="J111" s="6"/>
      <c r="K111" s="7">
        <f t="shared" si="0"/>
        <v>0</v>
      </c>
      <c r="L111" s="4"/>
      <c r="M111" s="4"/>
      <c r="N111" s="4"/>
      <c r="O111" s="2">
        <f t="shared" si="1"/>
        <v>0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25">
      <c r="A112" s="83"/>
      <c r="B112" s="83" t="s">
        <v>1247</v>
      </c>
      <c r="C112" s="85" t="s">
        <v>1222</v>
      </c>
      <c r="D112" s="84" t="s">
        <v>1265</v>
      </c>
      <c r="E112" s="135">
        <v>3615</v>
      </c>
      <c r="F112" s="135">
        <v>3710</v>
      </c>
      <c r="G112" s="135">
        <v>3825</v>
      </c>
      <c r="H112" s="135">
        <v>3945</v>
      </c>
      <c r="I112" s="5"/>
      <c r="J112" s="6"/>
      <c r="K112" s="7">
        <f t="shared" si="0"/>
        <v>0</v>
      </c>
      <c r="L112" s="4"/>
      <c r="M112" s="4"/>
      <c r="N112" s="4"/>
      <c r="O112" s="2">
        <f t="shared" si="1"/>
        <v>0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25">
      <c r="A113" s="83"/>
      <c r="B113" s="83" t="s">
        <v>1247</v>
      </c>
      <c r="C113" s="85" t="s">
        <v>1222</v>
      </c>
      <c r="D113" s="84" t="s">
        <v>1266</v>
      </c>
      <c r="E113" s="135">
        <v>3615</v>
      </c>
      <c r="F113" s="135">
        <v>3710</v>
      </c>
      <c r="G113" s="135">
        <v>3825</v>
      </c>
      <c r="H113" s="135">
        <v>3945</v>
      </c>
      <c r="I113" s="5"/>
      <c r="J113" s="6"/>
      <c r="K113" s="7">
        <f t="shared" si="0"/>
        <v>0</v>
      </c>
      <c r="L113" s="4"/>
      <c r="M113" s="4"/>
      <c r="N113" s="4"/>
      <c r="O113" s="2">
        <f t="shared" si="1"/>
        <v>0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25">
      <c r="A114" s="83"/>
      <c r="B114" s="83" t="s">
        <v>1247</v>
      </c>
      <c r="C114" s="85" t="s">
        <v>1222</v>
      </c>
      <c r="D114" s="84" t="s">
        <v>1267</v>
      </c>
      <c r="E114" s="135">
        <v>3615</v>
      </c>
      <c r="F114" s="135">
        <v>3710</v>
      </c>
      <c r="G114" s="135">
        <v>3825</v>
      </c>
      <c r="H114" s="135">
        <v>3945</v>
      </c>
      <c r="I114" s="5"/>
      <c r="J114" s="6"/>
      <c r="K114" s="7">
        <f t="shared" si="0"/>
        <v>0</v>
      </c>
      <c r="L114" s="4"/>
      <c r="M114" s="4"/>
      <c r="N114" s="4"/>
      <c r="O114" s="2">
        <f t="shared" si="1"/>
        <v>0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25">
      <c r="A115" s="83"/>
      <c r="B115" s="83" t="s">
        <v>1247</v>
      </c>
      <c r="C115" s="86" t="s">
        <v>1222</v>
      </c>
      <c r="D115" s="84" t="s">
        <v>1268</v>
      </c>
      <c r="E115" s="135">
        <v>3615</v>
      </c>
      <c r="F115" s="135">
        <v>3710</v>
      </c>
      <c r="G115" s="135">
        <v>3825</v>
      </c>
      <c r="H115" s="135">
        <v>3945</v>
      </c>
      <c r="I115" s="5"/>
      <c r="J115" s="6"/>
      <c r="K115" s="7">
        <f t="shared" si="0"/>
        <v>0</v>
      </c>
      <c r="L115" s="4"/>
      <c r="M115" s="4"/>
      <c r="N115" s="4"/>
      <c r="O115" s="2">
        <f t="shared" si="1"/>
        <v>0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25">
      <c r="A116" s="83"/>
      <c r="B116" s="83" t="s">
        <v>1247</v>
      </c>
      <c r="C116" s="85" t="s">
        <v>1222</v>
      </c>
      <c r="D116" s="84" t="s">
        <v>1269</v>
      </c>
      <c r="E116" s="135">
        <v>3615</v>
      </c>
      <c r="F116" s="135">
        <v>3710</v>
      </c>
      <c r="G116" s="135">
        <v>3825</v>
      </c>
      <c r="H116" s="135">
        <v>3945</v>
      </c>
      <c r="I116" s="5"/>
      <c r="J116" s="6"/>
      <c r="K116" s="7">
        <f t="shared" si="0"/>
        <v>0</v>
      </c>
      <c r="L116" s="4"/>
      <c r="M116" s="4"/>
      <c r="N116" s="4"/>
      <c r="O116" s="2">
        <f t="shared" si="1"/>
        <v>0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25">
      <c r="A117" s="83"/>
      <c r="B117" s="83" t="s">
        <v>1247</v>
      </c>
      <c r="C117" s="85" t="s">
        <v>1222</v>
      </c>
      <c r="D117" s="84" t="s">
        <v>1270</v>
      </c>
      <c r="E117" s="135">
        <v>3615</v>
      </c>
      <c r="F117" s="135">
        <v>3710</v>
      </c>
      <c r="G117" s="135">
        <v>3825</v>
      </c>
      <c r="H117" s="135">
        <v>3945</v>
      </c>
      <c r="I117" s="5"/>
      <c r="J117" s="6"/>
      <c r="K117" s="7">
        <f t="shared" si="0"/>
        <v>0</v>
      </c>
      <c r="L117" s="4"/>
      <c r="M117" s="4"/>
      <c r="N117" s="4"/>
      <c r="O117" s="2">
        <f t="shared" si="1"/>
        <v>0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25">
      <c r="A118" s="83"/>
      <c r="B118" s="83" t="s">
        <v>1247</v>
      </c>
      <c r="C118" s="85" t="s">
        <v>1222</v>
      </c>
      <c r="D118" s="84" t="s">
        <v>1271</v>
      </c>
      <c r="E118" s="135">
        <v>3615</v>
      </c>
      <c r="F118" s="135">
        <v>3710</v>
      </c>
      <c r="G118" s="135">
        <v>3825</v>
      </c>
      <c r="H118" s="135">
        <v>3945</v>
      </c>
      <c r="I118" s="5"/>
      <c r="J118" s="6"/>
      <c r="K118" s="7">
        <f t="shared" si="0"/>
        <v>0</v>
      </c>
      <c r="L118" s="4"/>
      <c r="M118" s="4"/>
      <c r="N118" s="4"/>
      <c r="O118" s="2">
        <f t="shared" si="1"/>
        <v>0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25">
      <c r="A119" s="83"/>
      <c r="B119" s="83" t="s">
        <v>1247</v>
      </c>
      <c r="C119" s="85" t="s">
        <v>1222</v>
      </c>
      <c r="D119" s="84" t="s">
        <v>1272</v>
      </c>
      <c r="E119" s="135">
        <v>3615</v>
      </c>
      <c r="F119" s="135">
        <v>3710</v>
      </c>
      <c r="G119" s="135">
        <v>3825</v>
      </c>
      <c r="H119" s="135">
        <v>3945</v>
      </c>
      <c r="I119" s="5"/>
      <c r="J119" s="6"/>
      <c r="K119" s="7">
        <f t="shared" si="0"/>
        <v>0</v>
      </c>
      <c r="L119" s="4"/>
      <c r="M119" s="4"/>
      <c r="N119" s="4"/>
      <c r="O119" s="2">
        <f t="shared" si="1"/>
        <v>0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25">
      <c r="A120" s="83"/>
      <c r="B120" s="83" t="s">
        <v>1247</v>
      </c>
      <c r="C120" s="85" t="s">
        <v>1222</v>
      </c>
      <c r="D120" s="84" t="s">
        <v>1273</v>
      </c>
      <c r="E120" s="135">
        <v>3615</v>
      </c>
      <c r="F120" s="135">
        <v>3710</v>
      </c>
      <c r="G120" s="135">
        <v>3825</v>
      </c>
      <c r="H120" s="135">
        <v>3945</v>
      </c>
      <c r="I120" s="5"/>
      <c r="J120" s="6"/>
      <c r="K120" s="7">
        <f t="shared" si="0"/>
        <v>0</v>
      </c>
      <c r="L120" s="4"/>
      <c r="M120" s="4"/>
      <c r="N120" s="4"/>
      <c r="O120" s="2">
        <f t="shared" si="1"/>
        <v>0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25">
      <c r="A121" s="83"/>
      <c r="B121" s="83" t="s">
        <v>1247</v>
      </c>
      <c r="C121" s="85" t="s">
        <v>1222</v>
      </c>
      <c r="D121" s="84" t="s">
        <v>1274</v>
      </c>
      <c r="E121" s="135">
        <v>3615</v>
      </c>
      <c r="F121" s="135">
        <v>3710</v>
      </c>
      <c r="G121" s="135">
        <v>3825</v>
      </c>
      <c r="H121" s="135">
        <v>3945</v>
      </c>
      <c r="I121" s="5"/>
      <c r="J121" s="6"/>
      <c r="K121" s="7">
        <f t="shared" si="0"/>
        <v>0</v>
      </c>
      <c r="L121" s="4"/>
      <c r="M121" s="4"/>
      <c r="N121" s="4"/>
      <c r="O121" s="2">
        <f t="shared" si="1"/>
        <v>0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25">
      <c r="A122" s="83"/>
      <c r="B122" s="83" t="s">
        <v>1247</v>
      </c>
      <c r="C122" s="85" t="s">
        <v>1222</v>
      </c>
      <c r="D122" s="84" t="s">
        <v>1275</v>
      </c>
      <c r="E122" s="135">
        <v>3615</v>
      </c>
      <c r="F122" s="135">
        <v>3710</v>
      </c>
      <c r="G122" s="135">
        <v>3825</v>
      </c>
      <c r="H122" s="135">
        <v>3945</v>
      </c>
      <c r="I122" s="5"/>
      <c r="J122" s="6"/>
      <c r="K122" s="7">
        <f t="shared" si="0"/>
        <v>0</v>
      </c>
      <c r="L122" s="4"/>
      <c r="M122" s="4"/>
      <c r="N122" s="4"/>
      <c r="O122" s="2">
        <f t="shared" si="1"/>
        <v>0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25">
      <c r="A123" s="83"/>
      <c r="B123" s="83" t="s">
        <v>1247</v>
      </c>
      <c r="C123" s="85" t="s">
        <v>1222</v>
      </c>
      <c r="D123" s="84" t="s">
        <v>1276</v>
      </c>
      <c r="E123" s="135">
        <v>3615</v>
      </c>
      <c r="F123" s="135">
        <v>3710</v>
      </c>
      <c r="G123" s="135">
        <v>3825</v>
      </c>
      <c r="H123" s="135">
        <v>3945</v>
      </c>
      <c r="I123" s="5"/>
      <c r="J123" s="6"/>
      <c r="K123" s="7">
        <f t="shared" si="0"/>
        <v>0</v>
      </c>
      <c r="L123" s="4"/>
      <c r="M123" s="4"/>
      <c r="N123" s="4"/>
      <c r="O123" s="2">
        <f t="shared" si="1"/>
        <v>0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25">
      <c r="A124" s="83"/>
      <c r="B124" s="83" t="s">
        <v>1247</v>
      </c>
      <c r="C124" s="85" t="s">
        <v>1222</v>
      </c>
      <c r="D124" s="84" t="s">
        <v>1277</v>
      </c>
      <c r="E124" s="135">
        <v>3615</v>
      </c>
      <c r="F124" s="135">
        <v>3710</v>
      </c>
      <c r="G124" s="135">
        <v>3825</v>
      </c>
      <c r="H124" s="135">
        <v>3945</v>
      </c>
      <c r="I124" s="5"/>
      <c r="J124" s="6"/>
      <c r="K124" s="7">
        <f t="shared" si="0"/>
        <v>0</v>
      </c>
      <c r="L124" s="4"/>
      <c r="M124" s="4"/>
      <c r="N124" s="4"/>
      <c r="O124" s="2">
        <f t="shared" si="1"/>
        <v>0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25">
      <c r="A125" s="83"/>
      <c r="B125" s="83" t="s">
        <v>1247</v>
      </c>
      <c r="C125" s="85" t="s">
        <v>1222</v>
      </c>
      <c r="D125" s="84" t="s">
        <v>1278</v>
      </c>
      <c r="E125" s="135">
        <v>3615</v>
      </c>
      <c r="F125" s="135">
        <v>3710</v>
      </c>
      <c r="G125" s="135">
        <v>3825</v>
      </c>
      <c r="H125" s="135">
        <v>3945</v>
      </c>
      <c r="I125" s="5"/>
      <c r="J125" s="6"/>
      <c r="K125" s="7">
        <f t="shared" si="0"/>
        <v>0</v>
      </c>
      <c r="L125" s="4"/>
      <c r="M125" s="4"/>
      <c r="N125" s="4"/>
      <c r="O125" s="2">
        <f t="shared" si="1"/>
        <v>0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25">
      <c r="A126" s="83"/>
      <c r="B126" s="83" t="s">
        <v>1247</v>
      </c>
      <c r="C126" s="85" t="s">
        <v>1222</v>
      </c>
      <c r="D126" s="84" t="s">
        <v>1279</v>
      </c>
      <c r="E126" s="135">
        <v>3615</v>
      </c>
      <c r="F126" s="135">
        <v>3710</v>
      </c>
      <c r="G126" s="135">
        <v>3825</v>
      </c>
      <c r="H126" s="135">
        <v>3945</v>
      </c>
      <c r="I126" s="5"/>
      <c r="J126" s="6"/>
      <c r="K126" s="7">
        <f t="shared" si="0"/>
        <v>0</v>
      </c>
      <c r="L126" s="4"/>
      <c r="M126" s="4"/>
      <c r="N126" s="4"/>
      <c r="O126" s="2">
        <f t="shared" si="1"/>
        <v>0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25">
      <c r="A127" s="83"/>
      <c r="B127" s="83" t="s">
        <v>1247</v>
      </c>
      <c r="C127" s="85" t="s">
        <v>1222</v>
      </c>
      <c r="D127" s="84" t="s">
        <v>1280</v>
      </c>
      <c r="E127" s="135">
        <v>3615</v>
      </c>
      <c r="F127" s="135">
        <v>3710</v>
      </c>
      <c r="G127" s="135">
        <v>3825</v>
      </c>
      <c r="H127" s="135">
        <v>3945</v>
      </c>
      <c r="I127" s="5"/>
      <c r="J127" s="6"/>
      <c r="K127" s="7">
        <f t="shared" si="0"/>
        <v>0</v>
      </c>
      <c r="L127" s="4"/>
      <c r="M127" s="4"/>
      <c r="N127" s="4"/>
      <c r="O127" s="2">
        <f t="shared" si="1"/>
        <v>0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25">
      <c r="A128" s="83"/>
      <c r="B128" s="83" t="s">
        <v>1247</v>
      </c>
      <c r="C128" s="85" t="s">
        <v>1222</v>
      </c>
      <c r="D128" s="84" t="s">
        <v>1281</v>
      </c>
      <c r="E128" s="135">
        <v>3615</v>
      </c>
      <c r="F128" s="135">
        <v>3710</v>
      </c>
      <c r="G128" s="135">
        <v>3825</v>
      </c>
      <c r="H128" s="135">
        <v>3945</v>
      </c>
      <c r="I128" s="5"/>
      <c r="J128" s="6"/>
      <c r="K128" s="7">
        <f t="shared" si="0"/>
        <v>0</v>
      </c>
      <c r="L128" s="4"/>
      <c r="M128" s="4"/>
      <c r="N128" s="4"/>
      <c r="O128" s="2">
        <f t="shared" si="1"/>
        <v>0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25">
      <c r="A129" s="83"/>
      <c r="B129" s="83" t="s">
        <v>1247</v>
      </c>
      <c r="C129" s="85" t="s">
        <v>1222</v>
      </c>
      <c r="D129" s="84" t="s">
        <v>1282</v>
      </c>
      <c r="E129" s="135">
        <v>3615</v>
      </c>
      <c r="F129" s="135">
        <v>3710</v>
      </c>
      <c r="G129" s="135">
        <v>3825</v>
      </c>
      <c r="H129" s="135">
        <v>3945</v>
      </c>
      <c r="I129" s="5"/>
      <c r="J129" s="6"/>
      <c r="K129" s="7">
        <f t="shared" si="0"/>
        <v>0</v>
      </c>
      <c r="L129" s="4"/>
      <c r="M129" s="4"/>
      <c r="N129" s="4"/>
      <c r="O129" s="2">
        <f t="shared" si="1"/>
        <v>0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25">
      <c r="A130" s="83"/>
      <c r="B130" s="83" t="s">
        <v>1247</v>
      </c>
      <c r="C130" s="85" t="s">
        <v>1222</v>
      </c>
      <c r="D130" s="84" t="s">
        <v>1283</v>
      </c>
      <c r="E130" s="135">
        <v>3615</v>
      </c>
      <c r="F130" s="135">
        <v>3710</v>
      </c>
      <c r="G130" s="135">
        <v>3825</v>
      </c>
      <c r="H130" s="135">
        <v>3945</v>
      </c>
      <c r="I130" s="5"/>
      <c r="J130" s="6"/>
      <c r="K130" s="7">
        <f t="shared" si="0"/>
        <v>0</v>
      </c>
      <c r="L130" s="4"/>
      <c r="M130" s="4"/>
      <c r="N130" s="4"/>
      <c r="O130" s="2">
        <f t="shared" si="1"/>
        <v>0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25">
      <c r="A131" s="83"/>
      <c r="B131" s="83" t="s">
        <v>1247</v>
      </c>
      <c r="C131" s="85" t="s">
        <v>1222</v>
      </c>
      <c r="D131" s="84" t="s">
        <v>1284</v>
      </c>
      <c r="E131" s="135">
        <v>3615</v>
      </c>
      <c r="F131" s="135">
        <v>3710</v>
      </c>
      <c r="G131" s="135">
        <v>3825</v>
      </c>
      <c r="H131" s="135">
        <v>3945</v>
      </c>
      <c r="I131" s="5"/>
      <c r="J131" s="6"/>
      <c r="K131" s="7">
        <f t="shared" si="0"/>
        <v>0</v>
      </c>
      <c r="L131" s="4"/>
      <c r="M131" s="4"/>
      <c r="N131" s="4"/>
      <c r="O131" s="2">
        <f t="shared" si="1"/>
        <v>0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25">
      <c r="A132" s="83"/>
      <c r="B132" s="83" t="s">
        <v>1247</v>
      </c>
      <c r="C132" s="85" t="s">
        <v>1222</v>
      </c>
      <c r="D132" s="84" t="s">
        <v>1285</v>
      </c>
      <c r="E132" s="135">
        <v>3615</v>
      </c>
      <c r="F132" s="135">
        <v>3710</v>
      </c>
      <c r="G132" s="135">
        <v>3825</v>
      </c>
      <c r="H132" s="135">
        <v>3945</v>
      </c>
      <c r="I132" s="5"/>
      <c r="J132" s="6"/>
      <c r="K132" s="7">
        <f t="shared" si="0"/>
        <v>0</v>
      </c>
      <c r="L132" s="4"/>
      <c r="M132" s="4"/>
      <c r="N132" s="4"/>
      <c r="O132" s="2">
        <f t="shared" si="1"/>
        <v>0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25">
      <c r="A133" s="83"/>
      <c r="B133" s="83" t="s">
        <v>1247</v>
      </c>
      <c r="C133" s="85" t="s">
        <v>1222</v>
      </c>
      <c r="D133" s="84" t="s">
        <v>1286</v>
      </c>
      <c r="E133" s="135">
        <v>3615</v>
      </c>
      <c r="F133" s="135">
        <v>3710</v>
      </c>
      <c r="G133" s="135">
        <v>3825</v>
      </c>
      <c r="H133" s="135">
        <v>3945</v>
      </c>
      <c r="I133" s="5"/>
      <c r="J133" s="6"/>
      <c r="K133" s="7">
        <f t="shared" si="0"/>
        <v>0</v>
      </c>
      <c r="L133" s="4"/>
      <c r="M133" s="4"/>
      <c r="N133" s="4"/>
      <c r="O133" s="2">
        <f t="shared" si="1"/>
        <v>0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25">
      <c r="A134" s="83"/>
      <c r="B134" s="83" t="s">
        <v>1247</v>
      </c>
      <c r="C134" s="85" t="s">
        <v>1222</v>
      </c>
      <c r="D134" s="84" t="s">
        <v>1287</v>
      </c>
      <c r="E134" s="135">
        <v>3615</v>
      </c>
      <c r="F134" s="135">
        <v>3710</v>
      </c>
      <c r="G134" s="135">
        <v>3825</v>
      </c>
      <c r="H134" s="135">
        <v>3945</v>
      </c>
      <c r="I134" s="5"/>
      <c r="J134" s="6"/>
      <c r="K134" s="7">
        <f t="shared" si="0"/>
        <v>0</v>
      </c>
      <c r="L134" s="4"/>
      <c r="M134" s="4"/>
      <c r="N134" s="4"/>
      <c r="O134" s="2">
        <f t="shared" si="1"/>
        <v>0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25">
      <c r="A135" s="83"/>
      <c r="B135" s="83" t="s">
        <v>1247</v>
      </c>
      <c r="C135" s="85" t="s">
        <v>1222</v>
      </c>
      <c r="D135" s="84" t="s">
        <v>1288</v>
      </c>
      <c r="E135" s="135">
        <v>3615</v>
      </c>
      <c r="F135" s="135">
        <v>3710</v>
      </c>
      <c r="G135" s="135">
        <v>3825</v>
      </c>
      <c r="H135" s="135">
        <v>3945</v>
      </c>
      <c r="I135" s="5"/>
      <c r="J135" s="6"/>
      <c r="K135" s="7">
        <f t="shared" si="0"/>
        <v>0</v>
      </c>
      <c r="L135" s="4"/>
      <c r="M135" s="4"/>
      <c r="N135" s="4"/>
      <c r="O135" s="2">
        <f t="shared" si="1"/>
        <v>0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25">
      <c r="A136" s="83"/>
      <c r="B136" s="83" t="s">
        <v>1247</v>
      </c>
      <c r="C136" s="85" t="s">
        <v>1222</v>
      </c>
      <c r="D136" s="84" t="s">
        <v>1289</v>
      </c>
      <c r="E136" s="135">
        <v>3615</v>
      </c>
      <c r="F136" s="135">
        <v>3710</v>
      </c>
      <c r="G136" s="135">
        <v>3825</v>
      </c>
      <c r="H136" s="135">
        <v>3945</v>
      </c>
      <c r="I136" s="5"/>
      <c r="J136" s="6"/>
      <c r="K136" s="7">
        <f t="shared" si="0"/>
        <v>0</v>
      </c>
      <c r="L136" s="4"/>
      <c r="M136" s="4"/>
      <c r="N136" s="4"/>
      <c r="O136" s="2">
        <f t="shared" si="1"/>
        <v>0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25">
      <c r="A137" s="83"/>
      <c r="B137" s="83" t="s">
        <v>1247</v>
      </c>
      <c r="C137" s="85" t="s">
        <v>1222</v>
      </c>
      <c r="D137" s="84" t="s">
        <v>1290</v>
      </c>
      <c r="E137" s="135">
        <v>3615</v>
      </c>
      <c r="F137" s="135">
        <v>3710</v>
      </c>
      <c r="G137" s="135">
        <v>3825</v>
      </c>
      <c r="H137" s="135">
        <v>3945</v>
      </c>
      <c r="I137" s="5"/>
      <c r="J137" s="6"/>
      <c r="K137" s="7">
        <f t="shared" si="0"/>
        <v>0</v>
      </c>
      <c r="L137" s="4"/>
      <c r="M137" s="4"/>
      <c r="N137" s="4"/>
      <c r="O137" s="2">
        <f t="shared" si="1"/>
        <v>0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25">
      <c r="A138" s="83"/>
      <c r="B138" s="83" t="s">
        <v>1247</v>
      </c>
      <c r="C138" s="85" t="s">
        <v>1222</v>
      </c>
      <c r="D138" s="84" t="s">
        <v>1291</v>
      </c>
      <c r="E138" s="135">
        <v>3615</v>
      </c>
      <c r="F138" s="135">
        <v>3710</v>
      </c>
      <c r="G138" s="135">
        <v>3825</v>
      </c>
      <c r="H138" s="135">
        <v>3945</v>
      </c>
      <c r="I138" s="5"/>
      <c r="J138" s="6"/>
      <c r="K138" s="7">
        <f t="shared" si="0"/>
        <v>0</v>
      </c>
      <c r="L138" s="4"/>
      <c r="M138" s="4"/>
      <c r="N138" s="4"/>
      <c r="O138" s="2">
        <f t="shared" si="1"/>
        <v>0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25">
      <c r="A139" s="83"/>
      <c r="B139" s="83" t="s">
        <v>1247</v>
      </c>
      <c r="C139" s="85" t="s">
        <v>1222</v>
      </c>
      <c r="D139" s="84" t="s">
        <v>1292</v>
      </c>
      <c r="E139" s="135">
        <v>3615</v>
      </c>
      <c r="F139" s="135">
        <v>3710</v>
      </c>
      <c r="G139" s="135">
        <v>3825</v>
      </c>
      <c r="H139" s="135">
        <v>3945</v>
      </c>
      <c r="I139" s="5"/>
      <c r="J139" s="6"/>
      <c r="K139" s="7">
        <f t="shared" si="0"/>
        <v>0</v>
      </c>
      <c r="L139" s="4"/>
      <c r="M139" s="4"/>
      <c r="N139" s="4"/>
      <c r="O139" s="2">
        <f t="shared" si="1"/>
        <v>0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25">
      <c r="A140" s="83"/>
      <c r="B140" s="83" t="s">
        <v>1247</v>
      </c>
      <c r="C140" s="86" t="s">
        <v>1222</v>
      </c>
      <c r="D140" s="84" t="s">
        <v>1293</v>
      </c>
      <c r="E140" s="135">
        <v>3615</v>
      </c>
      <c r="F140" s="135">
        <v>3710</v>
      </c>
      <c r="G140" s="135">
        <v>3825</v>
      </c>
      <c r="H140" s="135">
        <v>3945</v>
      </c>
      <c r="I140" s="5"/>
      <c r="J140" s="6"/>
      <c r="K140" s="7">
        <f t="shared" si="0"/>
        <v>0</v>
      </c>
      <c r="L140" s="4"/>
      <c r="M140" s="4"/>
      <c r="N140" s="4"/>
      <c r="O140" s="2">
        <f t="shared" si="1"/>
        <v>0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25">
      <c r="A141" s="83"/>
      <c r="B141" s="83" t="s">
        <v>1247</v>
      </c>
      <c r="C141" s="85" t="s">
        <v>1222</v>
      </c>
      <c r="D141" s="84" t="s">
        <v>1294</v>
      </c>
      <c r="E141" s="135">
        <v>3615</v>
      </c>
      <c r="F141" s="135">
        <v>3710</v>
      </c>
      <c r="G141" s="135">
        <v>3825</v>
      </c>
      <c r="H141" s="135">
        <v>3945</v>
      </c>
      <c r="I141" s="5"/>
      <c r="J141" s="6"/>
      <c r="K141" s="7">
        <f t="shared" si="0"/>
        <v>0</v>
      </c>
      <c r="L141" s="4"/>
      <c r="M141" s="4"/>
      <c r="N141" s="4"/>
      <c r="O141" s="2">
        <f t="shared" si="1"/>
        <v>0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25">
      <c r="A142" s="83"/>
      <c r="B142" s="83" t="s">
        <v>1247</v>
      </c>
      <c r="C142" s="85" t="s">
        <v>1222</v>
      </c>
      <c r="D142" s="84" t="s">
        <v>1295</v>
      </c>
      <c r="E142" s="135">
        <v>3615</v>
      </c>
      <c r="F142" s="135">
        <v>3710</v>
      </c>
      <c r="G142" s="135">
        <v>3825</v>
      </c>
      <c r="H142" s="135">
        <v>3945</v>
      </c>
      <c r="I142" s="5"/>
      <c r="J142" s="6"/>
      <c r="K142" s="7">
        <f t="shared" si="0"/>
        <v>0</v>
      </c>
      <c r="L142" s="4"/>
      <c r="M142" s="4"/>
      <c r="N142" s="4"/>
      <c r="O142" s="2">
        <f t="shared" si="1"/>
        <v>0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25">
      <c r="A143" s="83"/>
      <c r="B143" s="83" t="s">
        <v>1247</v>
      </c>
      <c r="C143" s="85" t="s">
        <v>1222</v>
      </c>
      <c r="D143" s="84" t="s">
        <v>1296</v>
      </c>
      <c r="E143" s="135">
        <v>3615</v>
      </c>
      <c r="F143" s="135">
        <v>3710</v>
      </c>
      <c r="G143" s="135">
        <v>3825</v>
      </c>
      <c r="H143" s="135">
        <v>3945</v>
      </c>
      <c r="I143" s="5"/>
      <c r="J143" s="6"/>
      <c r="K143" s="7">
        <f t="shared" si="0"/>
        <v>0</v>
      </c>
      <c r="L143" s="4"/>
      <c r="M143" s="4"/>
      <c r="N143" s="4"/>
      <c r="O143" s="2">
        <f t="shared" si="1"/>
        <v>0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25">
      <c r="A144" s="83"/>
      <c r="B144" s="83" t="s">
        <v>1247</v>
      </c>
      <c r="C144" s="85" t="s">
        <v>1222</v>
      </c>
      <c r="D144" s="84" t="s">
        <v>1297</v>
      </c>
      <c r="E144" s="135">
        <v>3615</v>
      </c>
      <c r="F144" s="135">
        <v>3710</v>
      </c>
      <c r="G144" s="135">
        <v>3825</v>
      </c>
      <c r="H144" s="135">
        <v>3945</v>
      </c>
      <c r="I144" s="5"/>
      <c r="J144" s="6"/>
      <c r="K144" s="7">
        <f t="shared" si="0"/>
        <v>0</v>
      </c>
      <c r="L144" s="4"/>
      <c r="M144" s="4"/>
      <c r="N144" s="4"/>
      <c r="O144" s="2">
        <f t="shared" si="1"/>
        <v>0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25">
      <c r="A145" s="83"/>
      <c r="B145" s="83" t="s">
        <v>1247</v>
      </c>
      <c r="C145" s="85" t="s">
        <v>1222</v>
      </c>
      <c r="D145" s="84" t="s">
        <v>1298</v>
      </c>
      <c r="E145" s="135">
        <v>3615</v>
      </c>
      <c r="F145" s="135">
        <v>3710</v>
      </c>
      <c r="G145" s="135">
        <v>3825</v>
      </c>
      <c r="H145" s="135">
        <v>3945</v>
      </c>
      <c r="I145" s="5"/>
      <c r="J145" s="6"/>
      <c r="K145" s="7">
        <f t="shared" si="0"/>
        <v>0</v>
      </c>
      <c r="L145" s="4"/>
      <c r="M145" s="4"/>
      <c r="N145" s="4"/>
      <c r="O145" s="2">
        <f t="shared" si="1"/>
        <v>0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25">
      <c r="A146" s="83"/>
      <c r="B146" s="83" t="s">
        <v>1247</v>
      </c>
      <c r="C146" s="85" t="s">
        <v>1222</v>
      </c>
      <c r="D146" s="84" t="s">
        <v>1299</v>
      </c>
      <c r="E146" s="135">
        <v>3615</v>
      </c>
      <c r="F146" s="135">
        <v>3710</v>
      </c>
      <c r="G146" s="135">
        <v>3825</v>
      </c>
      <c r="H146" s="135">
        <v>3945</v>
      </c>
      <c r="I146" s="5"/>
      <c r="J146" s="6"/>
      <c r="K146" s="7">
        <f t="shared" si="0"/>
        <v>0</v>
      </c>
      <c r="L146" s="4"/>
      <c r="M146" s="4"/>
      <c r="N146" s="4"/>
      <c r="O146" s="2">
        <f t="shared" si="1"/>
        <v>0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25">
      <c r="A147" s="83"/>
      <c r="B147" s="83" t="s">
        <v>1247</v>
      </c>
      <c r="C147" s="85" t="s">
        <v>1222</v>
      </c>
      <c r="D147" s="84" t="s">
        <v>1300</v>
      </c>
      <c r="E147" s="135">
        <v>3615</v>
      </c>
      <c r="F147" s="135">
        <v>3710</v>
      </c>
      <c r="G147" s="135">
        <v>3825</v>
      </c>
      <c r="H147" s="135">
        <v>3945</v>
      </c>
      <c r="I147" s="5"/>
      <c r="J147" s="6"/>
      <c r="K147" s="7">
        <f t="shared" si="0"/>
        <v>0</v>
      </c>
      <c r="L147" s="4"/>
      <c r="M147" s="4"/>
      <c r="N147" s="4"/>
      <c r="O147" s="2">
        <f t="shared" si="1"/>
        <v>0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25">
      <c r="A148" s="83"/>
      <c r="B148" s="83" t="s">
        <v>1247</v>
      </c>
      <c r="C148" s="85" t="s">
        <v>1222</v>
      </c>
      <c r="D148" s="84" t="s">
        <v>1301</v>
      </c>
      <c r="E148" s="135">
        <v>3615</v>
      </c>
      <c r="F148" s="135">
        <v>3710</v>
      </c>
      <c r="G148" s="135">
        <v>3825</v>
      </c>
      <c r="H148" s="135">
        <v>3945</v>
      </c>
      <c r="I148" s="5"/>
      <c r="J148" s="6"/>
      <c r="K148" s="7">
        <f t="shared" si="0"/>
        <v>0</v>
      </c>
      <c r="L148" s="4"/>
      <c r="M148" s="4"/>
      <c r="N148" s="4"/>
      <c r="O148" s="2">
        <f t="shared" si="1"/>
        <v>0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25">
      <c r="A149" s="83"/>
      <c r="B149" s="83" t="s">
        <v>1247</v>
      </c>
      <c r="C149" s="86" t="s">
        <v>1221</v>
      </c>
      <c r="D149" s="84" t="s">
        <v>1888</v>
      </c>
      <c r="E149" s="135">
        <v>2445</v>
      </c>
      <c r="F149" s="135">
        <v>2510</v>
      </c>
      <c r="G149" s="135">
        <v>2590</v>
      </c>
      <c r="H149" s="135">
        <v>2670</v>
      </c>
      <c r="I149" s="5"/>
      <c r="J149" s="6"/>
      <c r="K149" s="7">
        <f t="shared" si="0"/>
        <v>0</v>
      </c>
      <c r="L149" s="4"/>
      <c r="M149" s="4"/>
      <c r="N149" s="4"/>
      <c r="O149" s="2">
        <f t="shared" si="1"/>
        <v>0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25">
      <c r="A150" s="83"/>
      <c r="B150" s="83" t="s">
        <v>1247</v>
      </c>
      <c r="C150" s="85" t="s">
        <v>1221</v>
      </c>
      <c r="D150" s="84" t="s">
        <v>1889</v>
      </c>
      <c r="E150" s="135">
        <v>2445</v>
      </c>
      <c r="F150" s="135">
        <v>2510</v>
      </c>
      <c r="G150" s="135">
        <v>2590</v>
      </c>
      <c r="H150" s="135">
        <v>2670</v>
      </c>
      <c r="I150" s="5"/>
      <c r="J150" s="6"/>
      <c r="K150" s="7">
        <f t="shared" si="0"/>
        <v>0</v>
      </c>
      <c r="L150" s="4"/>
      <c r="M150" s="4"/>
      <c r="N150" s="4"/>
      <c r="O150" s="2">
        <f t="shared" si="1"/>
        <v>0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25">
      <c r="A151" s="83"/>
      <c r="B151" s="83" t="s">
        <v>1247</v>
      </c>
      <c r="C151" s="85" t="s">
        <v>1221</v>
      </c>
      <c r="D151" s="84" t="s">
        <v>1890</v>
      </c>
      <c r="E151" s="135">
        <v>2445</v>
      </c>
      <c r="F151" s="135">
        <v>2510</v>
      </c>
      <c r="G151" s="135">
        <v>2590</v>
      </c>
      <c r="H151" s="135">
        <v>2670</v>
      </c>
      <c r="I151" s="5"/>
      <c r="J151" s="6"/>
      <c r="K151" s="7">
        <f t="shared" si="0"/>
        <v>0</v>
      </c>
      <c r="L151" s="4"/>
      <c r="M151" s="4"/>
      <c r="N151" s="4"/>
      <c r="O151" s="2">
        <f t="shared" si="1"/>
        <v>0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25">
      <c r="A152" s="83"/>
      <c r="B152" s="83" t="s">
        <v>1247</v>
      </c>
      <c r="C152" s="85" t="s">
        <v>1221</v>
      </c>
      <c r="D152" s="84" t="s">
        <v>1891</v>
      </c>
      <c r="E152" s="135">
        <v>2445</v>
      </c>
      <c r="F152" s="135">
        <v>2510</v>
      </c>
      <c r="G152" s="135">
        <v>2590</v>
      </c>
      <c r="H152" s="135">
        <v>2670</v>
      </c>
      <c r="I152" s="5"/>
      <c r="J152" s="6"/>
      <c r="K152" s="7">
        <f t="shared" si="0"/>
        <v>0</v>
      </c>
      <c r="L152" s="4"/>
      <c r="M152" s="4"/>
      <c r="N152" s="4"/>
      <c r="O152" s="2">
        <f t="shared" si="1"/>
        <v>0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25">
      <c r="A153" s="83"/>
      <c r="B153" s="83" t="s">
        <v>1247</v>
      </c>
      <c r="C153" s="85" t="s">
        <v>1221</v>
      </c>
      <c r="D153" s="84" t="s">
        <v>1302</v>
      </c>
      <c r="E153" s="135">
        <v>2000</v>
      </c>
      <c r="F153" s="135">
        <v>2050</v>
      </c>
      <c r="G153" s="135">
        <v>2115</v>
      </c>
      <c r="H153" s="135">
        <v>2180</v>
      </c>
      <c r="I153" s="5"/>
      <c r="J153" s="6"/>
      <c r="K153" s="7">
        <f t="shared" si="0"/>
        <v>0</v>
      </c>
      <c r="L153" s="4"/>
      <c r="M153" s="4"/>
      <c r="N153" s="4"/>
      <c r="O153" s="2">
        <f t="shared" si="1"/>
        <v>0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25">
      <c r="A154" s="83"/>
      <c r="B154" s="83" t="s">
        <v>1247</v>
      </c>
      <c r="C154" s="85" t="s">
        <v>1221</v>
      </c>
      <c r="D154" s="84" t="s">
        <v>1303</v>
      </c>
      <c r="E154" s="135">
        <v>2000</v>
      </c>
      <c r="F154" s="135">
        <v>2050</v>
      </c>
      <c r="G154" s="135">
        <v>2115</v>
      </c>
      <c r="H154" s="135">
        <v>2180</v>
      </c>
      <c r="I154" s="5"/>
      <c r="J154" s="6"/>
      <c r="K154" s="7">
        <f t="shared" si="0"/>
        <v>0</v>
      </c>
      <c r="L154" s="4"/>
      <c r="M154" s="4"/>
      <c r="N154" s="4"/>
      <c r="O154" s="2">
        <f t="shared" si="1"/>
        <v>0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25">
      <c r="A155" s="83"/>
      <c r="B155" s="83" t="s">
        <v>1247</v>
      </c>
      <c r="C155" s="85" t="s">
        <v>1221</v>
      </c>
      <c r="D155" s="84" t="s">
        <v>1304</v>
      </c>
      <c r="E155" s="135">
        <v>3220</v>
      </c>
      <c r="F155" s="135">
        <v>3305</v>
      </c>
      <c r="G155" s="135">
        <v>3405</v>
      </c>
      <c r="H155" s="135">
        <v>3510</v>
      </c>
      <c r="I155" s="5"/>
      <c r="J155" s="6"/>
      <c r="K155" s="7">
        <f t="shared" si="0"/>
        <v>0</v>
      </c>
      <c r="L155" s="4"/>
      <c r="M155" s="4"/>
      <c r="N155" s="4"/>
      <c r="O155" s="2">
        <f t="shared" si="1"/>
        <v>0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25">
      <c r="A156" s="83"/>
      <c r="B156" s="83" t="s">
        <v>1247</v>
      </c>
      <c r="C156" s="85" t="s">
        <v>1221</v>
      </c>
      <c r="D156" s="84" t="s">
        <v>1305</v>
      </c>
      <c r="E156" s="135">
        <v>6445</v>
      </c>
      <c r="F156" s="135">
        <v>6610</v>
      </c>
      <c r="G156" s="135">
        <v>6815</v>
      </c>
      <c r="H156" s="135">
        <v>7025</v>
      </c>
      <c r="I156" s="5"/>
      <c r="J156" s="6"/>
      <c r="K156" s="7">
        <f t="shared" si="0"/>
        <v>0</v>
      </c>
      <c r="L156" s="4"/>
      <c r="M156" s="4"/>
      <c r="N156" s="4"/>
      <c r="O156" s="2">
        <f t="shared" si="1"/>
        <v>0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25">
      <c r="A157" s="83"/>
      <c r="B157" s="83" t="s">
        <v>1306</v>
      </c>
      <c r="C157" s="85" t="s">
        <v>1221</v>
      </c>
      <c r="D157" s="84" t="s">
        <v>1307</v>
      </c>
      <c r="E157" s="135">
        <v>1530</v>
      </c>
      <c r="F157" s="135">
        <v>1570</v>
      </c>
      <c r="G157" s="135">
        <v>1620</v>
      </c>
      <c r="H157" s="135">
        <v>1670</v>
      </c>
      <c r="I157" s="5"/>
      <c r="J157" s="6"/>
      <c r="K157" s="7">
        <f t="shared" si="0"/>
        <v>0</v>
      </c>
      <c r="L157" s="4"/>
      <c r="M157" s="4"/>
      <c r="N157" s="4"/>
      <c r="O157" s="2">
        <f t="shared" si="1"/>
        <v>0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25">
      <c r="A158" s="83"/>
      <c r="B158" s="83" t="s">
        <v>1306</v>
      </c>
      <c r="C158" s="85" t="s">
        <v>1221</v>
      </c>
      <c r="D158" s="84" t="s">
        <v>1308</v>
      </c>
      <c r="E158" s="135">
        <v>1530</v>
      </c>
      <c r="F158" s="135">
        <v>1570</v>
      </c>
      <c r="G158" s="135">
        <v>1620</v>
      </c>
      <c r="H158" s="135">
        <v>1670</v>
      </c>
      <c r="I158" s="5"/>
      <c r="J158" s="6"/>
      <c r="K158" s="7">
        <f t="shared" si="0"/>
        <v>0</v>
      </c>
      <c r="L158" s="4"/>
      <c r="M158" s="4"/>
      <c r="N158" s="4"/>
      <c r="O158" s="2">
        <f t="shared" si="1"/>
        <v>0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25">
      <c r="A159" s="83"/>
      <c r="B159" s="83" t="s">
        <v>1306</v>
      </c>
      <c r="C159" s="85" t="s">
        <v>1221</v>
      </c>
      <c r="D159" s="84" t="s">
        <v>1309</v>
      </c>
      <c r="E159" s="135">
        <v>1530</v>
      </c>
      <c r="F159" s="135">
        <v>1570</v>
      </c>
      <c r="G159" s="135">
        <v>1620</v>
      </c>
      <c r="H159" s="135">
        <v>1670</v>
      </c>
      <c r="I159" s="5"/>
      <c r="J159" s="6"/>
      <c r="K159" s="7">
        <f t="shared" si="0"/>
        <v>0</v>
      </c>
      <c r="L159" s="4"/>
      <c r="M159" s="4"/>
      <c r="N159" s="4"/>
      <c r="O159" s="2">
        <f t="shared" si="1"/>
        <v>0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25">
      <c r="A160" s="83"/>
      <c r="B160" s="83" t="s">
        <v>1306</v>
      </c>
      <c r="C160" s="85" t="s">
        <v>1221</v>
      </c>
      <c r="D160" s="84" t="s">
        <v>1310</v>
      </c>
      <c r="E160" s="135">
        <v>1530</v>
      </c>
      <c r="F160" s="135">
        <v>1570</v>
      </c>
      <c r="G160" s="135">
        <v>1620</v>
      </c>
      <c r="H160" s="135">
        <v>1670</v>
      </c>
      <c r="I160" s="5"/>
      <c r="J160" s="6"/>
      <c r="K160" s="7">
        <f t="shared" si="0"/>
        <v>0</v>
      </c>
      <c r="L160" s="4"/>
      <c r="M160" s="4"/>
      <c r="N160" s="4"/>
      <c r="O160" s="2">
        <f t="shared" si="1"/>
        <v>0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25">
      <c r="A161" s="83"/>
      <c r="B161" s="83" t="s">
        <v>1306</v>
      </c>
      <c r="C161" s="85" t="s">
        <v>1221</v>
      </c>
      <c r="D161" s="84" t="s">
        <v>1311</v>
      </c>
      <c r="E161" s="135">
        <v>1835</v>
      </c>
      <c r="F161" s="135">
        <v>1880</v>
      </c>
      <c r="G161" s="135">
        <v>1940</v>
      </c>
      <c r="H161" s="135">
        <v>2000</v>
      </c>
      <c r="I161" s="5"/>
      <c r="J161" s="6"/>
      <c r="K161" s="7">
        <f t="shared" si="0"/>
        <v>0</v>
      </c>
      <c r="L161" s="4"/>
      <c r="M161" s="4"/>
      <c r="N161" s="4"/>
      <c r="O161" s="2">
        <f t="shared" si="1"/>
        <v>0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25">
      <c r="A162" s="83"/>
      <c r="B162" s="83" t="s">
        <v>1306</v>
      </c>
      <c r="C162" s="85" t="s">
        <v>1221</v>
      </c>
      <c r="D162" s="84" t="s">
        <v>1312</v>
      </c>
      <c r="E162" s="135">
        <v>1835</v>
      </c>
      <c r="F162" s="135">
        <v>1880</v>
      </c>
      <c r="G162" s="135">
        <v>1940</v>
      </c>
      <c r="H162" s="135">
        <v>2000</v>
      </c>
      <c r="I162" s="5"/>
      <c r="J162" s="6"/>
      <c r="K162" s="7">
        <f t="shared" si="0"/>
        <v>0</v>
      </c>
      <c r="L162" s="4"/>
      <c r="M162" s="4"/>
      <c r="N162" s="4"/>
      <c r="O162" s="2">
        <f t="shared" si="1"/>
        <v>0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25">
      <c r="A163" s="83"/>
      <c r="B163" s="83" t="s">
        <v>1306</v>
      </c>
      <c r="C163" s="85" t="s">
        <v>1221</v>
      </c>
      <c r="D163" s="84" t="s">
        <v>1313</v>
      </c>
      <c r="E163" s="135">
        <v>2000</v>
      </c>
      <c r="F163" s="135">
        <v>2050</v>
      </c>
      <c r="G163" s="135">
        <v>2115</v>
      </c>
      <c r="H163" s="135">
        <v>2180</v>
      </c>
      <c r="I163" s="5"/>
      <c r="J163" s="6"/>
      <c r="K163" s="7">
        <f t="shared" si="0"/>
        <v>0</v>
      </c>
      <c r="L163" s="4"/>
      <c r="M163" s="4"/>
      <c r="N163" s="4"/>
      <c r="O163" s="2">
        <f t="shared" si="1"/>
        <v>0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25">
      <c r="A164" s="83"/>
      <c r="B164" s="83" t="s">
        <v>1306</v>
      </c>
      <c r="C164" s="85" t="s">
        <v>1221</v>
      </c>
      <c r="D164" s="84" t="s">
        <v>1314</v>
      </c>
      <c r="E164" s="135">
        <v>2445</v>
      </c>
      <c r="F164" s="135">
        <v>2510</v>
      </c>
      <c r="G164" s="135">
        <v>2590</v>
      </c>
      <c r="H164" s="135">
        <v>2670</v>
      </c>
      <c r="I164" s="5"/>
      <c r="J164" s="6"/>
      <c r="K164" s="7">
        <f t="shared" si="0"/>
        <v>0</v>
      </c>
      <c r="L164" s="4"/>
      <c r="M164" s="4"/>
      <c r="N164" s="4"/>
      <c r="O164" s="2">
        <f t="shared" si="1"/>
        <v>0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25">
      <c r="A165" s="83"/>
      <c r="B165" s="83" t="s">
        <v>1306</v>
      </c>
      <c r="C165" s="85" t="s">
        <v>1221</v>
      </c>
      <c r="D165" s="84" t="s">
        <v>1315</v>
      </c>
      <c r="E165" s="135">
        <v>2445</v>
      </c>
      <c r="F165" s="135">
        <v>2510</v>
      </c>
      <c r="G165" s="135">
        <v>2590</v>
      </c>
      <c r="H165" s="135">
        <v>2670</v>
      </c>
      <c r="I165" s="5"/>
      <c r="J165" s="6"/>
      <c r="K165" s="7">
        <f t="shared" si="0"/>
        <v>0</v>
      </c>
      <c r="L165" s="4"/>
      <c r="M165" s="4"/>
      <c r="N165" s="4"/>
      <c r="O165" s="2">
        <f t="shared" si="1"/>
        <v>0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25">
      <c r="A166" s="83"/>
      <c r="B166" s="83" t="s">
        <v>1316</v>
      </c>
      <c r="C166" s="85" t="s">
        <v>1221</v>
      </c>
      <c r="D166" s="84" t="s">
        <v>1317</v>
      </c>
      <c r="E166" s="135">
        <v>4110</v>
      </c>
      <c r="F166" s="135">
        <v>4215</v>
      </c>
      <c r="G166" s="135">
        <v>4345</v>
      </c>
      <c r="H166" s="135">
        <v>4480</v>
      </c>
      <c r="I166" s="5"/>
      <c r="J166" s="6"/>
      <c r="K166" s="7">
        <f t="shared" si="0"/>
        <v>0</v>
      </c>
      <c r="L166" s="4"/>
      <c r="M166" s="4"/>
      <c r="N166" s="4"/>
      <c r="O166" s="2">
        <f t="shared" si="1"/>
        <v>0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25">
      <c r="A167" s="83"/>
      <c r="B167" s="83" t="s">
        <v>1316</v>
      </c>
      <c r="C167" s="85" t="s">
        <v>1221</v>
      </c>
      <c r="D167" s="84" t="s">
        <v>1318</v>
      </c>
      <c r="E167" s="135">
        <v>4110</v>
      </c>
      <c r="F167" s="135">
        <v>4215</v>
      </c>
      <c r="G167" s="135">
        <v>4345</v>
      </c>
      <c r="H167" s="135">
        <v>4480</v>
      </c>
      <c r="I167" s="5"/>
      <c r="J167" s="6"/>
      <c r="K167" s="7">
        <f t="shared" si="0"/>
        <v>0</v>
      </c>
      <c r="L167" s="4"/>
      <c r="M167" s="4"/>
      <c r="N167" s="4"/>
      <c r="O167" s="2">
        <f t="shared" si="1"/>
        <v>0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25">
      <c r="A168" s="83"/>
      <c r="B168" s="83" t="s">
        <v>1316</v>
      </c>
      <c r="C168" s="85" t="s">
        <v>1221</v>
      </c>
      <c r="D168" s="84" t="s">
        <v>1319</v>
      </c>
      <c r="E168" s="135">
        <v>4110</v>
      </c>
      <c r="F168" s="135">
        <v>4215</v>
      </c>
      <c r="G168" s="135">
        <v>4345</v>
      </c>
      <c r="H168" s="135">
        <v>4480</v>
      </c>
      <c r="I168" s="5"/>
      <c r="J168" s="6"/>
      <c r="K168" s="7">
        <f t="shared" si="0"/>
        <v>0</v>
      </c>
      <c r="L168" s="4"/>
      <c r="M168" s="4"/>
      <c r="N168" s="4"/>
      <c r="O168" s="2">
        <f t="shared" si="1"/>
        <v>0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25">
      <c r="A169" s="83"/>
      <c r="B169" s="83" t="s">
        <v>1316</v>
      </c>
      <c r="C169" s="85" t="s">
        <v>1221</v>
      </c>
      <c r="D169" s="84" t="s">
        <v>1320</v>
      </c>
      <c r="E169" s="135">
        <v>4110</v>
      </c>
      <c r="F169" s="135">
        <v>4215</v>
      </c>
      <c r="G169" s="135">
        <v>4345</v>
      </c>
      <c r="H169" s="135">
        <v>4480</v>
      </c>
      <c r="I169" s="5"/>
      <c r="J169" s="6"/>
      <c r="K169" s="7">
        <f t="shared" si="0"/>
        <v>0</v>
      </c>
      <c r="L169" s="4"/>
      <c r="M169" s="4"/>
      <c r="N169" s="4"/>
      <c r="O169" s="2">
        <f t="shared" si="1"/>
        <v>0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25">
      <c r="A170" s="83"/>
      <c r="B170" s="83" t="s">
        <v>1321</v>
      </c>
      <c r="C170" s="85" t="s">
        <v>1222</v>
      </c>
      <c r="D170" s="84" t="s">
        <v>1322</v>
      </c>
      <c r="E170" s="135">
        <v>1430</v>
      </c>
      <c r="F170" s="135">
        <v>1465</v>
      </c>
      <c r="G170" s="135">
        <v>1510</v>
      </c>
      <c r="H170" s="135">
        <v>1555</v>
      </c>
      <c r="I170" s="5"/>
      <c r="J170" s="6"/>
      <c r="K170" s="7">
        <f t="shared" si="0"/>
        <v>0</v>
      </c>
      <c r="L170" s="4"/>
      <c r="M170" s="4"/>
      <c r="N170" s="4"/>
      <c r="O170" s="2">
        <f t="shared" si="1"/>
        <v>0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25">
      <c r="A171" s="83"/>
      <c r="B171" s="83" t="s">
        <v>1321</v>
      </c>
      <c r="C171" s="85" t="s">
        <v>1222</v>
      </c>
      <c r="D171" s="84" t="s">
        <v>1323</v>
      </c>
      <c r="E171" s="135">
        <v>1430</v>
      </c>
      <c r="F171" s="135">
        <v>1465</v>
      </c>
      <c r="G171" s="135">
        <v>1510</v>
      </c>
      <c r="H171" s="135">
        <v>1555</v>
      </c>
      <c r="I171" s="5"/>
      <c r="J171" s="6"/>
      <c r="K171" s="7">
        <f t="shared" si="0"/>
        <v>0</v>
      </c>
      <c r="L171" s="4"/>
      <c r="M171" s="4"/>
      <c r="N171" s="4"/>
      <c r="O171" s="2">
        <f t="shared" si="1"/>
        <v>0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25">
      <c r="A172" s="83"/>
      <c r="B172" s="83" t="s">
        <v>1321</v>
      </c>
      <c r="C172" s="85" t="s">
        <v>1222</v>
      </c>
      <c r="D172" s="84" t="s">
        <v>1324</v>
      </c>
      <c r="E172" s="135">
        <v>1430</v>
      </c>
      <c r="F172" s="135">
        <v>1465</v>
      </c>
      <c r="G172" s="135">
        <v>1510</v>
      </c>
      <c r="H172" s="135">
        <v>1555</v>
      </c>
      <c r="I172" s="5"/>
      <c r="J172" s="6"/>
      <c r="K172" s="7">
        <f t="shared" si="0"/>
        <v>0</v>
      </c>
      <c r="L172" s="4"/>
      <c r="M172" s="4"/>
      <c r="N172" s="4"/>
      <c r="O172" s="2">
        <f t="shared" si="1"/>
        <v>0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25">
      <c r="A173" s="83"/>
      <c r="B173" s="83" t="s">
        <v>1321</v>
      </c>
      <c r="C173" s="85" t="s">
        <v>1222</v>
      </c>
      <c r="D173" s="84" t="s">
        <v>1325</v>
      </c>
      <c r="E173" s="135">
        <v>1430</v>
      </c>
      <c r="F173" s="135">
        <v>1465</v>
      </c>
      <c r="G173" s="135">
        <v>1510</v>
      </c>
      <c r="H173" s="135">
        <v>1555</v>
      </c>
      <c r="I173" s="5"/>
      <c r="J173" s="6"/>
      <c r="K173" s="7">
        <f t="shared" si="0"/>
        <v>0</v>
      </c>
      <c r="L173" s="4"/>
      <c r="M173" s="4"/>
      <c r="N173" s="4"/>
      <c r="O173" s="2">
        <f t="shared" si="1"/>
        <v>0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25">
      <c r="A174" s="83"/>
      <c r="B174" s="83" t="s">
        <v>1321</v>
      </c>
      <c r="C174" s="85" t="s">
        <v>1222</v>
      </c>
      <c r="D174" s="84" t="s">
        <v>1326</v>
      </c>
      <c r="E174" s="135">
        <v>1430</v>
      </c>
      <c r="F174" s="135">
        <v>1465</v>
      </c>
      <c r="G174" s="135">
        <v>1510</v>
      </c>
      <c r="H174" s="135">
        <v>1555</v>
      </c>
      <c r="I174" s="5"/>
      <c r="J174" s="6"/>
      <c r="K174" s="7">
        <f t="shared" si="0"/>
        <v>0</v>
      </c>
      <c r="L174" s="4"/>
      <c r="M174" s="4"/>
      <c r="N174" s="4"/>
      <c r="O174" s="2">
        <f t="shared" si="1"/>
        <v>0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25">
      <c r="A175" s="83"/>
      <c r="B175" s="83" t="s">
        <v>1321</v>
      </c>
      <c r="C175" s="85" t="s">
        <v>1222</v>
      </c>
      <c r="D175" s="84" t="s">
        <v>1327</v>
      </c>
      <c r="E175" s="135">
        <v>1430</v>
      </c>
      <c r="F175" s="135">
        <v>1465</v>
      </c>
      <c r="G175" s="135">
        <v>1510</v>
      </c>
      <c r="H175" s="135">
        <v>1555</v>
      </c>
      <c r="I175" s="5"/>
      <c r="J175" s="6"/>
      <c r="K175" s="7">
        <f t="shared" si="0"/>
        <v>0</v>
      </c>
      <c r="L175" s="4"/>
      <c r="M175" s="4"/>
      <c r="N175" s="4"/>
      <c r="O175" s="2">
        <f t="shared" si="1"/>
        <v>0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25">
      <c r="A176" s="83"/>
      <c r="B176" s="83" t="s">
        <v>1321</v>
      </c>
      <c r="C176" s="85" t="s">
        <v>1222</v>
      </c>
      <c r="D176" s="84" t="s">
        <v>1328</v>
      </c>
      <c r="E176" s="135">
        <v>1430</v>
      </c>
      <c r="F176" s="135">
        <v>1465</v>
      </c>
      <c r="G176" s="135">
        <v>1510</v>
      </c>
      <c r="H176" s="135">
        <v>1555</v>
      </c>
      <c r="I176" s="5"/>
      <c r="J176" s="6"/>
      <c r="K176" s="7">
        <f t="shared" si="0"/>
        <v>0</v>
      </c>
      <c r="L176" s="4"/>
      <c r="M176" s="4"/>
      <c r="N176" s="4"/>
      <c r="O176" s="2">
        <f t="shared" si="1"/>
        <v>0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25">
      <c r="A177" s="83"/>
      <c r="B177" s="83" t="s">
        <v>1321</v>
      </c>
      <c r="C177" s="85" t="s">
        <v>1222</v>
      </c>
      <c r="D177" s="84" t="s">
        <v>1329</v>
      </c>
      <c r="E177" s="135">
        <v>1430</v>
      </c>
      <c r="F177" s="135">
        <v>1465</v>
      </c>
      <c r="G177" s="135">
        <v>1510</v>
      </c>
      <c r="H177" s="135">
        <v>1555</v>
      </c>
      <c r="I177" s="5"/>
      <c r="J177" s="6"/>
      <c r="K177" s="7">
        <f t="shared" si="0"/>
        <v>0</v>
      </c>
      <c r="L177" s="4"/>
      <c r="M177" s="4"/>
      <c r="N177" s="4"/>
      <c r="O177" s="2">
        <f t="shared" si="1"/>
        <v>0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25">
      <c r="A178" s="83"/>
      <c r="B178" s="83" t="s">
        <v>1321</v>
      </c>
      <c r="C178" s="85" t="s">
        <v>1222</v>
      </c>
      <c r="D178" s="84" t="s">
        <v>1330</v>
      </c>
      <c r="E178" s="135">
        <v>1430</v>
      </c>
      <c r="F178" s="135">
        <v>1465</v>
      </c>
      <c r="G178" s="135">
        <v>1510</v>
      </c>
      <c r="H178" s="135">
        <v>1555</v>
      </c>
      <c r="I178" s="5"/>
      <c r="J178" s="6"/>
      <c r="K178" s="7">
        <f t="shared" si="0"/>
        <v>0</v>
      </c>
      <c r="L178" s="4"/>
      <c r="M178" s="4"/>
      <c r="N178" s="4"/>
      <c r="O178" s="2">
        <f t="shared" si="1"/>
        <v>0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25">
      <c r="A179" s="83"/>
      <c r="B179" s="83" t="s">
        <v>1321</v>
      </c>
      <c r="C179" s="85" t="s">
        <v>1222</v>
      </c>
      <c r="D179" s="84" t="s">
        <v>1331</v>
      </c>
      <c r="E179" s="135">
        <v>1430</v>
      </c>
      <c r="F179" s="135">
        <v>1465</v>
      </c>
      <c r="G179" s="135">
        <v>1510</v>
      </c>
      <c r="H179" s="135">
        <v>1555</v>
      </c>
      <c r="I179" s="5"/>
      <c r="J179" s="6"/>
      <c r="K179" s="7">
        <f t="shared" si="0"/>
        <v>0</v>
      </c>
      <c r="L179" s="4"/>
      <c r="M179" s="4"/>
      <c r="N179" s="4"/>
      <c r="O179" s="2">
        <f t="shared" si="1"/>
        <v>0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25">
      <c r="A180" s="83"/>
      <c r="B180" s="83" t="s">
        <v>1321</v>
      </c>
      <c r="C180" s="85" t="s">
        <v>1222</v>
      </c>
      <c r="D180" s="84" t="s">
        <v>1332</v>
      </c>
      <c r="E180" s="135">
        <v>1430</v>
      </c>
      <c r="F180" s="135">
        <v>1465</v>
      </c>
      <c r="G180" s="135">
        <v>1510</v>
      </c>
      <c r="H180" s="135">
        <v>1555</v>
      </c>
      <c r="I180" s="5"/>
      <c r="J180" s="6"/>
      <c r="K180" s="7">
        <f t="shared" si="0"/>
        <v>0</v>
      </c>
      <c r="L180" s="4"/>
      <c r="M180" s="4"/>
      <c r="N180" s="4"/>
      <c r="O180" s="2">
        <f t="shared" si="1"/>
        <v>0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25">
      <c r="A181" s="83"/>
      <c r="B181" s="83" t="s">
        <v>1321</v>
      </c>
      <c r="C181" s="85" t="s">
        <v>1222</v>
      </c>
      <c r="D181" s="84" t="s">
        <v>1333</v>
      </c>
      <c r="E181" s="135">
        <v>1430</v>
      </c>
      <c r="F181" s="135">
        <v>1465</v>
      </c>
      <c r="G181" s="135">
        <v>1510</v>
      </c>
      <c r="H181" s="135">
        <v>1555</v>
      </c>
      <c r="I181" s="5"/>
      <c r="J181" s="6"/>
      <c r="K181" s="7">
        <f t="shared" si="0"/>
        <v>0</v>
      </c>
      <c r="L181" s="4"/>
      <c r="M181" s="4"/>
      <c r="N181" s="4"/>
      <c r="O181" s="2">
        <f t="shared" si="1"/>
        <v>0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25">
      <c r="A182" s="83"/>
      <c r="B182" s="83" t="s">
        <v>1321</v>
      </c>
      <c r="C182" s="85" t="s">
        <v>1222</v>
      </c>
      <c r="D182" s="84" t="s">
        <v>1334</v>
      </c>
      <c r="E182" s="135">
        <v>1430</v>
      </c>
      <c r="F182" s="135">
        <v>1465</v>
      </c>
      <c r="G182" s="135">
        <v>1510</v>
      </c>
      <c r="H182" s="135">
        <v>1555</v>
      </c>
      <c r="I182" s="5"/>
      <c r="J182" s="6"/>
      <c r="K182" s="7">
        <f t="shared" si="0"/>
        <v>0</v>
      </c>
      <c r="L182" s="4"/>
      <c r="M182" s="4"/>
      <c r="N182" s="4"/>
      <c r="O182" s="2">
        <f t="shared" si="1"/>
        <v>0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25">
      <c r="A183" s="83"/>
      <c r="B183" s="83" t="s">
        <v>1321</v>
      </c>
      <c r="C183" s="85" t="s">
        <v>1222</v>
      </c>
      <c r="D183" s="84" t="s">
        <v>1335</v>
      </c>
      <c r="E183" s="135">
        <v>1430</v>
      </c>
      <c r="F183" s="135">
        <v>1465</v>
      </c>
      <c r="G183" s="135">
        <v>1510</v>
      </c>
      <c r="H183" s="135">
        <v>1555</v>
      </c>
      <c r="I183" s="5"/>
      <c r="J183" s="6"/>
      <c r="K183" s="7">
        <f t="shared" si="0"/>
        <v>0</v>
      </c>
      <c r="L183" s="4"/>
      <c r="M183" s="4"/>
      <c r="N183" s="4"/>
      <c r="O183" s="2">
        <f t="shared" si="1"/>
        <v>0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25">
      <c r="A184" s="83"/>
      <c r="B184" s="83" t="s">
        <v>1321</v>
      </c>
      <c r="C184" s="85" t="s">
        <v>1222</v>
      </c>
      <c r="D184" s="84" t="s">
        <v>1336</v>
      </c>
      <c r="E184" s="135">
        <v>1430</v>
      </c>
      <c r="F184" s="135">
        <v>1465</v>
      </c>
      <c r="G184" s="135">
        <v>1510</v>
      </c>
      <c r="H184" s="135">
        <v>1555</v>
      </c>
      <c r="I184" s="5"/>
      <c r="J184" s="6"/>
      <c r="K184" s="7">
        <f t="shared" si="0"/>
        <v>0</v>
      </c>
      <c r="L184" s="4"/>
      <c r="M184" s="4"/>
      <c r="N184" s="4"/>
      <c r="O184" s="2">
        <f t="shared" si="1"/>
        <v>0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25">
      <c r="A185" s="83"/>
      <c r="B185" s="83" t="s">
        <v>1321</v>
      </c>
      <c r="C185" s="85" t="s">
        <v>1222</v>
      </c>
      <c r="D185" s="84" t="s">
        <v>1337</v>
      </c>
      <c r="E185" s="135">
        <v>1430</v>
      </c>
      <c r="F185" s="135">
        <v>1465</v>
      </c>
      <c r="G185" s="135">
        <v>1510</v>
      </c>
      <c r="H185" s="135">
        <v>1555</v>
      </c>
      <c r="I185" s="5"/>
      <c r="J185" s="6"/>
      <c r="K185" s="7">
        <f t="shared" si="0"/>
        <v>0</v>
      </c>
      <c r="L185" s="4"/>
      <c r="M185" s="4"/>
      <c r="N185" s="4"/>
      <c r="O185" s="2">
        <f t="shared" si="1"/>
        <v>0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25">
      <c r="A186" s="83"/>
      <c r="B186" s="83" t="s">
        <v>1321</v>
      </c>
      <c r="C186" s="85" t="s">
        <v>1222</v>
      </c>
      <c r="D186" s="84" t="s">
        <v>1338</v>
      </c>
      <c r="E186" s="135">
        <v>1430</v>
      </c>
      <c r="F186" s="135">
        <v>1465</v>
      </c>
      <c r="G186" s="135">
        <v>1510</v>
      </c>
      <c r="H186" s="135">
        <v>1555</v>
      </c>
      <c r="I186" s="5"/>
      <c r="J186" s="6"/>
      <c r="K186" s="7">
        <f t="shared" si="0"/>
        <v>0</v>
      </c>
      <c r="L186" s="4"/>
      <c r="M186" s="4"/>
      <c r="N186" s="4"/>
      <c r="O186" s="2">
        <f t="shared" si="1"/>
        <v>0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25">
      <c r="A187" s="83"/>
      <c r="B187" s="83" t="s">
        <v>1321</v>
      </c>
      <c r="C187" s="86" t="s">
        <v>1222</v>
      </c>
      <c r="D187" s="84" t="s">
        <v>1339</v>
      </c>
      <c r="E187" s="135">
        <v>1430</v>
      </c>
      <c r="F187" s="135">
        <v>1465</v>
      </c>
      <c r="G187" s="135">
        <v>1510</v>
      </c>
      <c r="H187" s="135">
        <v>1555</v>
      </c>
      <c r="I187" s="5"/>
      <c r="J187" s="6"/>
      <c r="K187" s="7">
        <f t="shared" si="0"/>
        <v>0</v>
      </c>
      <c r="L187" s="4"/>
      <c r="M187" s="4"/>
      <c r="N187" s="4"/>
      <c r="O187" s="2">
        <f t="shared" si="1"/>
        <v>0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25">
      <c r="A188" s="83"/>
      <c r="B188" s="83" t="s">
        <v>1321</v>
      </c>
      <c r="C188" s="85" t="s">
        <v>1222</v>
      </c>
      <c r="D188" s="84" t="s">
        <v>1340</v>
      </c>
      <c r="E188" s="135">
        <v>1430</v>
      </c>
      <c r="F188" s="135">
        <v>1465</v>
      </c>
      <c r="G188" s="135">
        <v>1510</v>
      </c>
      <c r="H188" s="135">
        <v>1555</v>
      </c>
      <c r="I188" s="5"/>
      <c r="J188" s="6"/>
      <c r="K188" s="7">
        <f t="shared" si="0"/>
        <v>0</v>
      </c>
      <c r="L188" s="4"/>
      <c r="M188" s="4"/>
      <c r="N188" s="4"/>
      <c r="O188" s="2">
        <f t="shared" si="1"/>
        <v>0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25">
      <c r="A189" s="83"/>
      <c r="B189" s="83" t="s">
        <v>1321</v>
      </c>
      <c r="C189" s="85" t="s">
        <v>1222</v>
      </c>
      <c r="D189" s="84" t="s">
        <v>1341</v>
      </c>
      <c r="E189" s="135">
        <v>1430</v>
      </c>
      <c r="F189" s="135">
        <v>1465</v>
      </c>
      <c r="G189" s="135">
        <v>1510</v>
      </c>
      <c r="H189" s="135">
        <v>1555</v>
      </c>
      <c r="I189" s="5"/>
      <c r="J189" s="6"/>
      <c r="K189" s="7">
        <f t="shared" si="0"/>
        <v>0</v>
      </c>
      <c r="L189" s="4"/>
      <c r="M189" s="4"/>
      <c r="N189" s="4"/>
      <c r="O189" s="2">
        <f t="shared" si="1"/>
        <v>0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25">
      <c r="A190" s="83"/>
      <c r="B190" s="83" t="s">
        <v>1321</v>
      </c>
      <c r="C190" s="85" t="s">
        <v>1222</v>
      </c>
      <c r="D190" s="84" t="s">
        <v>1342</v>
      </c>
      <c r="E190" s="135">
        <v>1430</v>
      </c>
      <c r="F190" s="135">
        <v>1465</v>
      </c>
      <c r="G190" s="135">
        <v>1510</v>
      </c>
      <c r="H190" s="135">
        <v>1555</v>
      </c>
      <c r="I190" s="5"/>
      <c r="J190" s="6"/>
      <c r="K190" s="7">
        <f t="shared" si="0"/>
        <v>0</v>
      </c>
      <c r="L190" s="4"/>
      <c r="M190" s="4"/>
      <c r="N190" s="4"/>
      <c r="O190" s="2">
        <f t="shared" si="1"/>
        <v>0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25">
      <c r="A191" s="83"/>
      <c r="B191" s="83" t="s">
        <v>1321</v>
      </c>
      <c r="C191" s="85" t="s">
        <v>1222</v>
      </c>
      <c r="D191" s="84" t="s">
        <v>1343</v>
      </c>
      <c r="E191" s="135">
        <v>825</v>
      </c>
      <c r="F191" s="135">
        <v>845</v>
      </c>
      <c r="G191" s="135">
        <v>870</v>
      </c>
      <c r="H191" s="135">
        <v>895</v>
      </c>
      <c r="I191" s="5"/>
      <c r="J191" s="6"/>
      <c r="K191" s="7">
        <f t="shared" si="0"/>
        <v>0</v>
      </c>
      <c r="L191" s="4"/>
      <c r="M191" s="4"/>
      <c r="N191" s="4"/>
      <c r="O191" s="2">
        <f t="shared" si="1"/>
        <v>0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25">
      <c r="A192" s="83"/>
      <c r="B192" s="83" t="s">
        <v>1321</v>
      </c>
      <c r="C192" s="85" t="s">
        <v>1221</v>
      </c>
      <c r="D192" s="84" t="s">
        <v>1344</v>
      </c>
      <c r="E192" s="135">
        <v>1165</v>
      </c>
      <c r="F192" s="135">
        <v>1195</v>
      </c>
      <c r="G192" s="135">
        <v>1230</v>
      </c>
      <c r="H192" s="135">
        <v>1270</v>
      </c>
      <c r="I192" s="5"/>
      <c r="J192" s="6"/>
      <c r="K192" s="7">
        <f t="shared" si="0"/>
        <v>0</v>
      </c>
      <c r="L192" s="4"/>
      <c r="M192" s="4"/>
      <c r="N192" s="4"/>
      <c r="O192" s="2">
        <f t="shared" si="1"/>
        <v>0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25">
      <c r="A193" s="83"/>
      <c r="B193" s="83" t="s">
        <v>1321</v>
      </c>
      <c r="C193" s="85" t="s">
        <v>1221</v>
      </c>
      <c r="D193" s="84" t="s">
        <v>1345</v>
      </c>
      <c r="E193" s="135">
        <v>1165</v>
      </c>
      <c r="F193" s="135">
        <v>1195</v>
      </c>
      <c r="G193" s="135">
        <v>1230</v>
      </c>
      <c r="H193" s="135">
        <v>1270</v>
      </c>
      <c r="I193" s="5"/>
      <c r="J193" s="6"/>
      <c r="K193" s="7">
        <f t="shared" si="0"/>
        <v>0</v>
      </c>
      <c r="L193" s="4"/>
      <c r="M193" s="4"/>
      <c r="N193" s="4"/>
      <c r="O193" s="2">
        <f t="shared" si="1"/>
        <v>0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25">
      <c r="A194" s="83"/>
      <c r="B194" s="83" t="s">
        <v>1346</v>
      </c>
      <c r="C194" s="85" t="s">
        <v>1221</v>
      </c>
      <c r="D194" s="84" t="s">
        <v>1347</v>
      </c>
      <c r="E194" s="135">
        <v>430</v>
      </c>
      <c r="F194" s="135">
        <v>440</v>
      </c>
      <c r="G194" s="135">
        <v>455</v>
      </c>
      <c r="H194" s="135">
        <v>470</v>
      </c>
      <c r="I194" s="5"/>
      <c r="J194" s="6"/>
      <c r="K194" s="7">
        <f t="shared" si="0"/>
        <v>0</v>
      </c>
      <c r="L194" s="4"/>
      <c r="M194" s="4"/>
      <c r="N194" s="4"/>
      <c r="O194" s="2">
        <f t="shared" si="1"/>
        <v>0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25">
      <c r="A195" s="83"/>
      <c r="B195" s="83" t="s">
        <v>1346</v>
      </c>
      <c r="C195" s="85" t="s">
        <v>1221</v>
      </c>
      <c r="D195" s="84" t="s">
        <v>1348</v>
      </c>
      <c r="E195" s="135">
        <v>430</v>
      </c>
      <c r="F195" s="135">
        <v>440</v>
      </c>
      <c r="G195" s="135">
        <v>455</v>
      </c>
      <c r="H195" s="135">
        <v>470</v>
      </c>
      <c r="I195" s="5"/>
      <c r="J195" s="6"/>
      <c r="K195" s="7">
        <f t="shared" si="0"/>
        <v>0</v>
      </c>
      <c r="L195" s="4"/>
      <c r="M195" s="4"/>
      <c r="N195" s="4"/>
      <c r="O195" s="2">
        <f t="shared" si="1"/>
        <v>0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25">
      <c r="A196" s="83"/>
      <c r="B196" s="83" t="s">
        <v>1346</v>
      </c>
      <c r="C196" s="85" t="s">
        <v>1221</v>
      </c>
      <c r="D196" s="84" t="s">
        <v>1349</v>
      </c>
      <c r="E196" s="135">
        <v>430</v>
      </c>
      <c r="F196" s="135">
        <v>440</v>
      </c>
      <c r="G196" s="135">
        <v>455</v>
      </c>
      <c r="H196" s="135">
        <v>470</v>
      </c>
      <c r="I196" s="5"/>
      <c r="J196" s="6"/>
      <c r="K196" s="7">
        <f t="shared" si="0"/>
        <v>0</v>
      </c>
      <c r="L196" s="4"/>
      <c r="M196" s="4"/>
      <c r="N196" s="4"/>
      <c r="O196" s="2">
        <f t="shared" si="1"/>
        <v>0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25">
      <c r="A197" s="83"/>
      <c r="B197" s="83" t="s">
        <v>1346</v>
      </c>
      <c r="C197" s="85" t="s">
        <v>1221</v>
      </c>
      <c r="D197" s="84" t="s">
        <v>1350</v>
      </c>
      <c r="E197" s="135">
        <v>555</v>
      </c>
      <c r="F197" s="135">
        <v>570</v>
      </c>
      <c r="G197" s="135">
        <v>590</v>
      </c>
      <c r="H197" s="135">
        <v>610</v>
      </c>
      <c r="I197" s="5"/>
      <c r="J197" s="6"/>
      <c r="K197" s="7">
        <f t="shared" si="0"/>
        <v>0</v>
      </c>
      <c r="L197" s="4"/>
      <c r="M197" s="4"/>
      <c r="N197" s="4"/>
      <c r="O197" s="2">
        <f t="shared" si="1"/>
        <v>0</v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25">
      <c r="A198" s="83"/>
      <c r="B198" s="83" t="s">
        <v>1346</v>
      </c>
      <c r="C198" s="85" t="s">
        <v>1221</v>
      </c>
      <c r="D198" s="84" t="s">
        <v>1351</v>
      </c>
      <c r="E198" s="135">
        <v>555</v>
      </c>
      <c r="F198" s="135">
        <v>570</v>
      </c>
      <c r="G198" s="135">
        <v>590</v>
      </c>
      <c r="H198" s="135">
        <v>610</v>
      </c>
      <c r="I198" s="5"/>
      <c r="J198" s="6"/>
      <c r="K198" s="7">
        <f t="shared" si="0"/>
        <v>0</v>
      </c>
      <c r="L198" s="4"/>
      <c r="M198" s="4"/>
      <c r="N198" s="4"/>
      <c r="O198" s="2">
        <f t="shared" si="1"/>
        <v>0</v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25">
      <c r="A199" s="83"/>
      <c r="B199" s="83" t="s">
        <v>1346</v>
      </c>
      <c r="C199" s="85" t="s">
        <v>1221</v>
      </c>
      <c r="D199" s="84" t="s">
        <v>1352</v>
      </c>
      <c r="E199" s="135">
        <v>555</v>
      </c>
      <c r="F199" s="135">
        <v>570</v>
      </c>
      <c r="G199" s="135">
        <v>590</v>
      </c>
      <c r="H199" s="135">
        <v>610</v>
      </c>
      <c r="I199" s="5"/>
      <c r="J199" s="6"/>
      <c r="K199" s="7">
        <f t="shared" si="0"/>
        <v>0</v>
      </c>
      <c r="L199" s="4"/>
      <c r="M199" s="4"/>
      <c r="N199" s="4"/>
      <c r="O199" s="2">
        <f t="shared" si="1"/>
        <v>0</v>
      </c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25">
      <c r="A200" s="83"/>
      <c r="B200" s="83" t="s">
        <v>1353</v>
      </c>
      <c r="C200" s="85" t="s">
        <v>1222</v>
      </c>
      <c r="D200" s="84" t="s">
        <v>1354</v>
      </c>
      <c r="E200" s="135">
        <v>2725</v>
      </c>
      <c r="F200" s="135">
        <v>2795</v>
      </c>
      <c r="G200" s="135">
        <v>2880</v>
      </c>
      <c r="H200" s="135">
        <v>2970</v>
      </c>
      <c r="I200" s="5"/>
      <c r="J200" s="6"/>
      <c r="K200" s="7">
        <f t="shared" si="0"/>
        <v>0</v>
      </c>
      <c r="L200" s="4"/>
      <c r="M200" s="4"/>
      <c r="N200" s="4"/>
      <c r="O200" s="2">
        <f t="shared" si="1"/>
        <v>0</v>
      </c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25">
      <c r="A201" s="83"/>
      <c r="B201" s="83" t="s">
        <v>1353</v>
      </c>
      <c r="C201" s="85" t="s">
        <v>1222</v>
      </c>
      <c r="D201" s="84" t="s">
        <v>1355</v>
      </c>
      <c r="E201" s="135">
        <v>2725</v>
      </c>
      <c r="F201" s="135">
        <v>2795</v>
      </c>
      <c r="G201" s="135">
        <v>2880</v>
      </c>
      <c r="H201" s="135">
        <v>2970</v>
      </c>
      <c r="I201" s="5"/>
      <c r="J201" s="6"/>
      <c r="K201" s="7">
        <f t="shared" si="0"/>
        <v>0</v>
      </c>
      <c r="L201" s="4"/>
      <c r="M201" s="4"/>
      <c r="N201" s="4"/>
      <c r="O201" s="2">
        <f t="shared" si="1"/>
        <v>0</v>
      </c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25">
      <c r="A202" s="83"/>
      <c r="B202" s="83" t="s">
        <v>1353</v>
      </c>
      <c r="C202" s="85" t="s">
        <v>1222</v>
      </c>
      <c r="D202" s="84" t="s">
        <v>1356</v>
      </c>
      <c r="E202" s="135">
        <v>2725</v>
      </c>
      <c r="F202" s="135">
        <v>2795</v>
      </c>
      <c r="G202" s="135">
        <v>2880</v>
      </c>
      <c r="H202" s="135">
        <v>2970</v>
      </c>
      <c r="I202" s="5"/>
      <c r="J202" s="6"/>
      <c r="K202" s="7">
        <f t="shared" si="0"/>
        <v>0</v>
      </c>
      <c r="L202" s="4"/>
      <c r="M202" s="4"/>
      <c r="N202" s="4"/>
      <c r="O202" s="2">
        <f t="shared" si="1"/>
        <v>0</v>
      </c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25">
      <c r="A203" s="83"/>
      <c r="B203" s="83" t="s">
        <v>1353</v>
      </c>
      <c r="C203" s="85" t="s">
        <v>1222</v>
      </c>
      <c r="D203" s="84" t="s">
        <v>1357</v>
      </c>
      <c r="E203" s="135">
        <v>2725</v>
      </c>
      <c r="F203" s="135">
        <v>2795</v>
      </c>
      <c r="G203" s="135">
        <v>2880</v>
      </c>
      <c r="H203" s="135">
        <v>2970</v>
      </c>
      <c r="I203" s="5"/>
      <c r="J203" s="6"/>
      <c r="K203" s="7">
        <f t="shared" si="0"/>
        <v>0</v>
      </c>
      <c r="L203" s="4"/>
      <c r="M203" s="4"/>
      <c r="N203" s="4"/>
      <c r="O203" s="2">
        <f t="shared" si="1"/>
        <v>0</v>
      </c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25">
      <c r="A204" s="83"/>
      <c r="B204" s="83" t="s">
        <v>1353</v>
      </c>
      <c r="C204" s="85" t="s">
        <v>1222</v>
      </c>
      <c r="D204" s="84" t="s">
        <v>1358</v>
      </c>
      <c r="E204" s="135">
        <v>2725</v>
      </c>
      <c r="F204" s="135">
        <v>2795</v>
      </c>
      <c r="G204" s="135">
        <v>2880</v>
      </c>
      <c r="H204" s="135">
        <v>2970</v>
      </c>
      <c r="I204" s="5"/>
      <c r="J204" s="6"/>
      <c r="K204" s="7">
        <f t="shared" si="0"/>
        <v>0</v>
      </c>
      <c r="L204" s="4"/>
      <c r="M204" s="4"/>
      <c r="N204" s="4"/>
      <c r="O204" s="2">
        <f t="shared" si="1"/>
        <v>0</v>
      </c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25">
      <c r="A205" s="83"/>
      <c r="B205" s="83" t="s">
        <v>1353</v>
      </c>
      <c r="C205" s="85" t="s">
        <v>1222</v>
      </c>
      <c r="D205" s="84" t="s">
        <v>1359</v>
      </c>
      <c r="E205" s="135">
        <v>2725</v>
      </c>
      <c r="F205" s="135">
        <v>2795</v>
      </c>
      <c r="G205" s="135">
        <v>2880</v>
      </c>
      <c r="H205" s="135">
        <v>2970</v>
      </c>
      <c r="I205" s="5"/>
      <c r="J205" s="6"/>
      <c r="K205" s="7">
        <f t="shared" si="0"/>
        <v>0</v>
      </c>
      <c r="L205" s="4"/>
      <c r="M205" s="4"/>
      <c r="N205" s="4"/>
      <c r="O205" s="2">
        <f t="shared" si="1"/>
        <v>0</v>
      </c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25">
      <c r="A206" s="83"/>
      <c r="B206" s="83" t="s">
        <v>1353</v>
      </c>
      <c r="C206" s="85" t="s">
        <v>1222</v>
      </c>
      <c r="D206" s="84" t="s">
        <v>1360</v>
      </c>
      <c r="E206" s="135">
        <v>2725</v>
      </c>
      <c r="F206" s="135">
        <v>2795</v>
      </c>
      <c r="G206" s="135">
        <v>2880</v>
      </c>
      <c r="H206" s="135">
        <v>2970</v>
      </c>
      <c r="I206" s="5"/>
      <c r="J206" s="6"/>
      <c r="K206" s="7">
        <f t="shared" si="0"/>
        <v>0</v>
      </c>
      <c r="L206" s="4"/>
      <c r="M206" s="4"/>
      <c r="N206" s="4"/>
      <c r="O206" s="2">
        <f t="shared" si="1"/>
        <v>0</v>
      </c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25">
      <c r="A207" s="83"/>
      <c r="B207" s="83" t="s">
        <v>1353</v>
      </c>
      <c r="C207" s="85" t="s">
        <v>1221</v>
      </c>
      <c r="D207" s="84" t="s">
        <v>1361</v>
      </c>
      <c r="E207" s="135">
        <v>1335</v>
      </c>
      <c r="F207" s="135">
        <v>1370</v>
      </c>
      <c r="G207" s="135">
        <v>1410</v>
      </c>
      <c r="H207" s="135">
        <v>1455</v>
      </c>
      <c r="I207" s="5"/>
      <c r="J207" s="6"/>
      <c r="K207" s="7">
        <f t="shared" si="0"/>
        <v>0</v>
      </c>
      <c r="L207" s="4"/>
      <c r="M207" s="4"/>
      <c r="N207" s="4"/>
      <c r="O207" s="2">
        <f t="shared" si="1"/>
        <v>0</v>
      </c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25">
      <c r="A208" s="83"/>
      <c r="B208" s="83" t="s">
        <v>1353</v>
      </c>
      <c r="C208" s="85" t="s">
        <v>1221</v>
      </c>
      <c r="D208" s="84" t="s">
        <v>1362</v>
      </c>
      <c r="E208" s="135">
        <v>200</v>
      </c>
      <c r="F208" s="135">
        <v>205</v>
      </c>
      <c r="G208" s="135">
        <v>210</v>
      </c>
      <c r="H208" s="135">
        <v>215</v>
      </c>
      <c r="I208" s="5"/>
      <c r="J208" s="6"/>
      <c r="K208" s="7">
        <f t="shared" si="0"/>
        <v>0</v>
      </c>
      <c r="L208" s="4"/>
      <c r="M208" s="4"/>
      <c r="N208" s="4"/>
      <c r="O208" s="2">
        <f t="shared" si="1"/>
        <v>0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25">
      <c r="A209" s="83"/>
      <c r="B209" s="83" t="s">
        <v>1353</v>
      </c>
      <c r="C209" s="85" t="s">
        <v>1221</v>
      </c>
      <c r="D209" s="84" t="s">
        <v>1363</v>
      </c>
      <c r="E209" s="135">
        <v>200</v>
      </c>
      <c r="F209" s="135">
        <v>205</v>
      </c>
      <c r="G209" s="135">
        <v>210</v>
      </c>
      <c r="H209" s="135">
        <v>215</v>
      </c>
      <c r="I209" s="5"/>
      <c r="J209" s="6"/>
      <c r="K209" s="7">
        <f t="shared" si="0"/>
        <v>0</v>
      </c>
      <c r="L209" s="4"/>
      <c r="M209" s="4"/>
      <c r="N209" s="4"/>
      <c r="O209" s="2">
        <f t="shared" si="1"/>
        <v>0</v>
      </c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25">
      <c r="A210" s="83"/>
      <c r="B210" s="83" t="s">
        <v>1353</v>
      </c>
      <c r="C210" s="85" t="s">
        <v>1221</v>
      </c>
      <c r="D210" s="84" t="s">
        <v>1364</v>
      </c>
      <c r="E210" s="135">
        <v>2445</v>
      </c>
      <c r="F210" s="135">
        <v>2510</v>
      </c>
      <c r="G210" s="135">
        <v>2590</v>
      </c>
      <c r="H210" s="135">
        <v>2670</v>
      </c>
      <c r="I210" s="5"/>
      <c r="J210" s="6"/>
      <c r="K210" s="7">
        <f t="shared" si="0"/>
        <v>0</v>
      </c>
      <c r="L210" s="4"/>
      <c r="M210" s="4"/>
      <c r="N210" s="4"/>
      <c r="O210" s="2">
        <f t="shared" si="1"/>
        <v>0</v>
      </c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25">
      <c r="A211" s="83"/>
      <c r="B211" s="83" t="s">
        <v>1353</v>
      </c>
      <c r="C211" s="85" t="s">
        <v>1221</v>
      </c>
      <c r="D211" s="84" t="s">
        <v>1365</v>
      </c>
      <c r="E211" s="135">
        <v>720</v>
      </c>
      <c r="F211" s="135">
        <v>740</v>
      </c>
      <c r="G211" s="135">
        <v>765</v>
      </c>
      <c r="H211" s="135">
        <v>790</v>
      </c>
      <c r="I211" s="5"/>
      <c r="J211" s="6"/>
      <c r="K211" s="7">
        <f t="shared" si="0"/>
        <v>0</v>
      </c>
      <c r="L211" s="4"/>
      <c r="M211" s="4"/>
      <c r="N211" s="4"/>
      <c r="O211" s="2">
        <f t="shared" si="1"/>
        <v>0</v>
      </c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25">
      <c r="A212" s="83"/>
      <c r="B212" s="83" t="s">
        <v>1353</v>
      </c>
      <c r="C212" s="85" t="s">
        <v>1221</v>
      </c>
      <c r="D212" s="84" t="s">
        <v>1366</v>
      </c>
      <c r="E212" s="135">
        <v>835</v>
      </c>
      <c r="F212" s="135">
        <v>855</v>
      </c>
      <c r="G212" s="135">
        <v>880</v>
      </c>
      <c r="H212" s="135">
        <v>905</v>
      </c>
      <c r="I212" s="5"/>
      <c r="J212" s="6"/>
      <c r="K212" s="7">
        <f t="shared" si="0"/>
        <v>0</v>
      </c>
      <c r="L212" s="4"/>
      <c r="M212" s="4"/>
      <c r="N212" s="4"/>
      <c r="O212" s="2">
        <f t="shared" si="1"/>
        <v>0</v>
      </c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25">
      <c r="A213" s="83"/>
      <c r="B213" s="83" t="s">
        <v>1367</v>
      </c>
      <c r="C213" s="85" t="s">
        <v>1222</v>
      </c>
      <c r="D213" s="84" t="s">
        <v>1368</v>
      </c>
      <c r="E213" s="135">
        <v>3545</v>
      </c>
      <c r="F213" s="135">
        <v>3635</v>
      </c>
      <c r="G213" s="135">
        <v>3745</v>
      </c>
      <c r="H213" s="135">
        <v>3860</v>
      </c>
      <c r="I213" s="5"/>
      <c r="J213" s="6"/>
      <c r="K213" s="7">
        <f t="shared" si="0"/>
        <v>0</v>
      </c>
      <c r="L213" s="4"/>
      <c r="M213" s="4"/>
      <c r="N213" s="4"/>
      <c r="O213" s="2">
        <f t="shared" si="1"/>
        <v>0</v>
      </c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25">
      <c r="A214" s="83"/>
      <c r="B214" s="83" t="s">
        <v>1367</v>
      </c>
      <c r="C214" s="85" t="s">
        <v>1222</v>
      </c>
      <c r="D214" s="84" t="s">
        <v>1369</v>
      </c>
      <c r="E214" s="135">
        <v>3545</v>
      </c>
      <c r="F214" s="135">
        <v>3635</v>
      </c>
      <c r="G214" s="135">
        <v>3745</v>
      </c>
      <c r="H214" s="135">
        <v>3860</v>
      </c>
      <c r="I214" s="5"/>
      <c r="J214" s="6"/>
      <c r="K214" s="7">
        <f t="shared" si="0"/>
        <v>0</v>
      </c>
      <c r="L214" s="4"/>
      <c r="M214" s="4"/>
      <c r="N214" s="4"/>
      <c r="O214" s="2">
        <f t="shared" si="1"/>
        <v>0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25">
      <c r="A215" s="83"/>
      <c r="B215" s="83" t="s">
        <v>1367</v>
      </c>
      <c r="C215" s="85" t="s">
        <v>1222</v>
      </c>
      <c r="D215" s="84" t="s">
        <v>1370</v>
      </c>
      <c r="E215" s="135">
        <v>3545</v>
      </c>
      <c r="F215" s="135">
        <v>3635</v>
      </c>
      <c r="G215" s="135">
        <v>3745</v>
      </c>
      <c r="H215" s="135">
        <v>3860</v>
      </c>
      <c r="I215" s="5"/>
      <c r="J215" s="6"/>
      <c r="K215" s="7">
        <f t="shared" si="0"/>
        <v>0</v>
      </c>
      <c r="L215" s="4"/>
      <c r="M215" s="4"/>
      <c r="N215" s="4"/>
      <c r="O215" s="2">
        <f t="shared" si="1"/>
        <v>0</v>
      </c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25">
      <c r="A216" s="83"/>
      <c r="B216" s="83" t="s">
        <v>1367</v>
      </c>
      <c r="C216" s="85" t="s">
        <v>1222</v>
      </c>
      <c r="D216" s="84" t="s">
        <v>1371</v>
      </c>
      <c r="E216" s="135">
        <v>3545</v>
      </c>
      <c r="F216" s="135">
        <v>3635</v>
      </c>
      <c r="G216" s="135">
        <v>3745</v>
      </c>
      <c r="H216" s="135">
        <v>3860</v>
      </c>
      <c r="I216" s="5"/>
      <c r="J216" s="6"/>
      <c r="K216" s="7">
        <f t="shared" si="0"/>
        <v>0</v>
      </c>
      <c r="L216" s="4"/>
      <c r="M216" s="4"/>
      <c r="N216" s="4"/>
      <c r="O216" s="2">
        <f t="shared" si="1"/>
        <v>0</v>
      </c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25">
      <c r="A217" s="83"/>
      <c r="B217" s="83" t="s">
        <v>1367</v>
      </c>
      <c r="C217" s="85" t="s">
        <v>1222</v>
      </c>
      <c r="D217" s="84" t="s">
        <v>1372</v>
      </c>
      <c r="E217" s="135">
        <v>3545</v>
      </c>
      <c r="F217" s="135">
        <v>3635</v>
      </c>
      <c r="G217" s="135">
        <v>3745</v>
      </c>
      <c r="H217" s="135">
        <v>3860</v>
      </c>
      <c r="I217" s="5"/>
      <c r="J217" s="6"/>
      <c r="K217" s="7">
        <f t="shared" si="0"/>
        <v>0</v>
      </c>
      <c r="L217" s="4"/>
      <c r="M217" s="4"/>
      <c r="N217" s="4"/>
      <c r="O217" s="2">
        <f t="shared" si="1"/>
        <v>0</v>
      </c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25">
      <c r="A218" s="83"/>
      <c r="B218" s="83" t="s">
        <v>1367</v>
      </c>
      <c r="C218" s="85" t="s">
        <v>1222</v>
      </c>
      <c r="D218" s="84" t="s">
        <v>1373</v>
      </c>
      <c r="E218" s="135">
        <v>3545</v>
      </c>
      <c r="F218" s="135">
        <v>3635</v>
      </c>
      <c r="G218" s="135">
        <v>3745</v>
      </c>
      <c r="H218" s="135">
        <v>3860</v>
      </c>
      <c r="I218" s="5"/>
      <c r="J218" s="6"/>
      <c r="K218" s="7">
        <f t="shared" si="0"/>
        <v>0</v>
      </c>
      <c r="L218" s="4"/>
      <c r="M218" s="4"/>
      <c r="N218" s="4"/>
      <c r="O218" s="2">
        <f t="shared" si="1"/>
        <v>0</v>
      </c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25">
      <c r="A219" s="83"/>
      <c r="B219" s="83" t="s">
        <v>1367</v>
      </c>
      <c r="C219" s="85" t="s">
        <v>1222</v>
      </c>
      <c r="D219" s="84" t="s">
        <v>1374</v>
      </c>
      <c r="E219" s="135">
        <v>3545</v>
      </c>
      <c r="F219" s="135">
        <v>3635</v>
      </c>
      <c r="G219" s="135">
        <v>3745</v>
      </c>
      <c r="H219" s="135">
        <v>3860</v>
      </c>
      <c r="I219" s="5"/>
      <c r="J219" s="6"/>
      <c r="K219" s="7">
        <f t="shared" si="0"/>
        <v>0</v>
      </c>
      <c r="L219" s="4"/>
      <c r="M219" s="4"/>
      <c r="N219" s="4"/>
      <c r="O219" s="2">
        <f t="shared" si="1"/>
        <v>0</v>
      </c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25">
      <c r="A220" s="83"/>
      <c r="B220" s="83" t="s">
        <v>1367</v>
      </c>
      <c r="C220" s="85" t="s">
        <v>1222</v>
      </c>
      <c r="D220" s="84" t="s">
        <v>1375</v>
      </c>
      <c r="E220" s="135">
        <v>3545</v>
      </c>
      <c r="F220" s="135">
        <v>3635</v>
      </c>
      <c r="G220" s="135">
        <v>3745</v>
      </c>
      <c r="H220" s="135">
        <v>3860</v>
      </c>
      <c r="I220" s="5"/>
      <c r="J220" s="6"/>
      <c r="K220" s="7">
        <f t="shared" si="0"/>
        <v>0</v>
      </c>
      <c r="L220" s="4"/>
      <c r="M220" s="4"/>
      <c r="N220" s="4"/>
      <c r="O220" s="2">
        <f t="shared" si="1"/>
        <v>0</v>
      </c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25">
      <c r="A221" s="83"/>
      <c r="B221" s="83" t="s">
        <v>1367</v>
      </c>
      <c r="C221" s="85" t="s">
        <v>1222</v>
      </c>
      <c r="D221" s="84" t="s">
        <v>1376</v>
      </c>
      <c r="E221" s="135">
        <v>3545</v>
      </c>
      <c r="F221" s="135">
        <v>3635</v>
      </c>
      <c r="G221" s="135">
        <v>3745</v>
      </c>
      <c r="H221" s="135">
        <v>3860</v>
      </c>
      <c r="I221" s="5"/>
      <c r="J221" s="6"/>
      <c r="K221" s="7">
        <f t="shared" si="0"/>
        <v>0</v>
      </c>
      <c r="L221" s="4"/>
      <c r="M221" s="4"/>
      <c r="N221" s="4"/>
      <c r="O221" s="2">
        <f t="shared" si="1"/>
        <v>0</v>
      </c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25">
      <c r="A222" s="83"/>
      <c r="B222" s="83" t="s">
        <v>1367</v>
      </c>
      <c r="C222" s="85" t="s">
        <v>1222</v>
      </c>
      <c r="D222" s="84" t="s">
        <v>1377</v>
      </c>
      <c r="E222" s="135">
        <v>3545</v>
      </c>
      <c r="F222" s="135">
        <v>3635</v>
      </c>
      <c r="G222" s="135">
        <v>3745</v>
      </c>
      <c r="H222" s="135">
        <v>3860</v>
      </c>
      <c r="I222" s="5"/>
      <c r="J222" s="6"/>
      <c r="K222" s="7">
        <f t="shared" si="0"/>
        <v>0</v>
      </c>
      <c r="L222" s="4"/>
      <c r="M222" s="4"/>
      <c r="N222" s="4"/>
      <c r="O222" s="2">
        <f t="shared" si="1"/>
        <v>0</v>
      </c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25">
      <c r="A223" s="83"/>
      <c r="B223" s="83" t="s">
        <v>1367</v>
      </c>
      <c r="C223" s="85" t="s">
        <v>1222</v>
      </c>
      <c r="D223" s="84" t="s">
        <v>1378</v>
      </c>
      <c r="E223" s="135">
        <v>3545</v>
      </c>
      <c r="F223" s="135">
        <v>3635</v>
      </c>
      <c r="G223" s="135">
        <v>3745</v>
      </c>
      <c r="H223" s="135">
        <v>3860</v>
      </c>
      <c r="I223" s="5"/>
      <c r="J223" s="6"/>
      <c r="K223" s="7">
        <f t="shared" si="0"/>
        <v>0</v>
      </c>
      <c r="L223" s="4"/>
      <c r="M223" s="4"/>
      <c r="N223" s="4"/>
      <c r="O223" s="2">
        <f t="shared" si="1"/>
        <v>0</v>
      </c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25">
      <c r="A224" s="83"/>
      <c r="B224" s="83" t="s">
        <v>1367</v>
      </c>
      <c r="C224" s="85" t="s">
        <v>1222</v>
      </c>
      <c r="D224" s="84" t="s">
        <v>1379</v>
      </c>
      <c r="E224" s="135">
        <v>3545</v>
      </c>
      <c r="F224" s="135">
        <v>3635</v>
      </c>
      <c r="G224" s="135">
        <v>3745</v>
      </c>
      <c r="H224" s="135">
        <v>3860</v>
      </c>
      <c r="I224" s="5"/>
      <c r="J224" s="6"/>
      <c r="K224" s="7">
        <f t="shared" si="0"/>
        <v>0</v>
      </c>
      <c r="L224" s="4"/>
      <c r="M224" s="4"/>
      <c r="N224" s="4"/>
      <c r="O224" s="2">
        <f t="shared" si="1"/>
        <v>0</v>
      </c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25">
      <c r="A225" s="83"/>
      <c r="B225" s="83" t="s">
        <v>1367</v>
      </c>
      <c r="C225" s="85" t="s">
        <v>1222</v>
      </c>
      <c r="D225" s="84" t="s">
        <v>1380</v>
      </c>
      <c r="E225" s="135">
        <v>3545</v>
      </c>
      <c r="F225" s="135">
        <v>3635</v>
      </c>
      <c r="G225" s="135">
        <v>3745</v>
      </c>
      <c r="H225" s="135">
        <v>3860</v>
      </c>
      <c r="I225" s="5"/>
      <c r="J225" s="6"/>
      <c r="K225" s="7">
        <f t="shared" si="0"/>
        <v>0</v>
      </c>
      <c r="L225" s="4"/>
      <c r="M225" s="4"/>
      <c r="N225" s="4"/>
      <c r="O225" s="2">
        <f t="shared" si="1"/>
        <v>0</v>
      </c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25">
      <c r="A226" s="83"/>
      <c r="B226" s="83" t="s">
        <v>1367</v>
      </c>
      <c r="C226" s="85" t="s">
        <v>1222</v>
      </c>
      <c r="D226" s="84" t="s">
        <v>1381</v>
      </c>
      <c r="E226" s="135">
        <v>3545</v>
      </c>
      <c r="F226" s="135">
        <v>3635</v>
      </c>
      <c r="G226" s="135">
        <v>3745</v>
      </c>
      <c r="H226" s="135">
        <v>3860</v>
      </c>
      <c r="I226" s="5"/>
      <c r="J226" s="6"/>
      <c r="K226" s="7">
        <f t="shared" si="0"/>
        <v>0</v>
      </c>
      <c r="L226" s="4"/>
      <c r="M226" s="4"/>
      <c r="N226" s="4"/>
      <c r="O226" s="2">
        <f t="shared" si="1"/>
        <v>0</v>
      </c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25">
      <c r="A227" s="83"/>
      <c r="B227" s="83" t="s">
        <v>1367</v>
      </c>
      <c r="C227" s="86" t="s">
        <v>1222</v>
      </c>
      <c r="D227" s="84" t="s">
        <v>1382</v>
      </c>
      <c r="E227" s="135">
        <v>3545</v>
      </c>
      <c r="F227" s="135">
        <v>3635</v>
      </c>
      <c r="G227" s="135">
        <v>3745</v>
      </c>
      <c r="H227" s="135">
        <v>3860</v>
      </c>
      <c r="I227" s="5"/>
      <c r="J227" s="6"/>
      <c r="K227" s="7">
        <f t="shared" si="0"/>
        <v>0</v>
      </c>
      <c r="L227" s="4"/>
      <c r="M227" s="4"/>
      <c r="N227" s="4"/>
      <c r="O227" s="2">
        <f t="shared" si="1"/>
        <v>0</v>
      </c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25">
      <c r="A228" s="83"/>
      <c r="B228" s="83" t="s">
        <v>1367</v>
      </c>
      <c r="C228" s="85" t="s">
        <v>1222</v>
      </c>
      <c r="D228" s="84" t="s">
        <v>1383</v>
      </c>
      <c r="E228" s="135">
        <v>3545</v>
      </c>
      <c r="F228" s="135">
        <v>3635</v>
      </c>
      <c r="G228" s="135">
        <v>3745</v>
      </c>
      <c r="H228" s="135">
        <v>3860</v>
      </c>
      <c r="I228" s="5"/>
      <c r="J228" s="6"/>
      <c r="K228" s="7">
        <f t="shared" si="0"/>
        <v>0</v>
      </c>
      <c r="L228" s="4"/>
      <c r="M228" s="4"/>
      <c r="N228" s="4"/>
      <c r="O228" s="2">
        <f t="shared" si="1"/>
        <v>0</v>
      </c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25">
      <c r="A229" s="83"/>
      <c r="B229" s="83" t="s">
        <v>1367</v>
      </c>
      <c r="C229" s="85" t="s">
        <v>1222</v>
      </c>
      <c r="D229" s="84" t="s">
        <v>1384</v>
      </c>
      <c r="E229" s="135">
        <v>3545</v>
      </c>
      <c r="F229" s="135">
        <v>3635</v>
      </c>
      <c r="G229" s="135">
        <v>3745</v>
      </c>
      <c r="H229" s="135">
        <v>3860</v>
      </c>
      <c r="I229" s="5"/>
      <c r="J229" s="6"/>
      <c r="K229" s="7">
        <f t="shared" si="0"/>
        <v>0</v>
      </c>
      <c r="L229" s="4"/>
      <c r="M229" s="4"/>
      <c r="N229" s="4"/>
      <c r="O229" s="2">
        <f t="shared" si="1"/>
        <v>0</v>
      </c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25">
      <c r="A230" s="83"/>
      <c r="B230" s="83" t="s">
        <v>1367</v>
      </c>
      <c r="C230" s="85" t="s">
        <v>1222</v>
      </c>
      <c r="D230" s="84" t="s">
        <v>1385</v>
      </c>
      <c r="E230" s="135">
        <v>3545</v>
      </c>
      <c r="F230" s="135">
        <v>3635</v>
      </c>
      <c r="G230" s="135">
        <v>3745</v>
      </c>
      <c r="H230" s="135">
        <v>3860</v>
      </c>
      <c r="I230" s="5"/>
      <c r="J230" s="6"/>
      <c r="K230" s="7">
        <f t="shared" si="0"/>
        <v>0</v>
      </c>
      <c r="L230" s="4"/>
      <c r="M230" s="4"/>
      <c r="N230" s="4"/>
      <c r="O230" s="2">
        <f t="shared" si="1"/>
        <v>0</v>
      </c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25">
      <c r="A231" s="83"/>
      <c r="B231" s="83" t="s">
        <v>1367</v>
      </c>
      <c r="C231" s="85" t="s">
        <v>1222</v>
      </c>
      <c r="D231" s="84" t="s">
        <v>1386</v>
      </c>
      <c r="E231" s="135">
        <v>3545</v>
      </c>
      <c r="F231" s="135">
        <v>3635</v>
      </c>
      <c r="G231" s="135">
        <v>3745</v>
      </c>
      <c r="H231" s="135">
        <v>3860</v>
      </c>
      <c r="I231" s="5"/>
      <c r="J231" s="6"/>
      <c r="K231" s="7">
        <f t="shared" si="0"/>
        <v>0</v>
      </c>
      <c r="L231" s="4"/>
      <c r="M231" s="4"/>
      <c r="N231" s="4"/>
      <c r="O231" s="2">
        <f t="shared" si="1"/>
        <v>0</v>
      </c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25">
      <c r="A232" s="83"/>
      <c r="B232" s="83" t="s">
        <v>1367</v>
      </c>
      <c r="C232" s="85" t="s">
        <v>1222</v>
      </c>
      <c r="D232" s="84" t="s">
        <v>1387</v>
      </c>
      <c r="E232" s="135">
        <v>3545</v>
      </c>
      <c r="F232" s="135">
        <v>3635</v>
      </c>
      <c r="G232" s="135">
        <v>3745</v>
      </c>
      <c r="H232" s="135">
        <v>3860</v>
      </c>
      <c r="I232" s="5"/>
      <c r="J232" s="6"/>
      <c r="K232" s="7">
        <f t="shared" si="0"/>
        <v>0</v>
      </c>
      <c r="L232" s="4"/>
      <c r="M232" s="4"/>
      <c r="N232" s="4"/>
      <c r="O232" s="2">
        <f t="shared" si="1"/>
        <v>0</v>
      </c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25">
      <c r="A233" s="83"/>
      <c r="B233" s="83" t="s">
        <v>1367</v>
      </c>
      <c r="C233" s="85" t="s">
        <v>1222</v>
      </c>
      <c r="D233" s="84" t="s">
        <v>1388</v>
      </c>
      <c r="E233" s="135">
        <v>3545</v>
      </c>
      <c r="F233" s="135">
        <v>3635</v>
      </c>
      <c r="G233" s="135">
        <v>3745</v>
      </c>
      <c r="H233" s="135">
        <v>3860</v>
      </c>
      <c r="I233" s="5"/>
      <c r="J233" s="6"/>
      <c r="K233" s="7">
        <f t="shared" si="0"/>
        <v>0</v>
      </c>
      <c r="L233" s="4"/>
      <c r="M233" s="4"/>
      <c r="N233" s="4"/>
      <c r="O233" s="2">
        <f t="shared" si="1"/>
        <v>0</v>
      </c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25">
      <c r="A234" s="83"/>
      <c r="B234" s="83" t="s">
        <v>1367</v>
      </c>
      <c r="C234" s="85" t="s">
        <v>1222</v>
      </c>
      <c r="D234" s="84" t="s">
        <v>1389</v>
      </c>
      <c r="E234" s="135">
        <v>3545</v>
      </c>
      <c r="F234" s="135">
        <v>3635</v>
      </c>
      <c r="G234" s="135">
        <v>3745</v>
      </c>
      <c r="H234" s="135">
        <v>3860</v>
      </c>
      <c r="I234" s="5"/>
      <c r="J234" s="6"/>
      <c r="K234" s="7">
        <f t="shared" si="0"/>
        <v>0</v>
      </c>
      <c r="L234" s="4"/>
      <c r="M234" s="4"/>
      <c r="N234" s="4"/>
      <c r="O234" s="2">
        <f t="shared" si="1"/>
        <v>0</v>
      </c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25">
      <c r="A235" s="83"/>
      <c r="B235" s="83" t="s">
        <v>1367</v>
      </c>
      <c r="C235" s="86" t="s">
        <v>1222</v>
      </c>
      <c r="D235" s="84" t="s">
        <v>1390</v>
      </c>
      <c r="E235" s="135">
        <v>3545</v>
      </c>
      <c r="F235" s="135">
        <v>3635</v>
      </c>
      <c r="G235" s="135">
        <v>3745</v>
      </c>
      <c r="H235" s="135">
        <v>3860</v>
      </c>
      <c r="I235" s="5"/>
      <c r="J235" s="6"/>
      <c r="K235" s="7">
        <f t="shared" si="0"/>
        <v>0</v>
      </c>
      <c r="L235" s="4"/>
      <c r="M235" s="4"/>
      <c r="N235" s="4"/>
      <c r="O235" s="2">
        <f t="shared" si="1"/>
        <v>0</v>
      </c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25">
      <c r="A236" s="83"/>
      <c r="B236" s="83" t="s">
        <v>1367</v>
      </c>
      <c r="C236" s="85" t="s">
        <v>1222</v>
      </c>
      <c r="D236" s="84" t="s">
        <v>1391</v>
      </c>
      <c r="E236" s="135">
        <v>3545</v>
      </c>
      <c r="F236" s="135">
        <v>3635</v>
      </c>
      <c r="G236" s="135">
        <v>3745</v>
      </c>
      <c r="H236" s="135">
        <v>3860</v>
      </c>
      <c r="I236" s="5"/>
      <c r="J236" s="6"/>
      <c r="K236" s="7">
        <f t="shared" si="0"/>
        <v>0</v>
      </c>
      <c r="L236" s="4"/>
      <c r="M236" s="4"/>
      <c r="N236" s="4"/>
      <c r="O236" s="2">
        <f t="shared" si="1"/>
        <v>0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25">
      <c r="A237" s="83"/>
      <c r="B237" s="83" t="s">
        <v>1367</v>
      </c>
      <c r="C237" s="85" t="s">
        <v>1222</v>
      </c>
      <c r="D237" s="84" t="s">
        <v>1392</v>
      </c>
      <c r="E237" s="135">
        <v>3545</v>
      </c>
      <c r="F237" s="135">
        <v>3635</v>
      </c>
      <c r="G237" s="135">
        <v>3745</v>
      </c>
      <c r="H237" s="135">
        <v>3860</v>
      </c>
      <c r="I237" s="5"/>
      <c r="J237" s="6"/>
      <c r="K237" s="7">
        <f t="shared" si="0"/>
        <v>0</v>
      </c>
      <c r="L237" s="4"/>
      <c r="M237" s="4"/>
      <c r="N237" s="4"/>
      <c r="O237" s="2">
        <f t="shared" si="1"/>
        <v>0</v>
      </c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25">
      <c r="A238" s="83"/>
      <c r="B238" s="83" t="s">
        <v>1367</v>
      </c>
      <c r="C238" s="85" t="s">
        <v>1222</v>
      </c>
      <c r="D238" s="84" t="s">
        <v>1393</v>
      </c>
      <c r="E238" s="135">
        <v>3545</v>
      </c>
      <c r="F238" s="135">
        <v>3635</v>
      </c>
      <c r="G238" s="135">
        <v>3745</v>
      </c>
      <c r="H238" s="135">
        <v>3860</v>
      </c>
      <c r="I238" s="5"/>
      <c r="J238" s="6"/>
      <c r="K238" s="7">
        <f t="shared" si="0"/>
        <v>0</v>
      </c>
      <c r="L238" s="4"/>
      <c r="M238" s="4"/>
      <c r="N238" s="4"/>
      <c r="O238" s="2">
        <f t="shared" si="1"/>
        <v>0</v>
      </c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25">
      <c r="A239" s="83"/>
      <c r="B239" s="83" t="s">
        <v>1367</v>
      </c>
      <c r="C239" s="85" t="s">
        <v>1222</v>
      </c>
      <c r="D239" s="84" t="s">
        <v>1394</v>
      </c>
      <c r="E239" s="135">
        <v>3545</v>
      </c>
      <c r="F239" s="135">
        <v>3635</v>
      </c>
      <c r="G239" s="135">
        <v>3745</v>
      </c>
      <c r="H239" s="135">
        <v>3860</v>
      </c>
      <c r="I239" s="5"/>
      <c r="J239" s="6"/>
      <c r="K239" s="7">
        <f t="shared" si="0"/>
        <v>0</v>
      </c>
      <c r="L239" s="4"/>
      <c r="M239" s="4"/>
      <c r="N239" s="4"/>
      <c r="O239" s="2">
        <f t="shared" si="1"/>
        <v>0</v>
      </c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25">
      <c r="A240" s="83"/>
      <c r="B240" s="83" t="s">
        <v>1367</v>
      </c>
      <c r="C240" s="85" t="s">
        <v>1222</v>
      </c>
      <c r="D240" s="84" t="s">
        <v>1395</v>
      </c>
      <c r="E240" s="135">
        <v>3545</v>
      </c>
      <c r="F240" s="135">
        <v>3635</v>
      </c>
      <c r="G240" s="135">
        <v>3745</v>
      </c>
      <c r="H240" s="135">
        <v>3860</v>
      </c>
      <c r="I240" s="5"/>
      <c r="J240" s="6"/>
      <c r="K240" s="7">
        <f t="shared" si="0"/>
        <v>0</v>
      </c>
      <c r="L240" s="4"/>
      <c r="M240" s="4"/>
      <c r="N240" s="4"/>
      <c r="O240" s="2">
        <f t="shared" si="1"/>
        <v>0</v>
      </c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25">
      <c r="A241" s="83"/>
      <c r="B241" s="83" t="s">
        <v>1367</v>
      </c>
      <c r="C241" s="85" t="s">
        <v>1222</v>
      </c>
      <c r="D241" s="84" t="s">
        <v>1396</v>
      </c>
      <c r="E241" s="135">
        <v>4075</v>
      </c>
      <c r="F241" s="135">
        <v>4180</v>
      </c>
      <c r="G241" s="135">
        <v>4310</v>
      </c>
      <c r="H241" s="135">
        <v>4445</v>
      </c>
      <c r="I241" s="5"/>
      <c r="J241" s="6"/>
      <c r="K241" s="7">
        <f t="shared" si="0"/>
        <v>0</v>
      </c>
      <c r="L241" s="4"/>
      <c r="M241" s="4"/>
      <c r="N241" s="4"/>
      <c r="O241" s="2">
        <f t="shared" si="1"/>
        <v>0</v>
      </c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25">
      <c r="A242" s="83"/>
      <c r="B242" s="83" t="s">
        <v>1367</v>
      </c>
      <c r="C242" s="85" t="s">
        <v>1221</v>
      </c>
      <c r="D242" s="84" t="s">
        <v>1397</v>
      </c>
      <c r="E242" s="135">
        <v>2320</v>
      </c>
      <c r="F242" s="135">
        <v>2380</v>
      </c>
      <c r="G242" s="135">
        <v>2455</v>
      </c>
      <c r="H242" s="135">
        <v>2530</v>
      </c>
      <c r="I242" s="5"/>
      <c r="J242" s="6"/>
      <c r="K242" s="7">
        <f t="shared" si="0"/>
        <v>0</v>
      </c>
      <c r="L242" s="4"/>
      <c r="M242" s="4"/>
      <c r="N242" s="4"/>
      <c r="O242" s="2">
        <f t="shared" si="1"/>
        <v>0</v>
      </c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25">
      <c r="A243" s="83"/>
      <c r="B243" s="83" t="s">
        <v>1367</v>
      </c>
      <c r="C243" s="86" t="s">
        <v>1221</v>
      </c>
      <c r="D243" s="84" t="s">
        <v>1398</v>
      </c>
      <c r="E243" s="135">
        <v>1465</v>
      </c>
      <c r="F243" s="135">
        <v>1505</v>
      </c>
      <c r="G243" s="135">
        <v>1550</v>
      </c>
      <c r="H243" s="135">
        <v>1600</v>
      </c>
      <c r="I243" s="5"/>
      <c r="J243" s="6"/>
      <c r="K243" s="7">
        <f t="shared" si="0"/>
        <v>0</v>
      </c>
      <c r="L243" s="4"/>
      <c r="M243" s="4"/>
      <c r="N243" s="4"/>
      <c r="O243" s="2">
        <f t="shared" si="1"/>
        <v>0</v>
      </c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25">
      <c r="A244" s="83"/>
      <c r="B244" s="83" t="s">
        <v>1367</v>
      </c>
      <c r="C244" s="85" t="s">
        <v>1221</v>
      </c>
      <c r="D244" s="84" t="s">
        <v>1399</v>
      </c>
      <c r="E244" s="135">
        <v>3665</v>
      </c>
      <c r="F244" s="135">
        <v>3760</v>
      </c>
      <c r="G244" s="135">
        <v>3875</v>
      </c>
      <c r="H244" s="135">
        <v>3995</v>
      </c>
      <c r="I244" s="5"/>
      <c r="J244" s="6"/>
      <c r="K244" s="7">
        <f t="shared" si="0"/>
        <v>0</v>
      </c>
      <c r="L244" s="4"/>
      <c r="M244" s="4"/>
      <c r="N244" s="4"/>
      <c r="O244" s="2">
        <f t="shared" si="1"/>
        <v>0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25">
      <c r="A245" s="83"/>
      <c r="B245" s="83" t="s">
        <v>1367</v>
      </c>
      <c r="C245" s="85" t="s">
        <v>1221</v>
      </c>
      <c r="D245" s="84" t="s">
        <v>1400</v>
      </c>
      <c r="E245" s="135">
        <v>3665</v>
      </c>
      <c r="F245" s="135">
        <v>3760</v>
      </c>
      <c r="G245" s="135">
        <v>3875</v>
      </c>
      <c r="H245" s="135">
        <v>3995</v>
      </c>
      <c r="I245" s="5"/>
      <c r="J245" s="6"/>
      <c r="K245" s="7">
        <f t="shared" si="0"/>
        <v>0</v>
      </c>
      <c r="L245" s="4"/>
      <c r="M245" s="4"/>
      <c r="N245" s="4"/>
      <c r="O245" s="2">
        <f t="shared" si="1"/>
        <v>0</v>
      </c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25">
      <c r="A246" s="83"/>
      <c r="B246" s="83" t="s">
        <v>1367</v>
      </c>
      <c r="C246" s="85" t="s">
        <v>1221</v>
      </c>
      <c r="D246" s="84" t="s">
        <v>1401</v>
      </c>
      <c r="E246" s="135">
        <v>3665</v>
      </c>
      <c r="F246" s="135">
        <v>3760</v>
      </c>
      <c r="G246" s="135">
        <v>3875</v>
      </c>
      <c r="H246" s="135">
        <v>3995</v>
      </c>
      <c r="I246" s="5"/>
      <c r="J246" s="6"/>
      <c r="K246" s="7">
        <f t="shared" si="0"/>
        <v>0</v>
      </c>
      <c r="L246" s="4"/>
      <c r="M246" s="4"/>
      <c r="N246" s="4"/>
      <c r="O246" s="2">
        <f t="shared" si="1"/>
        <v>0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25">
      <c r="A247" s="83"/>
      <c r="B247" s="83" t="s">
        <v>1367</v>
      </c>
      <c r="C247" s="85" t="s">
        <v>1221</v>
      </c>
      <c r="D247" s="84" t="s">
        <v>1402</v>
      </c>
      <c r="E247" s="135">
        <v>3665</v>
      </c>
      <c r="F247" s="135">
        <v>3760</v>
      </c>
      <c r="G247" s="135">
        <v>3875</v>
      </c>
      <c r="H247" s="135">
        <v>3995</v>
      </c>
      <c r="I247" s="5"/>
      <c r="J247" s="6"/>
      <c r="K247" s="7">
        <f t="shared" si="0"/>
        <v>0</v>
      </c>
      <c r="L247" s="4"/>
      <c r="M247" s="4"/>
      <c r="N247" s="4"/>
      <c r="O247" s="2">
        <f t="shared" si="1"/>
        <v>0</v>
      </c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25">
      <c r="A248" s="83"/>
      <c r="B248" s="83" t="s">
        <v>1367</v>
      </c>
      <c r="C248" s="85" t="s">
        <v>1221</v>
      </c>
      <c r="D248" s="84" t="s">
        <v>1403</v>
      </c>
      <c r="E248" s="135">
        <v>3335</v>
      </c>
      <c r="F248" s="135">
        <v>3420</v>
      </c>
      <c r="G248" s="135">
        <v>3525</v>
      </c>
      <c r="H248" s="135">
        <v>3635</v>
      </c>
      <c r="I248" s="5"/>
      <c r="J248" s="6"/>
      <c r="K248" s="7">
        <f t="shared" si="0"/>
        <v>0</v>
      </c>
      <c r="L248" s="4"/>
      <c r="M248" s="4"/>
      <c r="N248" s="4"/>
      <c r="O248" s="2">
        <f t="shared" si="1"/>
        <v>0</v>
      </c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25">
      <c r="A249" s="83"/>
      <c r="B249" s="83" t="s">
        <v>1404</v>
      </c>
      <c r="C249" s="85" t="s">
        <v>1221</v>
      </c>
      <c r="D249" s="84" t="s">
        <v>1405</v>
      </c>
      <c r="E249" s="135">
        <v>4890</v>
      </c>
      <c r="F249" s="135">
        <v>5015</v>
      </c>
      <c r="G249" s="135">
        <v>5170</v>
      </c>
      <c r="H249" s="135">
        <v>5330</v>
      </c>
      <c r="I249" s="5"/>
      <c r="J249" s="6"/>
      <c r="K249" s="7">
        <f t="shared" si="0"/>
        <v>0</v>
      </c>
      <c r="L249" s="4"/>
      <c r="M249" s="4"/>
      <c r="N249" s="4"/>
      <c r="O249" s="2">
        <f t="shared" si="1"/>
        <v>0</v>
      </c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25">
      <c r="A250" s="83"/>
      <c r="B250" s="83" t="s">
        <v>1404</v>
      </c>
      <c r="C250" s="85" t="s">
        <v>1221</v>
      </c>
      <c r="D250" s="84" t="s">
        <v>1406</v>
      </c>
      <c r="E250" s="135">
        <v>2610</v>
      </c>
      <c r="F250" s="135">
        <v>2675</v>
      </c>
      <c r="G250" s="135">
        <v>2760</v>
      </c>
      <c r="H250" s="135">
        <v>2845</v>
      </c>
      <c r="I250" s="5"/>
      <c r="J250" s="6"/>
      <c r="K250" s="7">
        <f t="shared" si="0"/>
        <v>0</v>
      </c>
      <c r="L250" s="4"/>
      <c r="M250" s="4"/>
      <c r="N250" s="4"/>
      <c r="O250" s="2">
        <f t="shared" si="1"/>
        <v>0</v>
      </c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25">
      <c r="A251" s="83"/>
      <c r="B251" s="83" t="s">
        <v>1404</v>
      </c>
      <c r="C251" s="85" t="s">
        <v>1221</v>
      </c>
      <c r="D251" s="84" t="s">
        <v>1407</v>
      </c>
      <c r="E251" s="135">
        <v>4445</v>
      </c>
      <c r="F251" s="135">
        <v>4560</v>
      </c>
      <c r="G251" s="135">
        <v>4700</v>
      </c>
      <c r="H251" s="135">
        <v>4845</v>
      </c>
      <c r="I251" s="5"/>
      <c r="J251" s="6"/>
      <c r="K251" s="7">
        <f t="shared" si="0"/>
        <v>0</v>
      </c>
      <c r="L251" s="4"/>
      <c r="M251" s="4"/>
      <c r="N251" s="4"/>
      <c r="O251" s="2">
        <f t="shared" si="1"/>
        <v>0</v>
      </c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25">
      <c r="A252" s="83"/>
      <c r="B252" s="83" t="s">
        <v>1404</v>
      </c>
      <c r="C252" s="85" t="s">
        <v>1221</v>
      </c>
      <c r="D252" s="84" t="s">
        <v>1408</v>
      </c>
      <c r="E252" s="135">
        <v>2610</v>
      </c>
      <c r="F252" s="135">
        <v>2675</v>
      </c>
      <c r="G252" s="135">
        <v>2760</v>
      </c>
      <c r="H252" s="135">
        <v>2845</v>
      </c>
      <c r="I252" s="5"/>
      <c r="J252" s="6"/>
      <c r="K252" s="7">
        <f t="shared" si="0"/>
        <v>0</v>
      </c>
      <c r="L252" s="4"/>
      <c r="M252" s="4"/>
      <c r="N252" s="4"/>
      <c r="O252" s="2">
        <f t="shared" si="1"/>
        <v>0</v>
      </c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25">
      <c r="A253" s="83"/>
      <c r="B253" s="83" t="s">
        <v>1404</v>
      </c>
      <c r="C253" s="85" t="s">
        <v>1221</v>
      </c>
      <c r="D253" s="84" t="s">
        <v>1409</v>
      </c>
      <c r="E253" s="135">
        <v>4890</v>
      </c>
      <c r="F253" s="135">
        <v>5015</v>
      </c>
      <c r="G253" s="135">
        <v>5170</v>
      </c>
      <c r="H253" s="135">
        <v>5330</v>
      </c>
      <c r="I253" s="5"/>
      <c r="J253" s="6"/>
      <c r="K253" s="7">
        <f t="shared" si="0"/>
        <v>0</v>
      </c>
      <c r="L253" s="4"/>
      <c r="M253" s="4"/>
      <c r="N253" s="4"/>
      <c r="O253" s="2">
        <f t="shared" si="1"/>
        <v>0</v>
      </c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25">
      <c r="A254" s="83"/>
      <c r="B254" s="83" t="s">
        <v>1404</v>
      </c>
      <c r="C254" s="85" t="s">
        <v>1221</v>
      </c>
      <c r="D254" s="84" t="s">
        <v>1410</v>
      </c>
      <c r="E254" s="135">
        <v>2000</v>
      </c>
      <c r="F254" s="135">
        <v>2050</v>
      </c>
      <c r="G254" s="135">
        <v>2115</v>
      </c>
      <c r="H254" s="135">
        <v>2180</v>
      </c>
      <c r="I254" s="5"/>
      <c r="J254" s="6"/>
      <c r="K254" s="7">
        <f t="shared" si="0"/>
        <v>0</v>
      </c>
      <c r="L254" s="4"/>
      <c r="M254" s="4"/>
      <c r="N254" s="4"/>
      <c r="O254" s="2">
        <f t="shared" si="1"/>
        <v>0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25">
      <c r="A255" s="83"/>
      <c r="B255" s="83" t="s">
        <v>1404</v>
      </c>
      <c r="C255" s="86" t="s">
        <v>1221</v>
      </c>
      <c r="D255" s="84" t="s">
        <v>1411</v>
      </c>
      <c r="E255" s="135">
        <v>2610</v>
      </c>
      <c r="F255" s="135">
        <v>2675</v>
      </c>
      <c r="G255" s="135">
        <v>2760</v>
      </c>
      <c r="H255" s="135">
        <v>2845</v>
      </c>
      <c r="I255" s="5"/>
      <c r="J255" s="6"/>
      <c r="K255" s="7">
        <f t="shared" si="0"/>
        <v>0</v>
      </c>
      <c r="L255" s="4"/>
      <c r="M255" s="4"/>
      <c r="N255" s="4"/>
      <c r="O255" s="2">
        <f t="shared" si="1"/>
        <v>0</v>
      </c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25">
      <c r="A256" s="83"/>
      <c r="B256" s="83" t="s">
        <v>1404</v>
      </c>
      <c r="C256" s="85" t="s">
        <v>1221</v>
      </c>
      <c r="D256" s="84" t="s">
        <v>1412</v>
      </c>
      <c r="E256" s="135">
        <v>4445</v>
      </c>
      <c r="F256" s="135">
        <v>4560</v>
      </c>
      <c r="G256" s="135">
        <v>4700</v>
      </c>
      <c r="H256" s="135">
        <v>4845</v>
      </c>
      <c r="I256" s="5"/>
      <c r="J256" s="6"/>
      <c r="K256" s="7">
        <f t="shared" si="0"/>
        <v>0</v>
      </c>
      <c r="L256" s="4"/>
      <c r="M256" s="4"/>
      <c r="N256" s="4"/>
      <c r="O256" s="2">
        <f t="shared" si="1"/>
        <v>0</v>
      </c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25">
      <c r="A257" s="83"/>
      <c r="B257" s="83" t="s">
        <v>1413</v>
      </c>
      <c r="C257" s="85" t="s">
        <v>1221</v>
      </c>
      <c r="D257" s="84" t="s">
        <v>1414</v>
      </c>
      <c r="E257" s="135">
        <v>915</v>
      </c>
      <c r="F257" s="135">
        <v>940</v>
      </c>
      <c r="G257" s="135">
        <v>970</v>
      </c>
      <c r="H257" s="135">
        <v>1000</v>
      </c>
      <c r="I257" s="5"/>
      <c r="J257" s="6"/>
      <c r="K257" s="7">
        <f t="shared" si="0"/>
        <v>0</v>
      </c>
      <c r="L257" s="4"/>
      <c r="M257" s="4"/>
      <c r="N257" s="4"/>
      <c r="O257" s="2">
        <f t="shared" si="1"/>
        <v>0</v>
      </c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25">
      <c r="A258" s="83"/>
      <c r="B258" s="83" t="s">
        <v>1413</v>
      </c>
      <c r="C258" s="85" t="s">
        <v>1221</v>
      </c>
      <c r="D258" s="84" t="s">
        <v>1415</v>
      </c>
      <c r="E258" s="135">
        <v>1280</v>
      </c>
      <c r="F258" s="135">
        <v>1315</v>
      </c>
      <c r="G258" s="135">
        <v>1355</v>
      </c>
      <c r="H258" s="135">
        <v>1395</v>
      </c>
      <c r="I258" s="5"/>
      <c r="J258" s="6"/>
      <c r="K258" s="7">
        <f t="shared" si="0"/>
        <v>0</v>
      </c>
      <c r="L258" s="4"/>
      <c r="M258" s="4"/>
      <c r="N258" s="4"/>
      <c r="O258" s="2">
        <f t="shared" si="1"/>
        <v>0</v>
      </c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25">
      <c r="A259" s="83"/>
      <c r="B259" s="83" t="s">
        <v>1413</v>
      </c>
      <c r="C259" s="85" t="s">
        <v>1221</v>
      </c>
      <c r="D259" s="84" t="s">
        <v>1416</v>
      </c>
      <c r="E259" s="135">
        <v>1160</v>
      </c>
      <c r="F259" s="135">
        <v>1190</v>
      </c>
      <c r="G259" s="135">
        <v>1225</v>
      </c>
      <c r="H259" s="135">
        <v>1265</v>
      </c>
      <c r="I259" s="5"/>
      <c r="J259" s="6"/>
      <c r="K259" s="7">
        <f t="shared" ref="K259:K286" si="2">IF($I$2="mayorista2",I259*H259,IF($I$2="Mayorista1",I259*G259,IF($I$2="Hipermayorista",I259*F259,IF($I$2="Distribuidor",I259*E259))))*(1-J259)</f>
        <v>0</v>
      </c>
      <c r="L259" s="4"/>
      <c r="M259" s="4"/>
      <c r="N259" s="4"/>
      <c r="O259" s="2">
        <f t="shared" ref="O259:O282" si="3">+I259*H259</f>
        <v>0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25">
      <c r="A260" s="83"/>
      <c r="B260" s="83" t="s">
        <v>1417</v>
      </c>
      <c r="C260" s="85" t="s">
        <v>1222</v>
      </c>
      <c r="D260" s="84" t="s">
        <v>1418</v>
      </c>
      <c r="E260" s="135">
        <v>2760</v>
      </c>
      <c r="F260" s="135">
        <v>2830</v>
      </c>
      <c r="G260" s="135">
        <v>2920</v>
      </c>
      <c r="H260" s="135">
        <v>3010</v>
      </c>
      <c r="I260" s="5"/>
      <c r="J260" s="6"/>
      <c r="K260" s="7">
        <f t="shared" si="2"/>
        <v>0</v>
      </c>
      <c r="L260" s="4"/>
      <c r="M260" s="4"/>
      <c r="N260" s="4"/>
      <c r="O260" s="2">
        <f t="shared" si="3"/>
        <v>0</v>
      </c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25">
      <c r="A261" s="83"/>
      <c r="B261" s="83" t="s">
        <v>1417</v>
      </c>
      <c r="C261" s="85" t="s">
        <v>1222</v>
      </c>
      <c r="D261" s="84" t="s">
        <v>1419</v>
      </c>
      <c r="E261" s="135">
        <v>2760</v>
      </c>
      <c r="F261" s="135">
        <v>2830</v>
      </c>
      <c r="G261" s="135">
        <v>2920</v>
      </c>
      <c r="H261" s="135">
        <v>3010</v>
      </c>
      <c r="I261" s="5"/>
      <c r="J261" s="6"/>
      <c r="K261" s="7">
        <f t="shared" si="2"/>
        <v>0</v>
      </c>
      <c r="L261" s="4"/>
      <c r="M261" s="4"/>
      <c r="N261" s="4"/>
      <c r="O261" s="2">
        <f t="shared" si="3"/>
        <v>0</v>
      </c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25">
      <c r="A262" s="83"/>
      <c r="B262" s="83" t="s">
        <v>1417</v>
      </c>
      <c r="C262" s="85" t="s">
        <v>1222</v>
      </c>
      <c r="D262" s="84" t="s">
        <v>1420</v>
      </c>
      <c r="E262" s="135">
        <v>2115</v>
      </c>
      <c r="F262" s="135">
        <v>2170</v>
      </c>
      <c r="G262" s="135">
        <v>2235</v>
      </c>
      <c r="H262" s="135">
        <v>2305</v>
      </c>
      <c r="I262" s="5"/>
      <c r="J262" s="6"/>
      <c r="K262" s="7">
        <f t="shared" si="2"/>
        <v>0</v>
      </c>
      <c r="L262" s="4"/>
      <c r="M262" s="4"/>
      <c r="N262" s="4"/>
      <c r="O262" s="2">
        <f t="shared" si="3"/>
        <v>0</v>
      </c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25">
      <c r="A263" s="83"/>
      <c r="B263" s="83" t="s">
        <v>1417</v>
      </c>
      <c r="C263" s="85" t="s">
        <v>1221</v>
      </c>
      <c r="D263" s="84" t="s">
        <v>1421</v>
      </c>
      <c r="E263" s="135">
        <v>210</v>
      </c>
      <c r="F263" s="135">
        <v>215</v>
      </c>
      <c r="G263" s="135">
        <v>220</v>
      </c>
      <c r="H263" s="135">
        <v>225</v>
      </c>
      <c r="I263" s="5"/>
      <c r="J263" s="6"/>
      <c r="K263" s="7">
        <f t="shared" si="2"/>
        <v>0</v>
      </c>
      <c r="L263" s="4"/>
      <c r="M263" s="4"/>
      <c r="N263" s="4"/>
      <c r="O263" s="2">
        <f t="shared" si="3"/>
        <v>0</v>
      </c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25">
      <c r="A264" s="83"/>
      <c r="B264" s="83" t="s">
        <v>1417</v>
      </c>
      <c r="C264" s="85" t="s">
        <v>1221</v>
      </c>
      <c r="D264" s="84" t="s">
        <v>1422</v>
      </c>
      <c r="E264" s="135">
        <v>400</v>
      </c>
      <c r="F264" s="135">
        <v>410</v>
      </c>
      <c r="G264" s="135">
        <v>425</v>
      </c>
      <c r="H264" s="135">
        <v>440</v>
      </c>
      <c r="I264" s="5"/>
      <c r="J264" s="6"/>
      <c r="K264" s="7">
        <f t="shared" si="2"/>
        <v>0</v>
      </c>
      <c r="L264" s="4"/>
      <c r="M264" s="4"/>
      <c r="N264" s="4"/>
      <c r="O264" s="2">
        <f t="shared" si="3"/>
        <v>0</v>
      </c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25">
      <c r="A265" s="83"/>
      <c r="B265" s="83" t="s">
        <v>1417</v>
      </c>
      <c r="C265" s="86" t="s">
        <v>1221</v>
      </c>
      <c r="D265" s="84" t="s">
        <v>1423</v>
      </c>
      <c r="E265" s="135">
        <v>1000</v>
      </c>
      <c r="F265" s="135">
        <v>1025</v>
      </c>
      <c r="G265" s="135">
        <v>1055</v>
      </c>
      <c r="H265" s="135">
        <v>1090</v>
      </c>
      <c r="I265" s="5"/>
      <c r="J265" s="6"/>
      <c r="K265" s="7">
        <f t="shared" si="2"/>
        <v>0</v>
      </c>
      <c r="L265" s="4"/>
      <c r="M265" s="4"/>
      <c r="N265" s="4"/>
      <c r="O265" s="2">
        <f t="shared" si="3"/>
        <v>0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25">
      <c r="A266" s="83"/>
      <c r="B266" s="83" t="s">
        <v>1417</v>
      </c>
      <c r="C266" s="86" t="s">
        <v>1221</v>
      </c>
      <c r="D266" s="84" t="s">
        <v>1424</v>
      </c>
      <c r="E266" s="135">
        <v>805</v>
      </c>
      <c r="F266" s="135">
        <v>825</v>
      </c>
      <c r="G266" s="135">
        <v>850</v>
      </c>
      <c r="H266" s="135">
        <v>875</v>
      </c>
      <c r="I266" s="5"/>
      <c r="J266" s="6"/>
      <c r="K266" s="7">
        <f t="shared" si="2"/>
        <v>0</v>
      </c>
      <c r="L266" s="4"/>
      <c r="M266" s="4"/>
      <c r="N266" s="4"/>
      <c r="O266" s="2">
        <f t="shared" si="3"/>
        <v>0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25">
      <c r="A267" s="83"/>
      <c r="B267" s="83" t="s">
        <v>1417</v>
      </c>
      <c r="C267" s="85" t="s">
        <v>1221</v>
      </c>
      <c r="D267" s="84" t="s">
        <v>1425</v>
      </c>
      <c r="E267" s="135">
        <v>1335</v>
      </c>
      <c r="F267" s="135">
        <v>1370</v>
      </c>
      <c r="G267" s="135">
        <v>1410</v>
      </c>
      <c r="H267" s="135">
        <v>1455</v>
      </c>
      <c r="I267" s="5"/>
      <c r="J267" s="6"/>
      <c r="K267" s="7">
        <f t="shared" si="2"/>
        <v>0</v>
      </c>
      <c r="L267" s="4"/>
      <c r="M267" s="4"/>
      <c r="N267" s="4"/>
      <c r="O267" s="2">
        <f t="shared" si="3"/>
        <v>0</v>
      </c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25">
      <c r="A268" s="83"/>
      <c r="B268" s="83" t="s">
        <v>1426</v>
      </c>
      <c r="C268" s="85" t="s">
        <v>1222</v>
      </c>
      <c r="D268" s="84" t="s">
        <v>1427</v>
      </c>
      <c r="E268" s="135">
        <v>3000</v>
      </c>
      <c r="F268" s="135">
        <v>3075</v>
      </c>
      <c r="G268" s="135">
        <v>3170</v>
      </c>
      <c r="H268" s="135">
        <v>3270</v>
      </c>
      <c r="I268" s="5"/>
      <c r="J268" s="6"/>
      <c r="K268" s="7">
        <f t="shared" si="2"/>
        <v>0</v>
      </c>
      <c r="L268" s="4"/>
      <c r="M268" s="4"/>
      <c r="N268" s="4"/>
      <c r="O268" s="2">
        <f t="shared" si="3"/>
        <v>0</v>
      </c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25">
      <c r="A269" s="83"/>
      <c r="B269" s="83" t="s">
        <v>1426</v>
      </c>
      <c r="C269" s="85" t="s">
        <v>1222</v>
      </c>
      <c r="D269" s="84" t="s">
        <v>1428</v>
      </c>
      <c r="E269" s="135">
        <v>1260</v>
      </c>
      <c r="F269" s="135">
        <v>1290</v>
      </c>
      <c r="G269" s="135">
        <v>1330</v>
      </c>
      <c r="H269" s="135">
        <v>1370</v>
      </c>
      <c r="I269" s="5"/>
      <c r="J269" s="6"/>
      <c r="K269" s="7">
        <f t="shared" si="2"/>
        <v>0</v>
      </c>
      <c r="L269" s="4"/>
      <c r="M269" s="4"/>
      <c r="N269" s="4"/>
      <c r="O269" s="2">
        <f t="shared" si="3"/>
        <v>0</v>
      </c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25">
      <c r="A270" s="83"/>
      <c r="B270" s="83" t="s">
        <v>1426</v>
      </c>
      <c r="C270" s="85" t="s">
        <v>1222</v>
      </c>
      <c r="D270" s="84" t="s">
        <v>1429</v>
      </c>
      <c r="E270" s="135">
        <v>1260</v>
      </c>
      <c r="F270" s="135">
        <v>1290</v>
      </c>
      <c r="G270" s="135">
        <v>1330</v>
      </c>
      <c r="H270" s="135">
        <v>1370</v>
      </c>
      <c r="I270" s="5"/>
      <c r="J270" s="6"/>
      <c r="K270" s="7">
        <f t="shared" si="2"/>
        <v>0</v>
      </c>
      <c r="L270" s="4"/>
      <c r="M270" s="4"/>
      <c r="N270" s="4"/>
      <c r="O270" s="2">
        <f t="shared" si="3"/>
        <v>0</v>
      </c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25">
      <c r="A271" s="83"/>
      <c r="B271" s="83" t="s">
        <v>1426</v>
      </c>
      <c r="C271" s="85" t="s">
        <v>1222</v>
      </c>
      <c r="D271" s="84" t="s">
        <v>1430</v>
      </c>
      <c r="E271" s="135">
        <v>1260</v>
      </c>
      <c r="F271" s="135">
        <v>1290</v>
      </c>
      <c r="G271" s="135">
        <v>1330</v>
      </c>
      <c r="H271" s="135">
        <v>1370</v>
      </c>
      <c r="I271" s="5"/>
      <c r="J271" s="6"/>
      <c r="K271" s="7">
        <f t="shared" si="2"/>
        <v>0</v>
      </c>
      <c r="L271" s="4"/>
      <c r="M271" s="4"/>
      <c r="N271" s="4"/>
      <c r="O271" s="2">
        <f t="shared" si="3"/>
        <v>0</v>
      </c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25">
      <c r="A272" s="83"/>
      <c r="B272" s="83" t="s">
        <v>1426</v>
      </c>
      <c r="C272" s="85" t="s">
        <v>1222</v>
      </c>
      <c r="D272" s="84" t="s">
        <v>1431</v>
      </c>
      <c r="E272" s="135">
        <v>1260</v>
      </c>
      <c r="F272" s="135">
        <v>1290</v>
      </c>
      <c r="G272" s="135">
        <v>1330</v>
      </c>
      <c r="H272" s="135">
        <v>1370</v>
      </c>
      <c r="I272" s="5"/>
      <c r="J272" s="6"/>
      <c r="K272" s="7">
        <f t="shared" si="2"/>
        <v>0</v>
      </c>
      <c r="L272" s="4"/>
      <c r="M272" s="4"/>
      <c r="N272" s="4"/>
      <c r="O272" s="2">
        <f t="shared" si="3"/>
        <v>0</v>
      </c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25">
      <c r="A273" s="83"/>
      <c r="B273" s="83" t="s">
        <v>1426</v>
      </c>
      <c r="C273" s="85" t="s">
        <v>1222</v>
      </c>
      <c r="D273" s="84" t="s">
        <v>1432</v>
      </c>
      <c r="E273" s="135">
        <v>1260</v>
      </c>
      <c r="F273" s="135">
        <v>1290</v>
      </c>
      <c r="G273" s="135">
        <v>1330</v>
      </c>
      <c r="H273" s="135">
        <v>1370</v>
      </c>
      <c r="I273" s="5"/>
      <c r="J273" s="6"/>
      <c r="K273" s="7">
        <f t="shared" si="2"/>
        <v>0</v>
      </c>
      <c r="L273" s="4"/>
      <c r="M273" s="4"/>
      <c r="N273" s="4"/>
      <c r="O273" s="2">
        <f t="shared" si="3"/>
        <v>0</v>
      </c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25">
      <c r="A274" s="83"/>
      <c r="B274" s="83" t="s">
        <v>1426</v>
      </c>
      <c r="C274" s="85" t="s">
        <v>1222</v>
      </c>
      <c r="D274" s="84" t="s">
        <v>1433</v>
      </c>
      <c r="E274" s="135">
        <v>1260</v>
      </c>
      <c r="F274" s="135">
        <v>1290</v>
      </c>
      <c r="G274" s="135">
        <v>1330</v>
      </c>
      <c r="H274" s="135">
        <v>1370</v>
      </c>
      <c r="I274" s="5"/>
      <c r="J274" s="6"/>
      <c r="K274" s="7">
        <f t="shared" si="2"/>
        <v>0</v>
      </c>
      <c r="L274" s="4"/>
      <c r="M274" s="4"/>
      <c r="N274" s="4"/>
      <c r="O274" s="2">
        <f t="shared" si="3"/>
        <v>0</v>
      </c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25">
      <c r="A275" s="83"/>
      <c r="B275" s="83" t="s">
        <v>1426</v>
      </c>
      <c r="C275" s="85" t="s">
        <v>1221</v>
      </c>
      <c r="D275" s="84" t="s">
        <v>1434</v>
      </c>
      <c r="E275" s="135">
        <v>1165</v>
      </c>
      <c r="F275" s="135">
        <v>1195</v>
      </c>
      <c r="G275" s="135">
        <v>1230</v>
      </c>
      <c r="H275" s="135">
        <v>1270</v>
      </c>
      <c r="I275" s="5"/>
      <c r="J275" s="6"/>
      <c r="K275" s="7">
        <f t="shared" si="2"/>
        <v>0</v>
      </c>
      <c r="L275" s="4"/>
      <c r="M275" s="4"/>
      <c r="N275" s="4"/>
      <c r="O275" s="2">
        <f t="shared" si="3"/>
        <v>0</v>
      </c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25">
      <c r="A276" s="83"/>
      <c r="B276" s="83" t="s">
        <v>1435</v>
      </c>
      <c r="C276" s="85" t="s">
        <v>1221</v>
      </c>
      <c r="D276" s="84" t="s">
        <v>1436</v>
      </c>
      <c r="E276" s="135">
        <v>610</v>
      </c>
      <c r="F276" s="135">
        <v>625</v>
      </c>
      <c r="G276" s="135">
        <v>645</v>
      </c>
      <c r="H276" s="135">
        <v>665</v>
      </c>
      <c r="I276" s="5"/>
      <c r="J276" s="6"/>
      <c r="K276" s="7">
        <f t="shared" si="2"/>
        <v>0</v>
      </c>
      <c r="L276" s="4"/>
      <c r="M276" s="4"/>
      <c r="N276" s="4"/>
      <c r="O276" s="2">
        <f t="shared" si="3"/>
        <v>0</v>
      </c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25">
      <c r="A277" s="83"/>
      <c r="B277" s="83" t="s">
        <v>1435</v>
      </c>
      <c r="C277" s="85" t="s">
        <v>1221</v>
      </c>
      <c r="D277" s="84" t="s">
        <v>1437</v>
      </c>
      <c r="E277" s="135">
        <v>720</v>
      </c>
      <c r="F277" s="135">
        <v>740</v>
      </c>
      <c r="G277" s="135">
        <v>765</v>
      </c>
      <c r="H277" s="135">
        <v>790</v>
      </c>
      <c r="I277" s="5"/>
      <c r="J277" s="6"/>
      <c r="K277" s="7">
        <f t="shared" si="2"/>
        <v>0</v>
      </c>
      <c r="L277" s="4"/>
      <c r="M277" s="4"/>
      <c r="N277" s="4"/>
      <c r="O277" s="2">
        <f t="shared" si="3"/>
        <v>0</v>
      </c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25">
      <c r="A278" s="6"/>
      <c r="B278" s="6" t="s">
        <v>1435</v>
      </c>
      <c r="C278" s="6" t="s">
        <v>1221</v>
      </c>
      <c r="D278" s="6" t="s">
        <v>1438</v>
      </c>
      <c r="E278" s="135">
        <v>1055</v>
      </c>
      <c r="F278" s="135">
        <v>1080</v>
      </c>
      <c r="G278" s="135">
        <v>1115</v>
      </c>
      <c r="H278" s="135">
        <v>1150</v>
      </c>
      <c r="I278" s="6"/>
      <c r="J278" s="6"/>
      <c r="K278" s="7">
        <f t="shared" si="2"/>
        <v>0</v>
      </c>
      <c r="L278" s="4"/>
      <c r="M278" s="4"/>
      <c r="N278" s="4"/>
      <c r="O278" s="2">
        <f t="shared" si="3"/>
        <v>0</v>
      </c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25">
      <c r="A279" s="6"/>
      <c r="B279" s="6" t="s">
        <v>1435</v>
      </c>
      <c r="C279" s="6" t="s">
        <v>1221</v>
      </c>
      <c r="D279" s="6" t="s">
        <v>1439</v>
      </c>
      <c r="E279" s="135">
        <v>1195</v>
      </c>
      <c r="F279" s="135">
        <v>1225</v>
      </c>
      <c r="G279" s="135">
        <v>1265</v>
      </c>
      <c r="H279" s="135">
        <v>1305</v>
      </c>
      <c r="I279" s="6"/>
      <c r="J279" s="6"/>
      <c r="K279" s="7">
        <f t="shared" si="2"/>
        <v>0</v>
      </c>
      <c r="L279" s="4"/>
      <c r="M279" s="4"/>
      <c r="N279" s="4"/>
      <c r="O279" s="2">
        <f t="shared" si="3"/>
        <v>0</v>
      </c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25">
      <c r="A280" s="6"/>
      <c r="B280" s="6" t="s">
        <v>1435</v>
      </c>
      <c r="C280" s="6" t="s">
        <v>1221</v>
      </c>
      <c r="D280" s="6" t="s">
        <v>1440</v>
      </c>
      <c r="E280" s="135">
        <v>1445</v>
      </c>
      <c r="F280" s="135">
        <v>1480</v>
      </c>
      <c r="G280" s="135">
        <v>1525</v>
      </c>
      <c r="H280" s="135">
        <v>1570</v>
      </c>
      <c r="I280" s="6"/>
      <c r="J280" s="6"/>
      <c r="K280" s="7">
        <f t="shared" si="2"/>
        <v>0</v>
      </c>
      <c r="L280" s="4"/>
      <c r="M280" s="4"/>
      <c r="N280" s="4"/>
      <c r="O280" s="2">
        <f t="shared" si="3"/>
        <v>0</v>
      </c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25">
      <c r="A281" s="6"/>
      <c r="B281" s="6" t="s">
        <v>1435</v>
      </c>
      <c r="C281" s="6" t="s">
        <v>1221</v>
      </c>
      <c r="D281" s="6" t="s">
        <v>1441</v>
      </c>
      <c r="E281" s="135">
        <v>1890</v>
      </c>
      <c r="F281" s="135">
        <v>1940</v>
      </c>
      <c r="G281" s="135">
        <v>2000</v>
      </c>
      <c r="H281" s="135">
        <v>2060</v>
      </c>
      <c r="I281" s="6"/>
      <c r="J281" s="6"/>
      <c r="K281" s="7">
        <f t="shared" si="2"/>
        <v>0</v>
      </c>
      <c r="L281" s="4"/>
      <c r="M281" s="4"/>
      <c r="N281" s="4"/>
      <c r="O281" s="2">
        <f t="shared" si="3"/>
        <v>0</v>
      </c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25">
      <c r="A282" s="6"/>
      <c r="B282" s="6" t="s">
        <v>1435</v>
      </c>
      <c r="C282" s="6" t="s">
        <v>1221</v>
      </c>
      <c r="D282" s="6" t="s">
        <v>1442</v>
      </c>
      <c r="E282" s="135">
        <v>2665</v>
      </c>
      <c r="F282" s="135">
        <v>2735</v>
      </c>
      <c r="G282" s="135">
        <v>2820</v>
      </c>
      <c r="H282" s="135">
        <v>2905</v>
      </c>
      <c r="I282" s="6"/>
      <c r="J282" s="6"/>
      <c r="K282" s="7">
        <f t="shared" si="2"/>
        <v>0</v>
      </c>
      <c r="L282" s="4"/>
      <c r="M282" s="4"/>
      <c r="N282" s="4"/>
      <c r="O282" s="2">
        <f t="shared" si="3"/>
        <v>0</v>
      </c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25">
      <c r="A283" s="6"/>
      <c r="B283" s="6" t="s">
        <v>1435</v>
      </c>
      <c r="C283" s="6" t="s">
        <v>1221</v>
      </c>
      <c r="D283" s="6" t="s">
        <v>1443</v>
      </c>
      <c r="E283" s="135">
        <v>3055</v>
      </c>
      <c r="F283" s="135">
        <v>3135</v>
      </c>
      <c r="G283" s="135">
        <v>3230</v>
      </c>
      <c r="H283" s="135">
        <v>3330</v>
      </c>
      <c r="I283" s="6"/>
      <c r="J283" s="6"/>
      <c r="K283" s="7">
        <f t="shared" si="2"/>
        <v>0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25">
      <c r="A284" s="6"/>
      <c r="B284" s="6" t="s">
        <v>1435</v>
      </c>
      <c r="C284" s="6" t="s">
        <v>1221</v>
      </c>
      <c r="D284" s="6" t="s">
        <v>1444</v>
      </c>
      <c r="E284" s="135">
        <v>3835</v>
      </c>
      <c r="F284" s="135">
        <v>3935</v>
      </c>
      <c r="G284" s="135">
        <v>4055</v>
      </c>
      <c r="H284" s="135">
        <v>4180</v>
      </c>
      <c r="I284" s="6"/>
      <c r="J284" s="6"/>
      <c r="K284" s="7">
        <f t="shared" si="2"/>
        <v>0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25">
      <c r="A285" s="6"/>
      <c r="B285" s="6" t="s">
        <v>1435</v>
      </c>
      <c r="C285" s="6" t="s">
        <v>1221</v>
      </c>
      <c r="D285" s="6" t="s">
        <v>1445</v>
      </c>
      <c r="E285" s="135">
        <v>4165</v>
      </c>
      <c r="F285" s="135">
        <v>4270</v>
      </c>
      <c r="G285" s="135">
        <v>4400</v>
      </c>
      <c r="H285" s="135">
        <v>4535</v>
      </c>
      <c r="I285" s="6"/>
      <c r="J285" s="6"/>
      <c r="K285" s="7">
        <f t="shared" si="2"/>
        <v>0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25">
      <c r="A286" s="6"/>
      <c r="B286" s="6" t="s">
        <v>1435</v>
      </c>
      <c r="C286" s="6" t="s">
        <v>1221</v>
      </c>
      <c r="D286" s="6" t="s">
        <v>1446</v>
      </c>
      <c r="E286" s="135">
        <v>4445</v>
      </c>
      <c r="F286" s="135">
        <v>4560</v>
      </c>
      <c r="G286" s="135">
        <v>4700</v>
      </c>
      <c r="H286" s="135">
        <v>4845</v>
      </c>
      <c r="I286" s="6"/>
      <c r="J286" s="6"/>
      <c r="K286" s="7">
        <f t="shared" si="2"/>
        <v>0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2">
      <c r="B287" s="4"/>
      <c r="C287" s="81"/>
      <c r="D287" s="4"/>
      <c r="E287" s="136"/>
      <c r="F287" s="136"/>
      <c r="G287" s="136"/>
      <c r="H287" s="13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2">
      <c r="B288" s="4"/>
      <c r="C288" s="81"/>
      <c r="D288" s="4"/>
      <c r="E288" s="136"/>
      <c r="F288" s="136"/>
      <c r="G288" s="136"/>
      <c r="H288" s="13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2:27" ht="15.75" customHeight="1" x14ac:dyDescent="0.2">
      <c r="B289" s="4"/>
      <c r="C289" s="81"/>
      <c r="D289" s="4"/>
      <c r="E289" s="136"/>
      <c r="F289" s="136"/>
      <c r="G289" s="136"/>
      <c r="H289" s="13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2:27" ht="15.75" customHeight="1" x14ac:dyDescent="0.2">
      <c r="B290" s="4"/>
      <c r="C290" s="81"/>
      <c r="D290" s="4"/>
      <c r="E290" s="136"/>
      <c r="F290" s="136"/>
      <c r="G290" s="136"/>
      <c r="H290" s="13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2:27" ht="15.75" customHeight="1" x14ac:dyDescent="0.2">
      <c r="B291" s="4"/>
      <c r="C291" s="81"/>
      <c r="D291" s="4"/>
      <c r="E291" s="136"/>
      <c r="F291" s="136"/>
      <c r="G291" s="136"/>
      <c r="H291" s="13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2:27" ht="15.75" customHeight="1" x14ac:dyDescent="0.2">
      <c r="B292" s="4"/>
      <c r="C292" s="81"/>
      <c r="D292" s="4"/>
      <c r="E292" s="136"/>
      <c r="F292" s="136"/>
      <c r="G292" s="136"/>
      <c r="H292" s="13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2:27" ht="15.75" customHeight="1" x14ac:dyDescent="0.2">
      <c r="B293" s="4"/>
      <c r="C293" s="81"/>
      <c r="D293" s="4"/>
      <c r="E293" s="136"/>
      <c r="F293" s="136"/>
      <c r="G293" s="136"/>
      <c r="H293" s="13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2:27" ht="15.75" customHeight="1" x14ac:dyDescent="0.2">
      <c r="B294" s="4"/>
      <c r="C294" s="81"/>
      <c r="D294" s="4"/>
      <c r="E294" s="136"/>
      <c r="F294" s="136"/>
      <c r="G294" s="136"/>
      <c r="H294" s="13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2:27" ht="15.75" customHeight="1" x14ac:dyDescent="0.2">
      <c r="B295" s="4"/>
      <c r="C295" s="81"/>
      <c r="D295" s="4"/>
      <c r="E295" s="136"/>
      <c r="F295" s="136"/>
      <c r="G295" s="136"/>
      <c r="H295" s="13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2:27" ht="15.75" customHeight="1" x14ac:dyDescent="0.2">
      <c r="B296" s="4"/>
      <c r="C296" s="81"/>
      <c r="D296" s="4"/>
      <c r="E296" s="136"/>
      <c r="F296" s="136"/>
      <c r="G296" s="136"/>
      <c r="H296" s="13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2:27" ht="15.75" customHeight="1" x14ac:dyDescent="0.2">
      <c r="B297" s="4"/>
      <c r="C297" s="81"/>
      <c r="D297" s="4"/>
      <c r="E297" s="136"/>
      <c r="F297" s="136"/>
      <c r="G297" s="136"/>
      <c r="H297" s="13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2:27" ht="15.75" customHeight="1" x14ac:dyDescent="0.2">
      <c r="B298" s="4"/>
      <c r="C298" s="81"/>
      <c r="D298" s="4"/>
      <c r="E298" s="136"/>
      <c r="F298" s="136"/>
      <c r="G298" s="136"/>
      <c r="H298" s="13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2:27" ht="15.75" customHeight="1" x14ac:dyDescent="0.2">
      <c r="B299" s="4"/>
      <c r="C299" s="81"/>
      <c r="D299" s="4"/>
      <c r="E299" s="136"/>
      <c r="F299" s="136"/>
      <c r="G299" s="136"/>
      <c r="H299" s="13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2:27" ht="15.75" customHeight="1" x14ac:dyDescent="0.2">
      <c r="B300" s="4"/>
      <c r="C300" s="81"/>
      <c r="D300" s="4"/>
      <c r="E300" s="136"/>
      <c r="F300" s="136"/>
      <c r="G300" s="136"/>
      <c r="H300" s="13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2:27" ht="15.75" customHeight="1" x14ac:dyDescent="0.2">
      <c r="B301" s="4"/>
      <c r="C301" s="81"/>
      <c r="D301" s="4"/>
      <c r="E301" s="136"/>
      <c r="F301" s="136"/>
      <c r="G301" s="136"/>
      <c r="H301" s="13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2:27" ht="15.75" customHeight="1" x14ac:dyDescent="0.2">
      <c r="B302" s="4"/>
      <c r="C302" s="81"/>
      <c r="D302" s="4"/>
      <c r="E302" s="136"/>
      <c r="F302" s="136"/>
      <c r="G302" s="136"/>
      <c r="H302" s="136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2:27" ht="15.75" customHeight="1" x14ac:dyDescent="0.2">
      <c r="B303" s="4"/>
      <c r="C303" s="81"/>
      <c r="D303" s="4"/>
      <c r="E303" s="136"/>
      <c r="F303" s="136"/>
      <c r="G303" s="136"/>
      <c r="H303" s="136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2:27" ht="15.75" customHeight="1" x14ac:dyDescent="0.2">
      <c r="B304" s="4"/>
      <c r="C304" s="81"/>
      <c r="D304" s="4"/>
      <c r="E304" s="136"/>
      <c r="F304" s="136"/>
      <c r="G304" s="136"/>
      <c r="H304" s="136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2:27" ht="15.75" customHeight="1" x14ac:dyDescent="0.2">
      <c r="B305" s="4"/>
      <c r="C305" s="81"/>
      <c r="D305" s="4"/>
      <c r="E305" s="136"/>
      <c r="F305" s="136"/>
      <c r="G305" s="136"/>
      <c r="H305" s="136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2:27" ht="15.75" customHeight="1" x14ac:dyDescent="0.2">
      <c r="B306" s="4"/>
      <c r="C306" s="81"/>
      <c r="D306" s="4"/>
      <c r="E306" s="136"/>
      <c r="F306" s="136"/>
      <c r="G306" s="136"/>
      <c r="H306" s="136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2:27" ht="15.75" customHeight="1" x14ac:dyDescent="0.2">
      <c r="B307" s="4"/>
      <c r="C307" s="81"/>
      <c r="D307" s="4"/>
      <c r="E307" s="136"/>
      <c r="F307" s="136"/>
      <c r="G307" s="136"/>
      <c r="H307" s="136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2:27" ht="15.75" customHeight="1" x14ac:dyDescent="0.2">
      <c r="B308" s="4"/>
      <c r="C308" s="81"/>
      <c r="D308" s="4"/>
      <c r="E308" s="136"/>
      <c r="F308" s="136"/>
      <c r="G308" s="136"/>
      <c r="H308" s="136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2:27" ht="15.75" customHeight="1" x14ac:dyDescent="0.2">
      <c r="B309" s="4"/>
      <c r="C309" s="81"/>
      <c r="D309" s="4"/>
      <c r="E309" s="136"/>
      <c r="F309" s="136"/>
      <c r="G309" s="136"/>
      <c r="H309" s="136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2:27" ht="15.75" customHeight="1" x14ac:dyDescent="0.2">
      <c r="B310" s="4"/>
      <c r="C310" s="81"/>
      <c r="D310" s="4"/>
      <c r="E310" s="136"/>
      <c r="F310" s="136"/>
      <c r="G310" s="136"/>
      <c r="H310" s="136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2:27" ht="15.75" customHeight="1" x14ac:dyDescent="0.2">
      <c r="B311" s="4"/>
      <c r="C311" s="81"/>
      <c r="D311" s="4"/>
      <c r="E311" s="136"/>
      <c r="F311" s="136"/>
      <c r="G311" s="136"/>
      <c r="H311" s="136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2:27" ht="15.75" customHeight="1" x14ac:dyDescent="0.2">
      <c r="B312" s="4"/>
      <c r="C312" s="81"/>
      <c r="D312" s="4"/>
      <c r="E312" s="136"/>
      <c r="F312" s="136"/>
      <c r="G312" s="136"/>
      <c r="H312" s="136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2:27" ht="15.75" customHeight="1" x14ac:dyDescent="0.2">
      <c r="B313" s="4"/>
      <c r="C313" s="81"/>
      <c r="D313" s="4"/>
      <c r="E313" s="136"/>
      <c r="F313" s="136"/>
      <c r="G313" s="136"/>
      <c r="H313" s="136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2:27" ht="15.75" customHeight="1" x14ac:dyDescent="0.2">
      <c r="B314" s="4"/>
      <c r="C314" s="81"/>
      <c r="D314" s="4"/>
      <c r="E314" s="136"/>
      <c r="F314" s="136"/>
      <c r="G314" s="136"/>
      <c r="H314" s="136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2:27" ht="15.75" customHeight="1" x14ac:dyDescent="0.2">
      <c r="B315" s="4"/>
      <c r="C315" s="81"/>
      <c r="D315" s="4"/>
      <c r="E315" s="136"/>
      <c r="F315" s="136"/>
      <c r="G315" s="136"/>
      <c r="H315" s="136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2:27" ht="15.75" customHeight="1" x14ac:dyDescent="0.2">
      <c r="B316" s="4"/>
      <c r="C316" s="81"/>
      <c r="D316" s="4"/>
      <c r="E316" s="136"/>
      <c r="F316" s="136"/>
      <c r="G316" s="136"/>
      <c r="H316" s="136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2:27" ht="15.75" customHeight="1" x14ac:dyDescent="0.2">
      <c r="B317" s="4"/>
      <c r="C317" s="81"/>
      <c r="D317" s="4"/>
      <c r="E317" s="136"/>
      <c r="F317" s="136"/>
      <c r="G317" s="136"/>
      <c r="H317" s="136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2:27" ht="15.75" customHeight="1" x14ac:dyDescent="0.2">
      <c r="B318" s="4"/>
      <c r="C318" s="81"/>
      <c r="D318" s="4"/>
      <c r="E318" s="136"/>
      <c r="F318" s="136"/>
      <c r="G318" s="136"/>
      <c r="H318" s="136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2:27" ht="15.75" customHeight="1" x14ac:dyDescent="0.2">
      <c r="B319" s="4"/>
      <c r="C319" s="81"/>
      <c r="D319" s="4"/>
      <c r="E319" s="136"/>
      <c r="F319" s="136"/>
      <c r="G319" s="136"/>
      <c r="H319" s="136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2:27" ht="15.75" customHeight="1" x14ac:dyDescent="0.2">
      <c r="B320" s="4"/>
      <c r="C320" s="81"/>
      <c r="D320" s="4"/>
      <c r="E320" s="136"/>
      <c r="F320" s="136"/>
      <c r="G320" s="136"/>
      <c r="H320" s="136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2:27" ht="15.75" customHeight="1" x14ac:dyDescent="0.2">
      <c r="B321" s="4"/>
      <c r="C321" s="81"/>
      <c r="D321" s="4"/>
      <c r="E321" s="136"/>
      <c r="F321" s="136"/>
      <c r="G321" s="136"/>
      <c r="H321" s="136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2:27" ht="15.75" customHeight="1" x14ac:dyDescent="0.2">
      <c r="B322" s="4"/>
      <c r="C322" s="81"/>
      <c r="D322" s="4"/>
      <c r="E322" s="136"/>
      <c r="F322" s="136"/>
      <c r="G322" s="136"/>
      <c r="H322" s="136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2:27" ht="15.75" customHeight="1" x14ac:dyDescent="0.2">
      <c r="B323" s="4"/>
      <c r="C323" s="81"/>
      <c r="D323" s="4"/>
      <c r="E323" s="136"/>
      <c r="F323" s="136"/>
      <c r="G323" s="136"/>
      <c r="H323" s="136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2:27" ht="15.75" customHeight="1" x14ac:dyDescent="0.2">
      <c r="B324" s="4"/>
      <c r="C324" s="81"/>
      <c r="D324" s="4"/>
      <c r="E324" s="136"/>
      <c r="F324" s="136"/>
      <c r="G324" s="136"/>
      <c r="H324" s="136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2:27" ht="15.75" customHeight="1" x14ac:dyDescent="0.2">
      <c r="B325" s="4"/>
      <c r="C325" s="81"/>
      <c r="D325" s="4"/>
      <c r="E325" s="136"/>
      <c r="F325" s="136"/>
      <c r="G325" s="136"/>
      <c r="H325" s="136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2:27" ht="15.75" customHeight="1" x14ac:dyDescent="0.2">
      <c r="B326" s="4"/>
      <c r="C326" s="81"/>
      <c r="D326" s="4"/>
      <c r="E326" s="136"/>
      <c r="F326" s="136"/>
      <c r="G326" s="136"/>
      <c r="H326" s="136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2:27" ht="15.75" customHeight="1" x14ac:dyDescent="0.2">
      <c r="B327" s="4"/>
      <c r="C327" s="81"/>
      <c r="D327" s="4"/>
      <c r="E327" s="136"/>
      <c r="F327" s="136"/>
      <c r="G327" s="136"/>
      <c r="H327" s="136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2:27" ht="15.75" customHeight="1" x14ac:dyDescent="0.2">
      <c r="B328" s="4"/>
      <c r="C328" s="81"/>
      <c r="D328" s="4"/>
      <c r="E328" s="136"/>
      <c r="F328" s="136"/>
      <c r="G328" s="136"/>
      <c r="H328" s="136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2:27" ht="15.75" customHeight="1" x14ac:dyDescent="0.2">
      <c r="B329" s="4"/>
      <c r="C329" s="81"/>
      <c r="D329" s="4"/>
      <c r="E329" s="136"/>
      <c r="F329" s="136"/>
      <c r="G329" s="136"/>
      <c r="H329" s="136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2:27" ht="15.75" customHeight="1" x14ac:dyDescent="0.2">
      <c r="B330" s="4"/>
      <c r="C330" s="81"/>
      <c r="D330" s="4"/>
      <c r="E330" s="136"/>
      <c r="F330" s="136"/>
      <c r="G330" s="136"/>
      <c r="H330" s="136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2:27" ht="15.75" customHeight="1" x14ac:dyDescent="0.2">
      <c r="B331" s="4"/>
      <c r="C331" s="81"/>
      <c r="D331" s="4"/>
      <c r="E331" s="136"/>
      <c r="F331" s="136"/>
      <c r="G331" s="136"/>
      <c r="H331" s="136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2:27" ht="15.75" customHeight="1" x14ac:dyDescent="0.2">
      <c r="B332" s="4"/>
      <c r="C332" s="81"/>
      <c r="D332" s="4"/>
      <c r="E332" s="136"/>
      <c r="F332" s="136"/>
      <c r="G332" s="136"/>
      <c r="H332" s="136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2:27" ht="15.75" customHeight="1" x14ac:dyDescent="0.2">
      <c r="B333" s="4"/>
      <c r="C333" s="81"/>
      <c r="D333" s="4"/>
      <c r="E333" s="136"/>
      <c r="F333" s="136"/>
      <c r="G333" s="136"/>
      <c r="H333" s="136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2:27" ht="15.75" customHeight="1" x14ac:dyDescent="0.2">
      <c r="B334" s="4"/>
      <c r="C334" s="81"/>
      <c r="D334" s="4"/>
      <c r="E334" s="136"/>
      <c r="F334" s="136"/>
      <c r="G334" s="136"/>
      <c r="H334" s="136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2:27" ht="15.75" customHeight="1" x14ac:dyDescent="0.2">
      <c r="B335" s="4"/>
      <c r="C335" s="81"/>
      <c r="D335" s="4"/>
      <c r="E335" s="136"/>
      <c r="F335" s="136"/>
      <c r="G335" s="136"/>
      <c r="H335" s="136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2:27" ht="15.75" customHeight="1" x14ac:dyDescent="0.2">
      <c r="B336" s="4"/>
      <c r="C336" s="81"/>
      <c r="D336" s="4"/>
      <c r="E336" s="136"/>
      <c r="F336" s="136"/>
      <c r="G336" s="136"/>
      <c r="H336" s="136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2:27" ht="15.75" customHeight="1" x14ac:dyDescent="0.2">
      <c r="B337" s="4"/>
      <c r="C337" s="81"/>
      <c r="D337" s="4"/>
      <c r="E337" s="136"/>
      <c r="F337" s="136"/>
      <c r="G337" s="136"/>
      <c r="H337" s="136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2:27" ht="15.75" customHeight="1" x14ac:dyDescent="0.2">
      <c r="B338" s="4"/>
      <c r="C338" s="81"/>
      <c r="D338" s="4"/>
      <c r="E338" s="136"/>
      <c r="F338" s="136"/>
      <c r="G338" s="136"/>
      <c r="H338" s="136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2:27" ht="15.75" customHeight="1" x14ac:dyDescent="0.2">
      <c r="B339" s="4"/>
      <c r="C339" s="81"/>
      <c r="D339" s="4"/>
      <c r="E339" s="136"/>
      <c r="F339" s="136"/>
      <c r="G339" s="136"/>
      <c r="H339" s="136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2:27" ht="15.75" customHeight="1" x14ac:dyDescent="0.2">
      <c r="B340" s="4"/>
      <c r="C340" s="81"/>
      <c r="D340" s="4"/>
      <c r="E340" s="136"/>
      <c r="F340" s="136"/>
      <c r="G340" s="136"/>
      <c r="H340" s="136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2:27" ht="15.75" customHeight="1" x14ac:dyDescent="0.2">
      <c r="B341" s="4"/>
      <c r="C341" s="81"/>
      <c r="D341" s="4"/>
      <c r="E341" s="136"/>
      <c r="F341" s="136"/>
      <c r="G341" s="136"/>
      <c r="H341" s="136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2:27" ht="15.75" customHeight="1" x14ac:dyDescent="0.2">
      <c r="B342" s="4"/>
      <c r="C342" s="81"/>
      <c r="D342" s="4"/>
      <c r="E342" s="136"/>
      <c r="F342" s="136"/>
      <c r="G342" s="136"/>
      <c r="H342" s="136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2:27" ht="15.75" customHeight="1" x14ac:dyDescent="0.2">
      <c r="B343" s="4"/>
      <c r="C343" s="81"/>
      <c r="D343" s="4"/>
      <c r="E343" s="136"/>
      <c r="F343" s="136"/>
      <c r="G343" s="136"/>
      <c r="H343" s="136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2:27" ht="15.75" customHeight="1" x14ac:dyDescent="0.2">
      <c r="B344" s="4"/>
      <c r="C344" s="81"/>
      <c r="D344" s="4"/>
      <c r="E344" s="136"/>
      <c r="F344" s="136"/>
      <c r="G344" s="136"/>
      <c r="H344" s="136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2:27" ht="15.75" customHeight="1" x14ac:dyDescent="0.2">
      <c r="B345" s="4"/>
      <c r="C345" s="81"/>
      <c r="D345" s="4"/>
      <c r="E345" s="136"/>
      <c r="F345" s="136"/>
      <c r="G345" s="136"/>
      <c r="H345" s="136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2:27" ht="15.75" customHeight="1" x14ac:dyDescent="0.2">
      <c r="B346" s="4"/>
      <c r="C346" s="81"/>
      <c r="D346" s="4"/>
      <c r="E346" s="136"/>
      <c r="F346" s="136"/>
      <c r="G346" s="136"/>
      <c r="H346" s="136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2:27" ht="15.75" customHeight="1" x14ac:dyDescent="0.2">
      <c r="B347" s="4"/>
      <c r="C347" s="81"/>
      <c r="D347" s="4"/>
      <c r="E347" s="136"/>
      <c r="F347" s="136"/>
      <c r="G347" s="136"/>
      <c r="H347" s="136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2:27" ht="15.75" customHeight="1" x14ac:dyDescent="0.2">
      <c r="B348" s="4"/>
      <c r="C348" s="81"/>
      <c r="D348" s="4"/>
      <c r="E348" s="136"/>
      <c r="F348" s="136"/>
      <c r="G348" s="136"/>
      <c r="H348" s="136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2:27" ht="15.75" customHeight="1" x14ac:dyDescent="0.2">
      <c r="B349" s="4"/>
      <c r="C349" s="81"/>
      <c r="D349" s="4"/>
      <c r="E349" s="136"/>
      <c r="F349" s="136"/>
      <c r="G349" s="136"/>
      <c r="H349" s="136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2:27" ht="15.75" customHeight="1" x14ac:dyDescent="0.2">
      <c r="B350" s="4"/>
      <c r="C350" s="81"/>
      <c r="D350" s="4"/>
      <c r="E350" s="136"/>
      <c r="F350" s="136"/>
      <c r="G350" s="136"/>
      <c r="H350" s="136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2:27" ht="15.75" customHeight="1" x14ac:dyDescent="0.2">
      <c r="B351" s="4"/>
      <c r="C351" s="81"/>
      <c r="D351" s="4"/>
      <c r="E351" s="136"/>
      <c r="F351" s="136"/>
      <c r="G351" s="136"/>
      <c r="H351" s="136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2:27" ht="15.75" customHeight="1" x14ac:dyDescent="0.2">
      <c r="B352" s="4"/>
      <c r="C352" s="81"/>
      <c r="D352" s="4"/>
      <c r="E352" s="136"/>
      <c r="F352" s="136"/>
      <c r="G352" s="136"/>
      <c r="H352" s="136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2:27" ht="15.75" customHeight="1" x14ac:dyDescent="0.2">
      <c r="B353" s="4"/>
      <c r="C353" s="81"/>
      <c r="D353" s="4"/>
      <c r="E353" s="136"/>
      <c r="F353" s="136"/>
      <c r="G353" s="136"/>
      <c r="H353" s="136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2:27" ht="15.75" customHeight="1" x14ac:dyDescent="0.2">
      <c r="B354" s="4"/>
      <c r="C354" s="81"/>
      <c r="D354" s="4"/>
      <c r="E354" s="136"/>
      <c r="F354" s="136"/>
      <c r="G354" s="136"/>
      <c r="H354" s="136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2:27" ht="15.75" customHeight="1" x14ac:dyDescent="0.2">
      <c r="B355" s="4"/>
      <c r="C355" s="81"/>
      <c r="D355" s="4"/>
      <c r="E355" s="136"/>
      <c r="F355" s="136"/>
      <c r="G355" s="136"/>
      <c r="H355" s="136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2:27" ht="15.75" customHeight="1" x14ac:dyDescent="0.2">
      <c r="B356" s="4"/>
      <c r="C356" s="81"/>
      <c r="D356" s="4"/>
      <c r="E356" s="136"/>
      <c r="F356" s="136"/>
      <c r="G356" s="136"/>
      <c r="H356" s="136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2:27" ht="15.75" customHeight="1" x14ac:dyDescent="0.2">
      <c r="B357" s="4"/>
      <c r="C357" s="81"/>
      <c r="D357" s="4"/>
      <c r="E357" s="136"/>
      <c r="F357" s="136"/>
      <c r="G357" s="136"/>
      <c r="H357" s="136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2:27" ht="15.75" customHeight="1" x14ac:dyDescent="0.2">
      <c r="B358" s="4"/>
      <c r="C358" s="81"/>
      <c r="D358" s="4"/>
      <c r="E358" s="136"/>
      <c r="F358" s="136"/>
      <c r="G358" s="136"/>
      <c r="H358" s="136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2:27" ht="15.75" customHeight="1" x14ac:dyDescent="0.2">
      <c r="B359" s="4"/>
      <c r="C359" s="81"/>
      <c r="D359" s="4"/>
      <c r="E359" s="136"/>
      <c r="F359" s="136"/>
      <c r="G359" s="136"/>
      <c r="H359" s="136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2:27" ht="15.75" customHeight="1" x14ac:dyDescent="0.2">
      <c r="B360" s="4"/>
      <c r="C360" s="81"/>
      <c r="D360" s="4"/>
      <c r="E360" s="136"/>
      <c r="F360" s="136"/>
      <c r="G360" s="136"/>
      <c r="H360" s="136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2:27" ht="15.75" customHeight="1" x14ac:dyDescent="0.2">
      <c r="B361" s="4"/>
      <c r="C361" s="81"/>
      <c r="D361" s="4"/>
      <c r="E361" s="136"/>
      <c r="F361" s="136"/>
      <c r="G361" s="136"/>
      <c r="H361" s="136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2:27" ht="15.75" customHeight="1" x14ac:dyDescent="0.2">
      <c r="B362" s="4"/>
      <c r="C362" s="81"/>
      <c r="D362" s="4"/>
      <c r="E362" s="136"/>
      <c r="F362" s="136"/>
      <c r="G362" s="136"/>
      <c r="H362" s="136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2:27" ht="15.75" customHeight="1" x14ac:dyDescent="0.2">
      <c r="B363" s="4"/>
      <c r="C363" s="81"/>
      <c r="D363" s="4"/>
      <c r="E363" s="136"/>
      <c r="F363" s="136"/>
      <c r="G363" s="136"/>
      <c r="H363" s="136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2:27" ht="15.75" customHeight="1" x14ac:dyDescent="0.2">
      <c r="B364" s="4"/>
      <c r="C364" s="81"/>
      <c r="D364" s="4"/>
      <c r="E364" s="136"/>
      <c r="F364" s="136"/>
      <c r="G364" s="136"/>
      <c r="H364" s="136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2:27" ht="15.75" customHeight="1" x14ac:dyDescent="0.2">
      <c r="B365" s="4"/>
      <c r="C365" s="81"/>
      <c r="D365" s="4"/>
      <c r="E365" s="136"/>
      <c r="F365" s="136"/>
      <c r="G365" s="136"/>
      <c r="H365" s="136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2:27" ht="15.75" customHeight="1" x14ac:dyDescent="0.2">
      <c r="B366" s="4"/>
      <c r="C366" s="81"/>
      <c r="D366" s="4"/>
      <c r="E366" s="136"/>
      <c r="F366" s="136"/>
      <c r="G366" s="136"/>
      <c r="H366" s="136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2:27" ht="15.75" customHeight="1" x14ac:dyDescent="0.2">
      <c r="B367" s="4"/>
      <c r="C367" s="81"/>
      <c r="D367" s="4"/>
      <c r="E367" s="136"/>
      <c r="F367" s="136"/>
      <c r="G367" s="136"/>
      <c r="H367" s="136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2:27" ht="15.75" customHeight="1" x14ac:dyDescent="0.2">
      <c r="B368" s="4"/>
      <c r="C368" s="81"/>
      <c r="D368" s="4"/>
      <c r="E368" s="136"/>
      <c r="F368" s="136"/>
      <c r="G368" s="136"/>
      <c r="H368" s="136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2:27" ht="15.75" customHeight="1" x14ac:dyDescent="0.2">
      <c r="B369" s="4"/>
      <c r="C369" s="81"/>
      <c r="D369" s="4"/>
      <c r="E369" s="136"/>
      <c r="F369" s="136"/>
      <c r="G369" s="136"/>
      <c r="H369" s="136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2:27" ht="15.75" customHeight="1" x14ac:dyDescent="0.2">
      <c r="B370" s="4"/>
      <c r="C370" s="81"/>
      <c r="D370" s="4"/>
      <c r="E370" s="136"/>
      <c r="F370" s="136"/>
      <c r="G370" s="136"/>
      <c r="H370" s="136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2:27" ht="15.75" customHeight="1" x14ac:dyDescent="0.2">
      <c r="B371" s="4"/>
      <c r="C371" s="81"/>
      <c r="D371" s="4"/>
      <c r="E371" s="136"/>
      <c r="F371" s="136"/>
      <c r="G371" s="136"/>
      <c r="H371" s="136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2:27" ht="15.75" customHeight="1" x14ac:dyDescent="0.2">
      <c r="B372" s="4"/>
      <c r="C372" s="81"/>
      <c r="D372" s="4"/>
      <c r="E372" s="136"/>
      <c r="F372" s="136"/>
      <c r="G372" s="136"/>
      <c r="H372" s="136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2:27" ht="15.75" customHeight="1" x14ac:dyDescent="0.2">
      <c r="B373" s="4"/>
      <c r="C373" s="81"/>
      <c r="D373" s="4"/>
      <c r="E373" s="136"/>
      <c r="F373" s="136"/>
      <c r="G373" s="136"/>
      <c r="H373" s="136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2:27" ht="15.75" customHeight="1" x14ac:dyDescent="0.2">
      <c r="B374" s="4"/>
      <c r="C374" s="81"/>
      <c r="D374" s="4"/>
      <c r="E374" s="136"/>
      <c r="F374" s="136"/>
      <c r="G374" s="136"/>
      <c r="H374" s="136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2:27" ht="15.75" customHeight="1" x14ac:dyDescent="0.2">
      <c r="B375" s="4"/>
      <c r="C375" s="81"/>
      <c r="D375" s="4"/>
      <c r="E375" s="136"/>
      <c r="F375" s="136"/>
      <c r="G375" s="136"/>
      <c r="H375" s="136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2:27" ht="15.75" customHeight="1" x14ac:dyDescent="0.2">
      <c r="B376" s="4"/>
      <c r="C376" s="81"/>
      <c r="D376" s="4"/>
      <c r="E376" s="136"/>
      <c r="F376" s="136"/>
      <c r="G376" s="136"/>
      <c r="H376" s="136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2:27" ht="15.75" customHeight="1" x14ac:dyDescent="0.2">
      <c r="B377" s="4"/>
      <c r="C377" s="81"/>
      <c r="D377" s="4"/>
      <c r="E377" s="136"/>
      <c r="F377" s="136"/>
      <c r="G377" s="136"/>
      <c r="H377" s="136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2:27" ht="15.75" customHeight="1" x14ac:dyDescent="0.2">
      <c r="B378" s="4"/>
      <c r="C378" s="81"/>
      <c r="D378" s="4"/>
      <c r="E378" s="136"/>
      <c r="F378" s="136"/>
      <c r="G378" s="136"/>
      <c r="H378" s="136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2:27" ht="15.75" customHeight="1" x14ac:dyDescent="0.2">
      <c r="B379" s="4"/>
      <c r="C379" s="81"/>
      <c r="D379" s="4"/>
      <c r="E379" s="136"/>
      <c r="F379" s="136"/>
      <c r="G379" s="136"/>
      <c r="H379" s="136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2:27" ht="15.75" customHeight="1" x14ac:dyDescent="0.2">
      <c r="B380" s="4"/>
      <c r="C380" s="81"/>
      <c r="D380" s="4"/>
      <c r="E380" s="136"/>
      <c r="F380" s="136"/>
      <c r="G380" s="136"/>
      <c r="H380" s="136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2:27" ht="15.75" customHeight="1" x14ac:dyDescent="0.2">
      <c r="B381" s="4"/>
      <c r="C381" s="81"/>
      <c r="D381" s="4"/>
      <c r="E381" s="136"/>
      <c r="F381" s="136"/>
      <c r="G381" s="136"/>
      <c r="H381" s="136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2:27" ht="15.75" customHeight="1" x14ac:dyDescent="0.2">
      <c r="B382" s="4"/>
      <c r="C382" s="81"/>
      <c r="D382" s="4"/>
      <c r="E382" s="136"/>
      <c r="F382" s="136"/>
      <c r="G382" s="136"/>
      <c r="H382" s="136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2:27" ht="15.75" customHeight="1" x14ac:dyDescent="0.2">
      <c r="B383" s="4"/>
      <c r="C383" s="81"/>
      <c r="D383" s="4"/>
      <c r="E383" s="136"/>
      <c r="F383" s="136"/>
      <c r="G383" s="136"/>
      <c r="H383" s="136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2:27" ht="15.75" customHeight="1" x14ac:dyDescent="0.2">
      <c r="B384" s="4"/>
      <c r="C384" s="81"/>
      <c r="D384" s="4"/>
      <c r="E384" s="136"/>
      <c r="F384" s="136"/>
      <c r="G384" s="136"/>
      <c r="H384" s="136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2:27" ht="15.75" customHeight="1" x14ac:dyDescent="0.2">
      <c r="B385" s="4"/>
      <c r="C385" s="81"/>
      <c r="D385" s="4"/>
      <c r="E385" s="136"/>
      <c r="F385" s="136"/>
      <c r="G385" s="136"/>
      <c r="H385" s="136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2:27" ht="15.75" customHeight="1" x14ac:dyDescent="0.2">
      <c r="B386" s="4"/>
      <c r="C386" s="81"/>
      <c r="D386" s="4"/>
      <c r="E386" s="136"/>
      <c r="F386" s="136"/>
      <c r="G386" s="136"/>
      <c r="H386" s="136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2:27" ht="15.75" customHeight="1" x14ac:dyDescent="0.2">
      <c r="B387" s="4"/>
      <c r="C387" s="81"/>
      <c r="D387" s="4"/>
      <c r="E387" s="136"/>
      <c r="F387" s="136"/>
      <c r="G387" s="136"/>
      <c r="H387" s="136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2:27" ht="15.75" customHeight="1" x14ac:dyDescent="0.2">
      <c r="B388" s="4"/>
      <c r="C388" s="81"/>
      <c r="D388" s="4"/>
      <c r="E388" s="136"/>
      <c r="F388" s="136"/>
      <c r="G388" s="136"/>
      <c r="H388" s="136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2:27" ht="15.75" customHeight="1" x14ac:dyDescent="0.2">
      <c r="B389" s="4"/>
      <c r="C389" s="81"/>
      <c r="D389" s="4"/>
      <c r="E389" s="136"/>
      <c r="F389" s="136"/>
      <c r="G389" s="136"/>
      <c r="H389" s="136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2:27" ht="15.75" customHeight="1" x14ac:dyDescent="0.2">
      <c r="B390" s="4"/>
      <c r="C390" s="81"/>
      <c r="D390" s="4"/>
      <c r="E390" s="136"/>
      <c r="F390" s="136"/>
      <c r="G390" s="136"/>
      <c r="H390" s="136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2:27" ht="15.75" customHeight="1" x14ac:dyDescent="0.2">
      <c r="B391" s="4"/>
      <c r="C391" s="81"/>
      <c r="D391" s="4"/>
      <c r="E391" s="136"/>
      <c r="F391" s="136"/>
      <c r="G391" s="136"/>
      <c r="H391" s="136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2:27" ht="15.75" customHeight="1" x14ac:dyDescent="0.2">
      <c r="B392" s="4"/>
      <c r="C392" s="81"/>
      <c r="D392" s="4"/>
      <c r="E392" s="136"/>
      <c r="F392" s="136"/>
      <c r="G392" s="136"/>
      <c r="H392" s="136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2:27" ht="15.75" customHeight="1" x14ac:dyDescent="0.2">
      <c r="B393" s="4"/>
      <c r="C393" s="81"/>
      <c r="D393" s="4"/>
      <c r="E393" s="136"/>
      <c r="F393" s="136"/>
      <c r="G393" s="136"/>
      <c r="H393" s="136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2:27" ht="15.75" customHeight="1" x14ac:dyDescent="0.2">
      <c r="B394" s="4"/>
      <c r="C394" s="81"/>
      <c r="D394" s="4"/>
      <c r="E394" s="136"/>
      <c r="F394" s="136"/>
      <c r="G394" s="136"/>
      <c r="H394" s="136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2:27" ht="15.75" customHeight="1" x14ac:dyDescent="0.2">
      <c r="B395" s="4"/>
      <c r="C395" s="81"/>
      <c r="D395" s="4"/>
      <c r="E395" s="136"/>
      <c r="F395" s="136"/>
      <c r="G395" s="136"/>
      <c r="H395" s="136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2:27" ht="15.75" customHeight="1" x14ac:dyDescent="0.2">
      <c r="B396" s="4"/>
      <c r="C396" s="81"/>
      <c r="D396" s="4"/>
      <c r="E396" s="136"/>
      <c r="F396" s="136"/>
      <c r="G396" s="136"/>
      <c r="H396" s="136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2:27" ht="15.75" customHeight="1" x14ac:dyDescent="0.2">
      <c r="B397" s="4"/>
      <c r="C397" s="81"/>
      <c r="D397" s="4"/>
      <c r="E397" s="136"/>
      <c r="F397" s="136"/>
      <c r="G397" s="136"/>
      <c r="H397" s="136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2:27" ht="15.75" customHeight="1" x14ac:dyDescent="0.2">
      <c r="B398" s="4"/>
      <c r="C398" s="81"/>
      <c r="D398" s="4"/>
      <c r="E398" s="136"/>
      <c r="F398" s="136"/>
      <c r="G398" s="136"/>
      <c r="H398" s="136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2:27" ht="15.75" customHeight="1" x14ac:dyDescent="0.2">
      <c r="B399" s="4"/>
      <c r="C399" s="81"/>
      <c r="D399" s="4"/>
      <c r="E399" s="136"/>
      <c r="F399" s="136"/>
      <c r="G399" s="136"/>
      <c r="H399" s="136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2:27" ht="15.75" customHeight="1" x14ac:dyDescent="0.2">
      <c r="B400" s="4"/>
      <c r="C400" s="81"/>
      <c r="D400" s="4"/>
      <c r="E400" s="136"/>
      <c r="F400" s="136"/>
      <c r="G400" s="136"/>
      <c r="H400" s="136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2:27" ht="15.75" customHeight="1" x14ac:dyDescent="0.2">
      <c r="B401" s="4"/>
      <c r="C401" s="81"/>
      <c r="D401" s="4"/>
      <c r="E401" s="136"/>
      <c r="F401" s="136"/>
      <c r="G401" s="136"/>
      <c r="H401" s="136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</sheetData>
  <autoFilter ref="B3:K282" xr:uid="{00000000-0009-0000-0000-000006000000}"/>
  <mergeCells count="5">
    <mergeCell ref="D1:H1"/>
    <mergeCell ref="I1:J1"/>
    <mergeCell ref="D2:H2"/>
    <mergeCell ref="I2:J2"/>
    <mergeCell ref="A1:C2"/>
  </mergeCells>
  <conditionalFormatting sqref="N5">
    <cfRule type="colorScale" priority="3">
      <colorScale>
        <cfvo type="min"/>
        <cfvo type="max"/>
        <color rgb="FFFF7128"/>
        <color rgb="FFF4B083"/>
      </colorScale>
    </cfRule>
  </conditionalFormatting>
  <conditionalFormatting sqref="B4:D282 I4:AA282 K283:K286 B278:J286">
    <cfRule type="expression" dxfId="17" priority="5">
      <formula>MOD(ROW(),2)=1</formula>
    </cfRule>
  </conditionalFormatting>
  <conditionalFormatting sqref="B4:D282 I4:AA282 K283:K286 B278:J286">
    <cfRule type="expression" dxfId="16" priority="6">
      <formula>MOD(ROW(),2)=0</formula>
    </cfRule>
  </conditionalFormatting>
  <conditionalFormatting sqref="E4:H4">
    <cfRule type="expression" dxfId="15" priority="7">
      <formula>MOD(ROW(),2)=1</formula>
    </cfRule>
  </conditionalFormatting>
  <conditionalFormatting sqref="E4:H4">
    <cfRule type="expression" dxfId="14" priority="8">
      <formula>MOD(ROW(),2)=0</formula>
    </cfRule>
  </conditionalFormatting>
  <conditionalFormatting sqref="E5:H282">
    <cfRule type="expression" dxfId="13" priority="9">
      <formula>MOD(ROW(),2)=1</formula>
    </cfRule>
  </conditionalFormatting>
  <conditionalFormatting sqref="E5:H282">
    <cfRule type="expression" dxfId="12" priority="10">
      <formula>MOD(ROW(),2)=0</formula>
    </cfRule>
  </conditionalFormatting>
  <conditionalFormatting sqref="L3:O14 O5:O282">
    <cfRule type="colorScale" priority="36">
      <colorScale>
        <cfvo type="min"/>
        <cfvo type="max"/>
        <color rgb="FFFBE4D5"/>
        <color rgb="FFF7CAAC"/>
      </colorScale>
    </cfRule>
  </conditionalFormatting>
  <conditionalFormatting sqref="A4:A286">
    <cfRule type="expression" dxfId="11" priority="1">
      <formula>MOD(ROW(),2)=1</formula>
    </cfRule>
  </conditionalFormatting>
  <conditionalFormatting sqref="A4:A286">
    <cfRule type="expression" dxfId="10" priority="2">
      <formula>MOD(ROW(),2)=0</formula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 Pedido</vt:lpstr>
      <vt:lpstr>Suplementos</vt:lpstr>
      <vt:lpstr>Caja Cerrada</vt:lpstr>
      <vt:lpstr>Alimentos </vt:lpstr>
      <vt:lpstr>CBD</vt:lpstr>
      <vt:lpstr>Fitness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</dc:creator>
  <cp:keywords/>
  <dc:description/>
  <cp:lastModifiedBy>EPN Health &amp; Fitness</cp:lastModifiedBy>
  <cp:revision/>
  <dcterms:created xsi:type="dcterms:W3CDTF">2015-06-05T18:17:20Z</dcterms:created>
  <dcterms:modified xsi:type="dcterms:W3CDTF">2022-08-01T21:27:50Z</dcterms:modified>
  <cp:category/>
  <cp:contentStatus/>
</cp:coreProperties>
</file>