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\Desktop\Vep2 Anticipos\"/>
    </mc:Choice>
  </mc:AlternateContent>
  <bookViews>
    <workbookView xWindow="0" yWindow="0" windowWidth="20490" windowHeight="7650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Listado!$A$1:$S$23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P5" i="1" l="1"/>
  <c r="P4" i="1"/>
  <c r="P3" i="1"/>
  <c r="P2" i="1" l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R23" i="1" l="1"/>
  <c r="Q23" i="1"/>
  <c r="S23" i="1" s="1"/>
  <c r="O23" i="1"/>
  <c r="N23" i="1"/>
  <c r="A23" i="1"/>
  <c r="R22" i="1"/>
  <c r="Q22" i="1"/>
  <c r="O22" i="1"/>
  <c r="N22" i="1"/>
  <c r="L22" i="1"/>
  <c r="A22" i="1"/>
  <c r="R21" i="1"/>
  <c r="Q21" i="1"/>
  <c r="O21" i="1"/>
  <c r="N21" i="1"/>
  <c r="L21" i="1"/>
  <c r="R20" i="1"/>
  <c r="Q20" i="1"/>
  <c r="S20" i="1" s="1"/>
  <c r="O20" i="1"/>
  <c r="N20" i="1"/>
  <c r="L20" i="1"/>
  <c r="A20" i="1"/>
  <c r="R19" i="1"/>
  <c r="Q19" i="1"/>
  <c r="O19" i="1"/>
  <c r="N19" i="1"/>
  <c r="A19" i="1"/>
  <c r="R18" i="1"/>
  <c r="Q18" i="1"/>
  <c r="O18" i="1"/>
  <c r="N18" i="1"/>
  <c r="L18" i="1"/>
  <c r="A18" i="1"/>
  <c r="R17" i="1"/>
  <c r="Q17" i="1"/>
  <c r="O17" i="1"/>
  <c r="N17" i="1"/>
  <c r="L17" i="1"/>
  <c r="R16" i="1"/>
  <c r="Q16" i="1"/>
  <c r="O16" i="1"/>
  <c r="N16" i="1"/>
  <c r="L16" i="1"/>
  <c r="A16" i="1"/>
  <c r="R15" i="1"/>
  <c r="Q15" i="1"/>
  <c r="O15" i="1"/>
  <c r="N15" i="1"/>
  <c r="A15" i="1"/>
  <c r="R14" i="1"/>
  <c r="Q14" i="1"/>
  <c r="O14" i="1"/>
  <c r="N14" i="1"/>
  <c r="L14" i="1"/>
  <c r="A14" i="1"/>
  <c r="R13" i="1"/>
  <c r="Q13" i="1"/>
  <c r="O13" i="1"/>
  <c r="N13" i="1"/>
  <c r="L13" i="1"/>
  <c r="R12" i="1"/>
  <c r="Q12" i="1"/>
  <c r="O12" i="1"/>
  <c r="N12" i="1"/>
  <c r="L12" i="1"/>
  <c r="A12" i="1"/>
  <c r="R11" i="1"/>
  <c r="Q11" i="1"/>
  <c r="O11" i="1"/>
  <c r="N11" i="1"/>
  <c r="A11" i="1"/>
  <c r="R10" i="1"/>
  <c r="Q10" i="1"/>
  <c r="O10" i="1"/>
  <c r="N10" i="1"/>
  <c r="L10" i="1"/>
  <c r="A10" i="1"/>
  <c r="R9" i="1"/>
  <c r="Q9" i="1"/>
  <c r="O9" i="1"/>
  <c r="N9" i="1"/>
  <c r="L9" i="1"/>
  <c r="R8" i="1"/>
  <c r="Q8" i="1"/>
  <c r="S8" i="1" s="1"/>
  <c r="O8" i="1"/>
  <c r="N8" i="1"/>
  <c r="L8" i="1"/>
  <c r="A8" i="1"/>
  <c r="R7" i="1"/>
  <c r="Q7" i="1"/>
  <c r="O7" i="1"/>
  <c r="N7" i="1"/>
  <c r="A7" i="1"/>
  <c r="R6" i="1"/>
  <c r="Q6" i="1"/>
  <c r="O6" i="1"/>
  <c r="N6" i="1"/>
  <c r="L6" i="1"/>
  <c r="A6" i="1"/>
  <c r="S9" i="1" l="1"/>
  <c r="S17" i="1"/>
  <c r="S12" i="1"/>
  <c r="S22" i="1"/>
  <c r="S15" i="1"/>
  <c r="S18" i="1"/>
  <c r="S21" i="1"/>
  <c r="S16" i="1"/>
  <c r="S6" i="1"/>
  <c r="S14" i="1"/>
  <c r="S11" i="1"/>
  <c r="S7" i="1"/>
  <c r="S10" i="1"/>
  <c r="S13" i="1"/>
  <c r="S19" i="1"/>
  <c r="L7" i="1"/>
  <c r="A9" i="1"/>
  <c r="L11" i="1"/>
  <c r="A13" i="1"/>
  <c r="L15" i="1"/>
  <c r="A17" i="1"/>
  <c r="L19" i="1"/>
  <c r="A21" i="1"/>
  <c r="L23" i="1"/>
  <c r="R5" i="1" l="1"/>
  <c r="Q5" i="1"/>
  <c r="O5" i="1"/>
  <c r="N5" i="1"/>
  <c r="A5" i="1"/>
  <c r="S5" i="1" l="1"/>
  <c r="R4" i="1" l="1"/>
  <c r="R2" i="1" l="1"/>
  <c r="Q4" i="1"/>
  <c r="S4" i="1" s="1"/>
  <c r="Q2" i="1"/>
  <c r="R3" i="1"/>
  <c r="Q3" i="1"/>
  <c r="N4" i="1" l="1"/>
  <c r="N3" i="1"/>
  <c r="N2" i="1"/>
  <c r="S2" i="1"/>
  <c r="S3" i="1" l="1"/>
  <c r="O4" i="1" l="1"/>
  <c r="O3" i="1"/>
  <c r="D2" i="1"/>
  <c r="A2" i="1" l="1"/>
  <c r="A4" i="1"/>
  <c r="A3" i="1"/>
  <c r="O2" i="1" l="1"/>
</calcChain>
</file>

<file path=xl/sharedStrings.xml><?xml version="1.0" encoding="utf-8"?>
<sst xmlns="http://schemas.openxmlformats.org/spreadsheetml/2006/main" count="54" uniqueCount="39">
  <si>
    <t>Nro</t>
  </si>
  <si>
    <t>Cliente</t>
  </si>
  <si>
    <t>CLAVE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</si>
  <si>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</si>
  <si>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</si>
  <si>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</si>
  <si>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</si>
  <si>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</si>
  <si>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</si>
  <si>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</si>
  <si>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</si>
  <si>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AÑO</t>
  </si>
  <si>
    <t>PERIODO</t>
  </si>
  <si>
    <t>IMPORTE</t>
  </si>
  <si>
    <t>MEDIO</t>
  </si>
  <si>
    <t>LINK</t>
  </si>
  <si>
    <t>IMPUESTO</t>
  </si>
  <si>
    <t>GANANCIAS</t>
  </si>
  <si>
    <t>DJ</t>
  </si>
  <si>
    <t>GANANCIAS PERSONAS FISICAS - ANTICIPO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</si>
  <si>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</si>
  <si>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</si>
  <si>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</si>
  <si>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</si>
  <si>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</si>
  <si>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</si>
  <si>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</si>
  <si>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</si>
  <si>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</si>
  <si>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</si>
  <si>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</si>
  <si>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</si>
  <si>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</si>
  <si>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</si>
  <si>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CELULAR</t>
  </si>
  <si>
    <t>MENSAJE</t>
  </si>
  <si>
    <t>BANELCO</t>
  </si>
  <si>
    <t>NOMBRE CONTRIBUYENTE</t>
  </si>
  <si>
    <t>AFIP123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</si>
</sst>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/Desktop/Vep%20Anticipos/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PERIODO</v>
          </cell>
          <cell r="E1" t="str">
            <v>Descargado</v>
          </cell>
        </row>
        <row r="2">
          <cell r="D2" t="str">
            <v>20-28012638-2 - 2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27-28012544-5 - 1</v>
          </cell>
          <cell r="E5" t="str">
            <v>ü</v>
          </cell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  <row r="31">
          <cell r="D31"/>
          <cell r="E31"/>
        </row>
        <row r="32">
          <cell r="D32"/>
          <cell r="E32"/>
        </row>
        <row r="33">
          <cell r="D33"/>
          <cell r="E33"/>
        </row>
        <row r="34">
          <cell r="D34"/>
          <cell r="E34"/>
        </row>
        <row r="35">
          <cell r="D35"/>
          <cell r="E35"/>
        </row>
        <row r="36">
          <cell r="D36"/>
          <cell r="E36"/>
        </row>
        <row r="37">
          <cell r="D37"/>
          <cell r="E37"/>
        </row>
        <row r="38">
          <cell r="D38"/>
          <cell r="E38"/>
        </row>
        <row r="39">
          <cell r="D39"/>
          <cell r="E39"/>
        </row>
        <row r="40">
          <cell r="D40"/>
          <cell r="E40"/>
        </row>
        <row r="41">
          <cell r="D41"/>
          <cell r="E41"/>
        </row>
        <row r="42">
          <cell r="D42"/>
          <cell r="E42"/>
        </row>
        <row r="43">
          <cell r="D43"/>
          <cell r="E43"/>
        </row>
        <row r="44">
          <cell r="D44"/>
          <cell r="E44"/>
        </row>
        <row r="45">
          <cell r="D45"/>
          <cell r="E45"/>
        </row>
        <row r="46">
          <cell r="D46"/>
          <cell r="E46"/>
        </row>
        <row r="47">
          <cell r="D47"/>
          <cell r="E47"/>
        </row>
        <row r="48">
          <cell r="D48"/>
          <cell r="E48"/>
        </row>
        <row r="49">
          <cell r="D49"/>
          <cell r="E49"/>
        </row>
        <row r="50">
          <cell r="D50"/>
          <cell r="E50"/>
        </row>
        <row r="51">
          <cell r="D51"/>
          <cell r="E51"/>
        </row>
        <row r="52">
          <cell r="D52"/>
          <cell r="E52"/>
        </row>
        <row r="53">
          <cell r="D53"/>
          <cell r="E53"/>
        </row>
        <row r="54">
          <cell r="D54"/>
          <cell r="E54"/>
        </row>
        <row r="55">
          <cell r="D55"/>
          <cell r="E55"/>
        </row>
        <row r="56">
          <cell r="D56"/>
          <cell r="E56"/>
        </row>
        <row r="57">
          <cell r="D57"/>
          <cell r="E57"/>
        </row>
        <row r="58">
          <cell r="D58"/>
          <cell r="E58"/>
        </row>
        <row r="59">
          <cell r="D59"/>
          <cell r="E59"/>
        </row>
        <row r="60">
          <cell r="D60"/>
          <cell r="E60"/>
        </row>
        <row r="61">
          <cell r="D61"/>
          <cell r="E61"/>
        </row>
        <row r="62">
          <cell r="D62"/>
          <cell r="E62"/>
        </row>
        <row r="63">
          <cell r="D63"/>
          <cell r="E63"/>
        </row>
        <row r="64">
          <cell r="D64"/>
          <cell r="E64"/>
        </row>
        <row r="65">
          <cell r="D65"/>
          <cell r="E65"/>
        </row>
        <row r="66">
          <cell r="D66"/>
          <cell r="E66"/>
        </row>
        <row r="67">
          <cell r="D67"/>
          <cell r="E67"/>
        </row>
        <row r="68">
          <cell r="D68"/>
          <cell r="E68"/>
        </row>
        <row r="69">
          <cell r="D69"/>
          <cell r="E69"/>
        </row>
        <row r="70">
          <cell r="D70"/>
          <cell r="E70"/>
        </row>
        <row r="71">
          <cell r="D71"/>
          <cell r="E71"/>
        </row>
        <row r="72">
          <cell r="D72"/>
          <cell r="E72"/>
        </row>
        <row r="73">
          <cell r="D73"/>
          <cell r="E73"/>
        </row>
        <row r="74">
          <cell r="D74"/>
          <cell r="E74"/>
        </row>
        <row r="75">
          <cell r="D75"/>
          <cell r="E75"/>
        </row>
        <row r="76">
          <cell r="D76"/>
          <cell r="E76"/>
        </row>
        <row r="77">
          <cell r="D77"/>
          <cell r="E77"/>
        </row>
        <row r="78">
          <cell r="D78"/>
          <cell r="E78"/>
        </row>
        <row r="79">
          <cell r="D79"/>
          <cell r="E79"/>
        </row>
        <row r="80">
          <cell r="D80"/>
          <cell r="E80"/>
        </row>
        <row r="81">
          <cell r="D81"/>
          <cell r="E81"/>
        </row>
        <row r="82">
          <cell r="D82"/>
          <cell r="E82"/>
        </row>
        <row r="83">
          <cell r="D83"/>
          <cell r="E83"/>
        </row>
        <row r="84">
          <cell r="D84"/>
          <cell r="E84"/>
        </row>
        <row r="85">
          <cell r="D85"/>
          <cell r="E85"/>
        </row>
        <row r="86">
          <cell r="D86"/>
          <cell r="E86"/>
        </row>
        <row r="87">
          <cell r="D87"/>
          <cell r="E87"/>
        </row>
        <row r="88">
          <cell r="D88"/>
          <cell r="E88"/>
        </row>
        <row r="89">
          <cell r="D89"/>
          <cell r="E89"/>
        </row>
        <row r="90">
          <cell r="D90"/>
          <cell r="E90"/>
        </row>
        <row r="91">
          <cell r="D91"/>
          <cell r="E91"/>
        </row>
        <row r="92">
          <cell r="D92"/>
          <cell r="E92"/>
        </row>
        <row r="93">
          <cell r="D93"/>
          <cell r="E9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3" customWidth="1"/>
    <col min="7" max="7" width="40.140625" customWidth="1"/>
    <col min="8" max="8" width="7.42578125" bestFit="1" customWidth="1"/>
    <col min="9" max="9" width="8.5703125" customWidth="1"/>
    <col min="10" max="10" width="11.42578125" bestFit="1" customWidth="1"/>
    <col min="11" max="11" width="9.42578125" bestFit="1" customWidth="1"/>
    <col min="12" max="12" width="11" bestFit="1" customWidth="1"/>
    <col min="13" max="13" width="15" customWidth="1"/>
    <col min="14" max="14" width="5.42578125" customWidth="1"/>
    <col min="15" max="15" width="3.5703125" customWidth="1"/>
    <col min="16" max="16" width="80.42578125" bestFit="1" customWidth="1"/>
  </cols>
  <sheetData>
    <row r="1" spans="1:1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16</v>
      </c>
      <c r="G1" s="1" t="s">
        <v>18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34</v>
      </c>
      <c r="M1" s="1" t="s">
        <v>3</v>
      </c>
      <c r="N1" s="1" t="s">
        <v>6</v>
      </c>
      <c r="O1" s="1" t="s">
        <v>7</v>
      </c>
      <c r="P1" s="1" t="s">
        <v>35</v>
      </c>
      <c r="Q1" s="1" t="s">
        <v>8</v>
      </c>
      <c r="R1" s="1" t="s">
        <v>9</v>
      </c>
      <c r="S1" s="1" t="s">
        <v>10</v>
      </c>
    </row>
    <row r="2" spans="1:19" x14ac:dyDescent="0.25">
      <c r="A2" s="4" t="str">
        <f t="shared" ref="A2:A5" si="0">RIGHT(D2,1)</f>
        <v>0</v>
      </c>
      <c r="B2" t="s">
        <v>37</v>
      </c>
      <c r="C2">
        <v>20000000000</v>
      </c>
      <c r="D2" t="str">
        <f>TEXT(C2,"00-00000000-0")</f>
        <v>20-00000000-0</v>
      </c>
      <c r="E2" t="s">
        <v>38</v>
      </c>
      <c r="F2" s="3" t="s">
        <v>17</v>
      </c>
      <c r="G2" s="6" t="s">
        <v>19</v>
      </c>
      <c r="H2" s="7">
        <v>2023</v>
      </c>
      <c r="I2" s="7">
        <v>3</v>
      </c>
      <c r="J2" s="7">
        <v>177</v>
      </c>
      <c r="K2" s="7" t="s">
        <v>15</v>
      </c>
      <c r="L2" s="7">
        <v>2364000000</v>
      </c>
      <c r="M2" s="4"/>
      <c r="N2" s="5" t="str">
        <f>IF(EXACT(M2,E2),"ü","x")</f>
        <v>x</v>
      </c>
      <c r="O2" s="4">
        <f>ROW(A2)</f>
        <v>2</v>
      </c>
      <c r="P2" s="2" t="str">
        <f>CONCATENATE("Estimado ",B2,", hemos generado su VEP de ",F2," por un monto de $",J2)</f>
        <v>Estimado NOMBRE CONTRIBUYENTE, hemos generado su VEP de GANANCIAS por un monto de $177</v>
      </c>
      <c r="Q2" s="4">
        <f>IF(C2=C1,1,0)</f>
        <v>0</v>
      </c>
      <c r="R2" s="4">
        <f>IF(C2=C3,1,0)</f>
        <v>1</v>
      </c>
      <c r="S2" s="4">
        <f t="shared" ref="S2:S3" si="1">SUM(Q2:R2)</f>
        <v>1</v>
      </c>
    </row>
    <row r="3" spans="1:19" x14ac:dyDescent="0.25">
      <c r="A3" s="4" t="str">
        <f t="shared" si="0"/>
        <v>0</v>
      </c>
      <c r="B3" t="s">
        <v>37</v>
      </c>
      <c r="C3">
        <v>20000000000</v>
      </c>
      <c r="D3" t="str">
        <f t="shared" ref="D3:D6" si="2">TEXT(C3,"00-00000000-0")</f>
        <v>20-00000000-0</v>
      </c>
      <c r="E3" t="s">
        <v>38</v>
      </c>
      <c r="F3" s="3" t="s">
        <v>17</v>
      </c>
      <c r="G3" s="6" t="s">
        <v>19</v>
      </c>
      <c r="H3" s="7">
        <v>2023</v>
      </c>
      <c r="I3" s="7">
        <v>4</v>
      </c>
      <c r="J3" s="7">
        <v>593</v>
      </c>
      <c r="K3" s="2" t="s">
        <v>36</v>
      </c>
      <c r="L3" s="7">
        <v>0</v>
      </c>
      <c r="M3" s="4"/>
      <c r="N3" s="5" t="str">
        <f>IF(EXACT(M3,E3),"ü","x")</f>
        <v>x</v>
      </c>
      <c r="O3" s="4">
        <f>ROW(A3)</f>
        <v>3</v>
      </c>
      <c r="P3" s="2" t="str">
        <f t="shared" ref="P3:P5" si="3">CONCATENATE("Estimado ",B3,", hemos generado su VEP de ",F3," por un monto de $",J3)</f>
        <v>Estimado NOMBRE CONTRIBUYENTE, hemos generado su VEP de GANANCIAS por un monto de $593</v>
      </c>
      <c r="Q3" s="4">
        <f>IF(C3=C2,1,0)</f>
        <v>1</v>
      </c>
      <c r="R3" s="4">
        <f>IF(C3=C4,1,0)</f>
        <v>1</v>
      </c>
      <c r="S3" s="4">
        <f t="shared" si="1"/>
        <v>2</v>
      </c>
    </row>
    <row r="4" spans="1:19" x14ac:dyDescent="0.25">
      <c r="A4" s="4" t="str">
        <f t="shared" si="0"/>
        <v>0</v>
      </c>
      <c r="B4" t="s">
        <v>37</v>
      </c>
      <c r="C4">
        <v>20000000000</v>
      </c>
      <c r="D4" t="str">
        <f t="shared" si="2"/>
        <v>20-00000000-0</v>
      </c>
      <c r="E4" t="s">
        <v>38</v>
      </c>
      <c r="F4" s="3"/>
      <c r="G4" s="6"/>
      <c r="H4" s="7"/>
      <c r="I4" s="7"/>
      <c r="J4" s="7"/>
      <c r="K4" s="2"/>
      <c r="L4" s="7">
        <v>0</v>
      </c>
      <c r="M4" s="4"/>
      <c r="N4" s="5" t="str">
        <f>IF(EXACT(M4,E4),"ü","x")</f>
        <v>x</v>
      </c>
      <c r="O4" s="4">
        <f>ROW(A4)</f>
        <v>4</v>
      </c>
      <c r="P4" s="2" t="str">
        <f t="shared" si="3"/>
        <v>Estimado NOMBRE CONTRIBUYENTE, hemos generado su VEP de  por un monto de $</v>
      </c>
      <c r="Q4" s="4">
        <f>IF(C4=C3,1,0)</f>
        <v>1</v>
      </c>
      <c r="R4" s="4">
        <f>IF(C4=C5,1,0)</f>
        <v>1</v>
      </c>
      <c r="S4" s="4">
        <f t="shared" ref="S4" si="4">SUM(Q4:R4)</f>
        <v>2</v>
      </c>
    </row>
    <row r="5" spans="1:19" x14ac:dyDescent="0.25">
      <c r="A5" s="4" t="str">
        <f t="shared" si="0"/>
        <v>0</v>
      </c>
      <c r="B5" t="s">
        <v>37</v>
      </c>
      <c r="C5">
        <v>20000000000</v>
      </c>
      <c r="D5" t="str">
        <f t="shared" si="2"/>
        <v>20-00000000-0</v>
      </c>
      <c r="E5" t="s">
        <v>38</v>
      </c>
      <c r="F5" s="3" t="s">
        <v>17</v>
      </c>
      <c r="G5" s="3" t="s">
        <v>19</v>
      </c>
      <c r="H5" s="7">
        <v>2023</v>
      </c>
      <c r="I5" s="7">
        <v>2</v>
      </c>
      <c r="J5" s="7">
        <v>659</v>
      </c>
      <c r="K5" s="2" t="s">
        <v>36</v>
      </c>
      <c r="L5" s="7">
        <v>0</v>
      </c>
      <c r="M5" s="4"/>
      <c r="N5" s="5" t="str">
        <f>IF(EXACT(M5,E5),"ü","x")</f>
        <v>x</v>
      </c>
      <c r="O5" s="4">
        <f>ROW(A5)</f>
        <v>5</v>
      </c>
      <c r="P5" s="2" t="str">
        <f t="shared" si="3"/>
        <v>Estimado NOMBRE CONTRIBUYENTE, hemos generado su VEP de GANANCIAS por un monto de $659</v>
      </c>
      <c r="Q5" s="4">
        <f>IF(C5=C4,1,0)</f>
        <v>1</v>
      </c>
      <c r="R5" s="4">
        <f>IF(C5=C6,1,0)</f>
        <v>1</v>
      </c>
      <c r="S5" s="4">
        <f t="shared" ref="S5" si="5">SUM(Q5:R5)</f>
        <v>2</v>
      </c>
    </row>
    <row r="6" spans="1:19" x14ac:dyDescent="0.25">
      <c r="A6" s="4" t="str">
        <f t="shared" ref="A6:A23" si="6">RIGHT(D6,1)</f>
        <v>0</v>
      </c>
      <c r="B6" t="s">
        <v>37</v>
      </c>
      <c r="C6">
        <v>20000000000</v>
      </c>
      <c r="D6" t="str">
        <f t="shared" si="2"/>
        <v>20-00000000-0</v>
      </c>
      <c r="E6" t="s">
        <v>38</v>
      </c>
      <c r="F6" s="3"/>
      <c r="G6" s="3"/>
      <c r="H6" s="7"/>
      <c r="I6" s="7"/>
      <c r="J6" s="7"/>
      <c r="K6" s="2"/>
      <c r="L6" s="5" t="str">
        <f>IFERROR(VLOOKUP(D6&amp;" - "&amp;P6,[1]Control!$D:$E,2,0),"")</f>
        <v/>
      </c>
      <c r="M6" s="4"/>
      <c r="N6" s="5" t="str">
        <f t="shared" ref="N6:N23" si="7">IF(EXACT(M6,E6),"ü","x")</f>
        <v>x</v>
      </c>
      <c r="O6" s="4">
        <f t="shared" ref="O6:O23" si="8">ROW(A6)</f>
        <v>6</v>
      </c>
      <c r="P6" s="2" t="str">
        <f t="shared" ref="P6:P23" si="9">CONCATENATE("Estimado ",B6,", hemos generado su VEP de ",F6)</f>
        <v xml:space="preserve">Estimado NOMBRE CONTRIBUYENTE, hemos generado su VEP de </v>
      </c>
      <c r="Q6" s="4">
        <f t="shared" ref="Q6:Q23" si="10">IF(C6=C5,1,0)</f>
        <v>1</v>
      </c>
      <c r="R6" s="4">
        <f t="shared" ref="R6:R23" si="11">IF(C6=C7,1,0)</f>
        <v>0</v>
      </c>
      <c r="S6" s="4">
        <f t="shared" ref="S6:S23" si="12">SUM(Q6:R6)</f>
        <v>1</v>
      </c>
    </row>
    <row r="7" spans="1:19" x14ac:dyDescent="0.25">
      <c r="A7" s="4" t="str">
        <f t="shared" si="6"/>
        <v/>
      </c>
      <c r="F7" s="3"/>
      <c r="G7" s="3"/>
      <c r="H7" s="7"/>
      <c r="I7" s="7"/>
      <c r="J7" s="7"/>
      <c r="K7" s="2"/>
      <c r="L7" s="5" t="str">
        <f>IFERROR(VLOOKUP(D7&amp;" - "&amp;P7,[1]Control!$D:$E,2,0),"")</f>
        <v/>
      </c>
      <c r="M7" s="4"/>
      <c r="N7" s="5" t="str">
        <f t="shared" si="7"/>
        <v>ü</v>
      </c>
      <c r="O7" s="4">
        <f t="shared" si="8"/>
        <v>7</v>
      </c>
      <c r="P7" s="2" t="str">
        <f t="shared" si="9"/>
        <v xml:space="preserve">Estimado , hemos generado su VEP de </v>
      </c>
      <c r="Q7" s="4">
        <f t="shared" si="10"/>
        <v>0</v>
      </c>
      <c r="R7" s="4">
        <f t="shared" si="11"/>
        <v>1</v>
      </c>
      <c r="S7" s="4">
        <f t="shared" si="12"/>
        <v>1</v>
      </c>
    </row>
    <row r="8" spans="1:19" x14ac:dyDescent="0.25">
      <c r="A8" s="4" t="str">
        <f t="shared" si="6"/>
        <v/>
      </c>
      <c r="F8" s="3"/>
      <c r="G8" s="3"/>
      <c r="H8" s="7"/>
      <c r="I8" s="7"/>
      <c r="J8" s="7"/>
      <c r="K8" s="2"/>
      <c r="L8" s="5" t="str">
        <f>IFERROR(VLOOKUP(D8&amp;" - "&amp;P8,[1]Control!$D:$E,2,0),"")</f>
        <v/>
      </c>
      <c r="M8" s="4"/>
      <c r="N8" s="5" t="str">
        <f t="shared" si="7"/>
        <v>ü</v>
      </c>
      <c r="O8" s="4">
        <f t="shared" si="8"/>
        <v>8</v>
      </c>
      <c r="P8" s="2" t="str">
        <f t="shared" si="9"/>
        <v xml:space="preserve">Estimado , hemos generado su VEP de </v>
      </c>
      <c r="Q8" s="4">
        <f t="shared" si="10"/>
        <v>1</v>
      </c>
      <c r="R8" s="4">
        <f t="shared" si="11"/>
        <v>1</v>
      </c>
      <c r="S8" s="4">
        <f t="shared" si="12"/>
        <v>2</v>
      </c>
    </row>
    <row r="9" spans="1:19" x14ac:dyDescent="0.25">
      <c r="A9" s="4" t="str">
        <f t="shared" si="6"/>
        <v/>
      </c>
      <c r="F9" s="3"/>
      <c r="G9" s="3"/>
      <c r="H9" s="7"/>
      <c r="I9" s="7"/>
      <c r="J9" s="7"/>
      <c r="K9" s="2"/>
      <c r="L9" s="5" t="str">
        <f>IFERROR(VLOOKUP(D9&amp;" - "&amp;P9,[1]Control!$D:$E,2,0),"")</f>
        <v/>
      </c>
      <c r="M9" s="4"/>
      <c r="N9" s="5" t="str">
        <f t="shared" si="7"/>
        <v>ü</v>
      </c>
      <c r="O9" s="4">
        <f t="shared" si="8"/>
        <v>9</v>
      </c>
      <c r="P9" s="2" t="str">
        <f t="shared" si="9"/>
        <v xml:space="preserve">Estimado , hemos generado su VEP de </v>
      </c>
      <c r="Q9" s="4">
        <f t="shared" si="10"/>
        <v>1</v>
      </c>
      <c r="R9" s="4">
        <f t="shared" si="11"/>
        <v>1</v>
      </c>
      <c r="S9" s="4">
        <f t="shared" si="12"/>
        <v>2</v>
      </c>
    </row>
    <row r="10" spans="1:19" x14ac:dyDescent="0.25">
      <c r="A10" s="4" t="str">
        <f t="shared" si="6"/>
        <v/>
      </c>
      <c r="F10" s="3"/>
      <c r="G10" s="3"/>
      <c r="H10" s="7"/>
      <c r="I10" s="7"/>
      <c r="J10" s="7"/>
      <c r="K10" s="2"/>
      <c r="L10" s="5" t="str">
        <f>IFERROR(VLOOKUP(D10&amp;" - "&amp;P10,[1]Control!$D:$E,2,0),"")</f>
        <v/>
      </c>
      <c r="M10" s="4"/>
      <c r="N10" s="5" t="str">
        <f t="shared" si="7"/>
        <v>ü</v>
      </c>
      <c r="O10" s="4">
        <f t="shared" si="8"/>
        <v>10</v>
      </c>
      <c r="P10" s="2" t="str">
        <f t="shared" si="9"/>
        <v xml:space="preserve">Estimado , hemos generado su VEP de </v>
      </c>
      <c r="Q10" s="4">
        <f t="shared" si="10"/>
        <v>1</v>
      </c>
      <c r="R10" s="4">
        <f t="shared" si="11"/>
        <v>1</v>
      </c>
      <c r="S10" s="4">
        <f t="shared" si="12"/>
        <v>2</v>
      </c>
    </row>
    <row r="11" spans="1:19" x14ac:dyDescent="0.25">
      <c r="A11" s="4" t="str">
        <f t="shared" si="6"/>
        <v/>
      </c>
      <c r="F11" s="3"/>
      <c r="G11" s="3"/>
      <c r="H11" s="7"/>
      <c r="I11" s="7"/>
      <c r="J11" s="7"/>
      <c r="K11" s="2"/>
      <c r="L11" s="5" t="str">
        <f>IFERROR(VLOOKUP(D11&amp;" - "&amp;P11,[1]Control!$D:$E,2,0),"")</f>
        <v/>
      </c>
      <c r="M11" s="4"/>
      <c r="N11" s="5" t="str">
        <f t="shared" si="7"/>
        <v>ü</v>
      </c>
      <c r="O11" s="4">
        <f t="shared" si="8"/>
        <v>11</v>
      </c>
      <c r="P11" s="2" t="str">
        <f t="shared" si="9"/>
        <v xml:space="preserve">Estimado , hemos generado su VEP de </v>
      </c>
      <c r="Q11" s="4">
        <f t="shared" si="10"/>
        <v>1</v>
      </c>
      <c r="R11" s="4">
        <f t="shared" si="11"/>
        <v>1</v>
      </c>
      <c r="S11" s="4">
        <f t="shared" si="12"/>
        <v>2</v>
      </c>
    </row>
    <row r="12" spans="1:19" x14ac:dyDescent="0.25">
      <c r="A12" s="4" t="str">
        <f t="shared" si="6"/>
        <v/>
      </c>
      <c r="F12" s="3"/>
      <c r="G12" s="3"/>
      <c r="H12" s="7"/>
      <c r="I12" s="7"/>
      <c r="J12" s="7"/>
      <c r="K12" s="2"/>
      <c r="L12" s="5" t="str">
        <f>IFERROR(VLOOKUP(D12&amp;" - "&amp;P12,[1]Control!$D:$E,2,0),"")</f>
        <v/>
      </c>
      <c r="M12" s="4"/>
      <c r="N12" s="5" t="str">
        <f t="shared" si="7"/>
        <v>ü</v>
      </c>
      <c r="O12" s="4">
        <f t="shared" si="8"/>
        <v>12</v>
      </c>
      <c r="P12" s="2" t="str">
        <f t="shared" si="9"/>
        <v xml:space="preserve">Estimado , hemos generado su VEP de </v>
      </c>
      <c r="Q12" s="4">
        <f t="shared" si="10"/>
        <v>1</v>
      </c>
      <c r="R12" s="4">
        <f t="shared" si="11"/>
        <v>1</v>
      </c>
      <c r="S12" s="4">
        <f t="shared" si="12"/>
        <v>2</v>
      </c>
    </row>
    <row r="13" spans="1:19" x14ac:dyDescent="0.25">
      <c r="A13" s="4" t="str">
        <f t="shared" si="6"/>
        <v/>
      </c>
      <c r="F13" s="3"/>
      <c r="G13" s="3"/>
      <c r="H13" s="7"/>
      <c r="I13" s="7"/>
      <c r="J13" s="7"/>
      <c r="K13" s="2"/>
      <c r="L13" s="5" t="str">
        <f>IFERROR(VLOOKUP(D13&amp;" - "&amp;P13,[1]Control!$D:$E,2,0),"")</f>
        <v/>
      </c>
      <c r="M13" s="4"/>
      <c r="N13" s="5" t="str">
        <f t="shared" si="7"/>
        <v>ü</v>
      </c>
      <c r="O13" s="4">
        <f t="shared" si="8"/>
        <v>13</v>
      </c>
      <c r="P13" s="2" t="str">
        <f t="shared" si="9"/>
        <v xml:space="preserve">Estimado , hemos generado su VEP de </v>
      </c>
      <c r="Q13" s="4">
        <f t="shared" si="10"/>
        <v>1</v>
      </c>
      <c r="R13" s="4">
        <f t="shared" si="11"/>
        <v>1</v>
      </c>
      <c r="S13" s="4">
        <f t="shared" si="12"/>
        <v>2</v>
      </c>
    </row>
    <row r="14" spans="1:19" x14ac:dyDescent="0.25">
      <c r="A14" s="4" t="str">
        <f t="shared" si="6"/>
        <v/>
      </c>
      <c r="F14" s="3"/>
      <c r="G14" s="3"/>
      <c r="H14" s="7"/>
      <c r="I14" s="7"/>
      <c r="J14" s="7"/>
      <c r="K14" s="2"/>
      <c r="L14" s="5" t="str">
        <f>IFERROR(VLOOKUP(D14&amp;" - "&amp;P14,[1]Control!$D:$E,2,0),"")</f>
        <v/>
      </c>
      <c r="M14" s="4"/>
      <c r="N14" s="5" t="str">
        <f t="shared" si="7"/>
        <v>ü</v>
      </c>
      <c r="O14" s="4">
        <f t="shared" si="8"/>
        <v>14</v>
      </c>
      <c r="P14" s="2" t="str">
        <f t="shared" si="9"/>
        <v xml:space="preserve">Estimado , hemos generado su VEP de </v>
      </c>
      <c r="Q14" s="4">
        <f t="shared" si="10"/>
        <v>1</v>
      </c>
      <c r="R14" s="4">
        <f t="shared" si="11"/>
        <v>1</v>
      </c>
      <c r="S14" s="4">
        <f t="shared" si="12"/>
        <v>2</v>
      </c>
    </row>
    <row r="15" spans="1:19" x14ac:dyDescent="0.25">
      <c r="A15" s="4" t="str">
        <f t="shared" si="6"/>
        <v/>
      </c>
      <c r="F15" s="3"/>
      <c r="G15" s="3"/>
      <c r="H15" s="7"/>
      <c r="I15" s="7"/>
      <c r="J15" s="7"/>
      <c r="K15" s="2"/>
      <c r="L15" s="5" t="str">
        <f>IFERROR(VLOOKUP(D15&amp;" - "&amp;P15,[1]Control!$D:$E,2,0),"")</f>
        <v/>
      </c>
      <c r="M15" s="4"/>
      <c r="N15" s="5" t="str">
        <f t="shared" si="7"/>
        <v>ü</v>
      </c>
      <c r="O15" s="4">
        <f t="shared" si="8"/>
        <v>15</v>
      </c>
      <c r="P15" s="2" t="str">
        <f t="shared" si="9"/>
        <v xml:space="preserve">Estimado , hemos generado su VEP de </v>
      </c>
      <c r="Q15" s="4">
        <f t="shared" si="10"/>
        <v>1</v>
      </c>
      <c r="R15" s="4">
        <f t="shared" si="11"/>
        <v>1</v>
      </c>
      <c r="S15" s="4">
        <f t="shared" si="12"/>
        <v>2</v>
      </c>
    </row>
    <row r="16" spans="1:19" x14ac:dyDescent="0.25">
      <c r="A16" s="4" t="str">
        <f t="shared" si="6"/>
        <v/>
      </c>
      <c r="F16" s="3"/>
      <c r="G16" s="3"/>
      <c r="H16" s="7"/>
      <c r="I16" s="7"/>
      <c r="J16" s="7"/>
      <c r="K16" s="2"/>
      <c r="L16" s="5" t="str">
        <f>IFERROR(VLOOKUP(D16&amp;" - "&amp;P16,[1]Control!$D:$E,2,0),"")</f>
        <v/>
      </c>
      <c r="M16" s="4"/>
      <c r="N16" s="5" t="str">
        <f t="shared" si="7"/>
        <v>ü</v>
      </c>
      <c r="O16" s="4">
        <f t="shared" si="8"/>
        <v>16</v>
      </c>
      <c r="P16" s="2" t="str">
        <f t="shared" si="9"/>
        <v xml:space="preserve">Estimado , hemos generado su VEP de </v>
      </c>
      <c r="Q16" s="4">
        <f t="shared" si="10"/>
        <v>1</v>
      </c>
      <c r="R16" s="4">
        <f t="shared" si="11"/>
        <v>1</v>
      </c>
      <c r="S16" s="4">
        <f t="shared" si="12"/>
        <v>2</v>
      </c>
    </row>
    <row r="17" spans="1:19" x14ac:dyDescent="0.25">
      <c r="A17" s="4" t="str">
        <f t="shared" si="6"/>
        <v/>
      </c>
      <c r="F17" s="3"/>
      <c r="G17" s="3"/>
      <c r="H17" s="7"/>
      <c r="I17" s="7"/>
      <c r="J17" s="7"/>
      <c r="K17" s="2"/>
      <c r="L17" s="5" t="str">
        <f>IFERROR(VLOOKUP(D17&amp;" - "&amp;P17,[1]Control!$D:$E,2,0),"")</f>
        <v/>
      </c>
      <c r="M17" s="4"/>
      <c r="N17" s="5" t="str">
        <f t="shared" si="7"/>
        <v>ü</v>
      </c>
      <c r="O17" s="4">
        <f t="shared" si="8"/>
        <v>17</v>
      </c>
      <c r="P17" s="2" t="str">
        <f t="shared" si="9"/>
        <v xml:space="preserve">Estimado , hemos generado su VEP de </v>
      </c>
      <c r="Q17" s="4">
        <f t="shared" si="10"/>
        <v>1</v>
      </c>
      <c r="R17" s="4">
        <f t="shared" si="11"/>
        <v>1</v>
      </c>
      <c r="S17" s="4">
        <f t="shared" si="12"/>
        <v>2</v>
      </c>
    </row>
    <row r="18" spans="1:19" x14ac:dyDescent="0.25">
      <c r="A18" s="4" t="str">
        <f t="shared" si="6"/>
        <v/>
      </c>
      <c r="F18" s="3"/>
      <c r="G18" s="3"/>
      <c r="H18" s="7"/>
      <c r="I18" s="7"/>
      <c r="J18" s="7"/>
      <c r="K18" s="2"/>
      <c r="L18" s="5" t="str">
        <f>IFERROR(VLOOKUP(D18&amp;" - "&amp;P18,[1]Control!$D:$E,2,0),"")</f>
        <v/>
      </c>
      <c r="M18" s="4"/>
      <c r="N18" s="5" t="str">
        <f t="shared" si="7"/>
        <v>ü</v>
      </c>
      <c r="O18" s="4">
        <f t="shared" si="8"/>
        <v>18</v>
      </c>
      <c r="P18" s="2" t="str">
        <f t="shared" si="9"/>
        <v xml:space="preserve">Estimado , hemos generado su VEP de </v>
      </c>
      <c r="Q18" s="4">
        <f t="shared" si="10"/>
        <v>1</v>
      </c>
      <c r="R18" s="4">
        <f t="shared" si="11"/>
        <v>1</v>
      </c>
      <c r="S18" s="4">
        <f t="shared" si="12"/>
        <v>2</v>
      </c>
    </row>
    <row r="19" spans="1:19" x14ac:dyDescent="0.25">
      <c r="A19" s="4" t="str">
        <f t="shared" si="6"/>
        <v/>
      </c>
      <c r="F19" s="3"/>
      <c r="G19" s="3"/>
      <c r="H19" s="7"/>
      <c r="I19" s="7"/>
      <c r="J19" s="7"/>
      <c r="K19" s="2"/>
      <c r="L19" s="5" t="str">
        <f>IFERROR(VLOOKUP(D19&amp;" - "&amp;P19,[1]Control!$D:$E,2,0),"")</f>
        <v/>
      </c>
      <c r="M19" s="4"/>
      <c r="N19" s="5" t="str">
        <f t="shared" si="7"/>
        <v>ü</v>
      </c>
      <c r="O19" s="4">
        <f t="shared" si="8"/>
        <v>19</v>
      </c>
      <c r="P19" s="2" t="str">
        <f t="shared" si="9"/>
        <v xml:space="preserve">Estimado , hemos generado su VEP de </v>
      </c>
      <c r="Q19" s="4">
        <f t="shared" si="10"/>
        <v>1</v>
      </c>
      <c r="R19" s="4">
        <f t="shared" si="11"/>
        <v>1</v>
      </c>
      <c r="S19" s="4">
        <f t="shared" si="12"/>
        <v>2</v>
      </c>
    </row>
    <row r="20" spans="1:19" x14ac:dyDescent="0.25">
      <c r="A20" s="4" t="str">
        <f t="shared" si="6"/>
        <v/>
      </c>
      <c r="F20" s="3"/>
      <c r="G20" s="3"/>
      <c r="H20" s="7"/>
      <c r="I20" s="7"/>
      <c r="J20" s="7"/>
      <c r="K20" s="2"/>
      <c r="L20" s="5" t="str">
        <f>IFERROR(VLOOKUP(D20&amp;" - "&amp;P20,[1]Control!$D:$E,2,0),"")</f>
        <v/>
      </c>
      <c r="M20" s="4"/>
      <c r="N20" s="5" t="str">
        <f t="shared" si="7"/>
        <v>ü</v>
      </c>
      <c r="O20" s="4">
        <f t="shared" si="8"/>
        <v>20</v>
      </c>
      <c r="P20" s="2" t="str">
        <f t="shared" si="9"/>
        <v xml:space="preserve">Estimado , hemos generado su VEP de </v>
      </c>
      <c r="Q20" s="4">
        <f t="shared" si="10"/>
        <v>1</v>
      </c>
      <c r="R20" s="4">
        <f t="shared" si="11"/>
        <v>1</v>
      </c>
      <c r="S20" s="4">
        <f t="shared" si="12"/>
        <v>2</v>
      </c>
    </row>
    <row r="21" spans="1:19" x14ac:dyDescent="0.25">
      <c r="A21" s="4" t="str">
        <f t="shared" si="6"/>
        <v/>
      </c>
      <c r="F21" s="3"/>
      <c r="G21" s="3"/>
      <c r="H21" s="7"/>
      <c r="I21" s="7"/>
      <c r="J21" s="7"/>
      <c r="K21" s="2"/>
      <c r="L21" s="5" t="str">
        <f>IFERROR(VLOOKUP(D21&amp;" - "&amp;P21,[1]Control!$D:$E,2,0),"")</f>
        <v/>
      </c>
      <c r="M21" s="4"/>
      <c r="N21" s="5" t="str">
        <f t="shared" si="7"/>
        <v>ü</v>
      </c>
      <c r="O21" s="4">
        <f t="shared" si="8"/>
        <v>21</v>
      </c>
      <c r="P21" s="2" t="str">
        <f t="shared" si="9"/>
        <v xml:space="preserve">Estimado , hemos generado su VEP de </v>
      </c>
      <c r="Q21" s="4">
        <f t="shared" si="10"/>
        <v>1</v>
      </c>
      <c r="R21" s="4">
        <f t="shared" si="11"/>
        <v>1</v>
      </c>
      <c r="S21" s="4">
        <f t="shared" si="12"/>
        <v>2</v>
      </c>
    </row>
    <row r="22" spans="1:19" x14ac:dyDescent="0.25">
      <c r="A22" s="4" t="str">
        <f t="shared" si="6"/>
        <v/>
      </c>
      <c r="F22" s="3"/>
      <c r="G22" s="3"/>
      <c r="H22" s="7"/>
      <c r="I22" s="7"/>
      <c r="J22" s="7"/>
      <c r="K22" s="2"/>
      <c r="L22" s="5" t="str">
        <f>IFERROR(VLOOKUP(D22&amp;" - "&amp;P22,[1]Control!$D:$E,2,0),"")</f>
        <v/>
      </c>
      <c r="M22" s="4"/>
      <c r="N22" s="5" t="str">
        <f t="shared" si="7"/>
        <v>ü</v>
      </c>
      <c r="O22" s="4">
        <f t="shared" si="8"/>
        <v>22</v>
      </c>
      <c r="P22" s="2" t="str">
        <f t="shared" si="9"/>
        <v xml:space="preserve">Estimado , hemos generado su VEP de </v>
      </c>
      <c r="Q22" s="4">
        <f t="shared" si="10"/>
        <v>1</v>
      </c>
      <c r="R22" s="4">
        <f t="shared" si="11"/>
        <v>1</v>
      </c>
      <c r="S22" s="4">
        <f t="shared" si="12"/>
        <v>2</v>
      </c>
    </row>
    <row r="23" spans="1:19" x14ac:dyDescent="0.25">
      <c r="A23" s="4" t="str">
        <f t="shared" si="6"/>
        <v/>
      </c>
      <c r="F23" s="3"/>
      <c r="G23" s="3"/>
      <c r="H23" s="7"/>
      <c r="I23" s="7"/>
      <c r="J23" s="7"/>
      <c r="K23" s="2"/>
      <c r="L23" s="5" t="str">
        <f>IFERROR(VLOOKUP(D23&amp;" - "&amp;P23,[1]Control!$D:$E,2,0),"")</f>
        <v/>
      </c>
      <c r="M23" s="4"/>
      <c r="N23" s="5" t="str">
        <f t="shared" si="7"/>
        <v>ü</v>
      </c>
      <c r="O23" s="4">
        <f t="shared" si="8"/>
        <v>23</v>
      </c>
      <c r="P23" s="2" t="str">
        <f t="shared" si="9"/>
        <v xml:space="preserve">Estimado , hemos generado su VEP de </v>
      </c>
      <c r="Q23" s="4">
        <f t="shared" si="10"/>
        <v>1</v>
      </c>
      <c r="R23" s="4">
        <f t="shared" si="11"/>
        <v>1</v>
      </c>
      <c r="S23" s="4">
        <f t="shared" si="12"/>
        <v>2</v>
      </c>
    </row>
  </sheetData>
  <autoFilter ref="A1:S23"/>
  <sortState ref="A2:R69">
    <sortCondition ref="A2:A69"/>
    <sortCondition ref="D2:D69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Hoja1!$A$2:$A$11</xm:f>
          </x14:formula1>
          <xm:sqref>F2:F23</xm:sqref>
        </x14:dataValidation>
        <x14:dataValidation type="list" allowBlank="1" showInputMessage="1" showErrorMessage="1">
          <x14:formula1>
            <xm:f>Hoja1!$B$2:$B$18</xm:f>
          </x14:formula1>
          <xm:sqref>G2:G23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63.85546875" bestFit="1" customWidth="1"/>
  </cols>
  <sheetData>
    <row r="1" spans="1:2" x14ac:dyDescent="0.25">
      <c r="A1" t="s">
        <v>22</v>
      </c>
      <c r="B1" t="s">
        <v>25</v>
      </c>
    </row>
    <row r="2" spans="1:2" x14ac:dyDescent="0.25">
      <c r="A2" t="s">
        <v>24</v>
      </c>
      <c r="B2" s="6" t="s">
        <v>27</v>
      </c>
    </row>
    <row r="3" spans="1:2" x14ac:dyDescent="0.25">
      <c r="A3" t="s">
        <v>23</v>
      </c>
      <c r="B3" s="6" t="s">
        <v>28</v>
      </c>
    </row>
    <row r="4" spans="1:2" x14ac:dyDescent="0.25">
      <c r="A4" t="s">
        <v>17</v>
      </c>
      <c r="B4" s="6" t="s">
        <v>29</v>
      </c>
    </row>
    <row r="5" spans="1:2" x14ac:dyDescent="0.25">
      <c r="A5" t="s">
        <v>31</v>
      </c>
      <c r="B5" s="6" t="s">
        <v>19</v>
      </c>
    </row>
    <row r="6" spans="1:2" x14ac:dyDescent="0.25">
      <c r="A6" t="s">
        <v>20</v>
      </c>
      <c r="B6" s="6" t="s">
        <v>26</v>
      </c>
    </row>
    <row r="7" spans="1:2" x14ac:dyDescent="0.25">
      <c r="A7" t="s">
        <v>32</v>
      </c>
      <c r="B7" s="6" t="s">
        <v>30</v>
      </c>
    </row>
    <row r="8" spans="1:2" x14ac:dyDescent="0.25">
      <c r="B8" s="6" t="s">
        <v>21</v>
      </c>
    </row>
    <row r="9" spans="1:2" x14ac:dyDescent="0.25">
      <c r="B9" s="6" t="s">
        <v>33</v>
      </c>
    </row>
  </sheetData>
  <sortState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</cp:lastModifiedBy>
  <dcterms:created xsi:type="dcterms:W3CDTF">2015-06-05T18:19:34Z</dcterms:created>
  <dcterms:modified xsi:type="dcterms:W3CDTF">2023-08-06T00:22:23Z</dcterms:modified>
</cp:coreProperties>
</file>