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192.168.1.22\Estudio\Planillas estudio\Bots Estudio\Generar_Vep\"/>
    </mc:Choice>
  </mc:AlternateContent>
  <xr:revisionPtr revIDLastSave="0" documentId="13_ncr:1_{CFF80D5D-6977-4B3E-8E37-2E299DD650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  <sheet name="Hoja1" sheetId="2" r:id="rId2"/>
  </sheets>
  <externalReferences>
    <externalReference r:id="rId3"/>
  </externalReferences>
  <definedNames>
    <definedName name="_xlnm._FilterDatabase" localSheetId="0" hidden="1">Listado!$A$1:$S$35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R19" i="1"/>
  <c r="Q19" i="1"/>
  <c r="S19" i="1" s="1"/>
  <c r="P19" i="1"/>
  <c r="O19" i="1"/>
  <c r="N19" i="1"/>
  <c r="E19" i="1"/>
  <c r="D19" i="1"/>
  <c r="R18" i="1"/>
  <c r="S18" i="1" s="1"/>
  <c r="Q18" i="1"/>
  <c r="P18" i="1"/>
  <c r="O18" i="1"/>
  <c r="N18" i="1"/>
  <c r="E18" i="1"/>
  <c r="D18" i="1"/>
  <c r="R17" i="1"/>
  <c r="Q17" i="1"/>
  <c r="S17" i="1" s="1"/>
  <c r="P17" i="1"/>
  <c r="O17" i="1"/>
  <c r="N17" i="1"/>
  <c r="E17" i="1"/>
  <c r="D17" i="1"/>
  <c r="R16" i="1"/>
  <c r="S16" i="1" s="1"/>
  <c r="Q16" i="1"/>
  <c r="P16" i="1"/>
  <c r="O16" i="1"/>
  <c r="N16" i="1"/>
  <c r="E16" i="1"/>
  <c r="D16" i="1"/>
  <c r="R15" i="1"/>
  <c r="Q15" i="1"/>
  <c r="S15" i="1" s="1"/>
  <c r="P15" i="1"/>
  <c r="O15" i="1"/>
  <c r="N15" i="1"/>
  <c r="E15" i="1"/>
  <c r="D15" i="1"/>
  <c r="R14" i="1"/>
  <c r="S14" i="1" s="1"/>
  <c r="Q14" i="1"/>
  <c r="P14" i="1"/>
  <c r="O14" i="1"/>
  <c r="N14" i="1"/>
  <c r="E14" i="1"/>
  <c r="D14" i="1"/>
  <c r="R13" i="1"/>
  <c r="Q13" i="1"/>
  <c r="S13" i="1" s="1"/>
  <c r="P13" i="1"/>
  <c r="O13" i="1"/>
  <c r="N13" i="1"/>
  <c r="E13" i="1"/>
  <c r="D13" i="1"/>
  <c r="R12" i="1"/>
  <c r="S12" i="1" s="1"/>
  <c r="Q12" i="1"/>
  <c r="P12" i="1"/>
  <c r="O12" i="1"/>
  <c r="N12" i="1"/>
  <c r="E12" i="1"/>
  <c r="D12" i="1"/>
  <c r="R11" i="1"/>
  <c r="Q11" i="1"/>
  <c r="S11" i="1" s="1"/>
  <c r="P11" i="1"/>
  <c r="O11" i="1"/>
  <c r="N11" i="1"/>
  <c r="E11" i="1"/>
  <c r="D11" i="1"/>
  <c r="R10" i="1"/>
  <c r="S10" i="1" s="1"/>
  <c r="Q10" i="1"/>
  <c r="P10" i="1"/>
  <c r="O10" i="1"/>
  <c r="N10" i="1"/>
  <c r="E10" i="1"/>
  <c r="D10" i="1"/>
  <c r="R9" i="1"/>
  <c r="Q9" i="1"/>
  <c r="S9" i="1" s="1"/>
  <c r="P9" i="1"/>
  <c r="O9" i="1"/>
  <c r="N9" i="1"/>
  <c r="E9" i="1"/>
  <c r="D9" i="1"/>
  <c r="R8" i="1"/>
  <c r="S8" i="1" s="1"/>
  <c r="Q8" i="1"/>
  <c r="P8" i="1"/>
  <c r="O8" i="1"/>
  <c r="N8" i="1"/>
  <c r="E8" i="1"/>
  <c r="D8" i="1"/>
  <c r="R7" i="1"/>
  <c r="Q7" i="1"/>
  <c r="S7" i="1" s="1"/>
  <c r="P7" i="1"/>
  <c r="O7" i="1"/>
  <c r="N7" i="1"/>
  <c r="E7" i="1"/>
  <c r="D7" i="1"/>
  <c r="R6" i="1"/>
  <c r="S6" i="1" s="1"/>
  <c r="Q6" i="1"/>
  <c r="P6" i="1"/>
  <c r="O6" i="1"/>
  <c r="N6" i="1"/>
  <c r="E6" i="1"/>
  <c r="D6" i="1"/>
  <c r="R5" i="1"/>
  <c r="Q5" i="1"/>
  <c r="S5" i="1" s="1"/>
  <c r="P5" i="1"/>
  <c r="O5" i="1"/>
  <c r="N5" i="1"/>
  <c r="E5" i="1"/>
  <c r="D5" i="1"/>
  <c r="R4" i="1"/>
  <c r="S4" i="1" s="1"/>
  <c r="Q4" i="1"/>
  <c r="P4" i="1"/>
  <c r="O4" i="1"/>
  <c r="N4" i="1"/>
  <c r="E4" i="1"/>
  <c r="D4" i="1"/>
  <c r="R3" i="1"/>
  <c r="Q3" i="1"/>
  <c r="S3" i="1" s="1"/>
  <c r="P3" i="1"/>
  <c r="O3" i="1"/>
  <c r="N3" i="1"/>
  <c r="E3" i="1"/>
  <c r="D3" i="1"/>
  <c r="R2" i="1"/>
  <c r="S2" i="1" s="1"/>
  <c r="Q2" i="1"/>
  <c r="P2" i="1"/>
  <c r="O2" i="1"/>
  <c r="E2" i="1"/>
  <c r="D2" i="1"/>
  <c r="N35" i="1" l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Q35" i="1" l="1"/>
  <c r="R35" i="1"/>
  <c r="S35" i="1" s="1"/>
  <c r="P35" i="1"/>
  <c r="E24" i="1"/>
  <c r="P33" i="1" l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34" i="1" l="1"/>
  <c r="D35" i="1" l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E20" i="1" l="1"/>
  <c r="E21" i="1"/>
  <c r="E22" i="1"/>
  <c r="E23" i="1"/>
  <c r="E25" i="1"/>
  <c r="E26" i="1"/>
  <c r="E27" i="1"/>
  <c r="E28" i="1"/>
  <c r="E29" i="1"/>
  <c r="E30" i="1"/>
  <c r="E31" i="1"/>
  <c r="E32" i="1"/>
  <c r="E33" i="1"/>
  <c r="E34" i="1"/>
  <c r="E35" i="1"/>
  <c r="A33" i="1" l="1"/>
  <c r="A26" i="1"/>
  <c r="A32" i="1"/>
  <c r="O35" i="1" l="1"/>
  <c r="A35" i="1"/>
  <c r="R34" i="1"/>
  <c r="Q34" i="1"/>
  <c r="O34" i="1"/>
  <c r="A34" i="1"/>
  <c r="R33" i="1"/>
  <c r="Q33" i="1"/>
  <c r="O33" i="1"/>
  <c r="R32" i="1"/>
  <c r="Q32" i="1"/>
  <c r="O32" i="1"/>
  <c r="R31" i="1"/>
  <c r="Q31" i="1"/>
  <c r="O31" i="1"/>
  <c r="R30" i="1"/>
  <c r="Q30" i="1"/>
  <c r="O30" i="1"/>
  <c r="S34" i="1" l="1"/>
  <c r="S30" i="1"/>
  <c r="A31" i="1"/>
  <c r="A30" i="1"/>
  <c r="S31" i="1"/>
  <c r="S33" i="1"/>
  <c r="A24" i="1"/>
  <c r="S32" i="1"/>
  <c r="A23" i="1"/>
  <c r="R29" i="1"/>
  <c r="Q29" i="1"/>
  <c r="O29" i="1"/>
  <c r="A21" i="1"/>
  <c r="R28" i="1"/>
  <c r="Q28" i="1"/>
  <c r="O28" i="1"/>
  <c r="A16" i="1"/>
  <c r="R27" i="1"/>
  <c r="Q27" i="1"/>
  <c r="O27" i="1"/>
  <c r="R26" i="1"/>
  <c r="Q26" i="1"/>
  <c r="O26" i="1"/>
  <c r="R25" i="1"/>
  <c r="Q25" i="1"/>
  <c r="O25" i="1"/>
  <c r="R24" i="1"/>
  <c r="Q24" i="1"/>
  <c r="O24" i="1"/>
  <c r="R23" i="1"/>
  <c r="Q23" i="1"/>
  <c r="O23" i="1"/>
  <c r="A10" i="1"/>
  <c r="R22" i="1"/>
  <c r="Q22" i="1"/>
  <c r="O22" i="1"/>
  <c r="R21" i="1"/>
  <c r="Q21" i="1"/>
  <c r="O21" i="1"/>
  <c r="A22" i="1" l="1"/>
  <c r="A27" i="1"/>
  <c r="A18" i="1"/>
  <c r="A13" i="1"/>
  <c r="A28" i="1"/>
  <c r="A17" i="1"/>
  <c r="A25" i="1"/>
  <c r="A20" i="1"/>
  <c r="A12" i="1"/>
  <c r="A9" i="1"/>
  <c r="A8" i="1"/>
  <c r="A11" i="1"/>
  <c r="A19" i="1"/>
  <c r="A29" i="1"/>
  <c r="S29" i="1"/>
  <c r="S28" i="1"/>
  <c r="S22" i="1"/>
  <c r="S26" i="1"/>
  <c r="S23" i="1"/>
  <c r="S27" i="1"/>
  <c r="S24" i="1"/>
  <c r="A7" i="1"/>
  <c r="S21" i="1"/>
  <c r="S25" i="1"/>
  <c r="A14" i="1"/>
  <c r="A15" i="1"/>
  <c r="A6" i="1" l="1"/>
  <c r="R20" i="1" l="1"/>
  <c r="Q20" i="1"/>
  <c r="O20" i="1"/>
  <c r="A5" i="1"/>
  <c r="S20" i="1" l="1"/>
  <c r="A2" i="1" l="1"/>
  <c r="A4" i="1"/>
  <c r="A3" i="1"/>
  <c r="K20" i="1" l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</calcChain>
</file>

<file path=xl/sharedStrings.xml><?xml version="1.0" encoding="utf-8"?>
<sst xmlns="http://schemas.openxmlformats.org/spreadsheetml/2006/main" count="136" uniqueCount="37">
  <si>
    <t>Nro</t>
  </si>
  <si>
    <t>Cliente</t>
  </si>
  <si>
    <t>CLAVE</t>
  </si>
  <si>
    <t>CUIT AFIP</t>
  </si>
  <si>
    <t>Fila</t>
  </si>
  <si>
    <t>Anterior</t>
  </si>
  <si>
    <t>Posterior</t>
  </si>
  <si>
    <t>Con anterior y posterior</t>
  </si>
  <si>
    <t>AÑO</t>
  </si>
  <si>
    <t>PERIODO</t>
  </si>
  <si>
    <t>IMPORTE</t>
  </si>
  <si>
    <t>MEDIO</t>
  </si>
  <si>
    <t>LINK</t>
  </si>
  <si>
    <t>IMPUESTO</t>
  </si>
  <si>
    <t>GANANCIAS</t>
  </si>
  <si>
    <t>DJ</t>
  </si>
  <si>
    <t>GANANCIAS PERSONAS FISICAS - ANTICIPO</t>
  </si>
  <si>
    <t>MONOTRIBUTO</t>
  </si>
  <si>
    <t>MONOTRIBUTO - PAGO MENSUAL - PERS FIS - NACIONAL</t>
  </si>
  <si>
    <t>IMP</t>
  </si>
  <si>
    <t>BIENES PERSONALES</t>
  </si>
  <si>
    <t>AUTONOMO</t>
  </si>
  <si>
    <t>TIPO</t>
  </si>
  <si>
    <t>GANANCIAS PERSONAS FISICAS - SALDO DJ</t>
  </si>
  <si>
    <t>AUTONOMO - PAGO MENSUAL</t>
  </si>
  <si>
    <t>BIENES PERSONALES - ANTICIPO</t>
  </si>
  <si>
    <t>BIENES PERSONALES - SALDO DJ</t>
  </si>
  <si>
    <t>IVA - SALDO DJ</t>
  </si>
  <si>
    <t>IVA</t>
  </si>
  <si>
    <t>MONOTRIBUTO UNIFICADO</t>
  </si>
  <si>
    <t>MONOTRIBUTO UNIFICADO - PAGO MENSUAL - (PROVINCIAL / MUNIC)</t>
  </si>
  <si>
    <t>CELULAR</t>
  </si>
  <si>
    <t>MENSAJE</t>
  </si>
  <si>
    <t>CUIT VEP</t>
  </si>
  <si>
    <t>CUIT en pagina</t>
  </si>
  <si>
    <t>zNOMBRE CONTRIBUYENTE</t>
  </si>
  <si>
    <t>claveAfip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</si>
</sst>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  <xf numFmtId="0" fontId="0" fillId="4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anillas%20estudio/CLIENTES%20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"/>
      <sheetName val="Honorarios"/>
      <sheetName val="CL1"/>
      <sheetName val="CL2"/>
      <sheetName val="COMPRAS"/>
    </sheetNames>
    <sheetDataSet>
      <sheetData sheetId="0">
        <row r="1">
          <cell r="D1" t="str">
            <v>CUIT</v>
          </cell>
          <cell r="E1" t="str">
            <v>AFIP</v>
          </cell>
          <cell r="F1" t="str">
            <v>CIT</v>
          </cell>
          <cell r="G1" t="str">
            <v>CELULARES</v>
          </cell>
        </row>
        <row r="2">
          <cell r="D2">
            <v>27354316116</v>
          </cell>
          <cell r="E2" t="str">
            <v>Emmita2024</v>
          </cell>
          <cell r="F2" t="str">
            <v>Millich2021</v>
          </cell>
          <cell r="G2" t="str">
            <v>5492358402348</v>
          </cell>
        </row>
        <row r="3">
          <cell r="D3">
            <v>20256613442</v>
          </cell>
          <cell r="E3" t="str">
            <v>Aguero2024</v>
          </cell>
          <cell r="F3" t="str">
            <v>Aguero047</v>
          </cell>
          <cell r="G3">
            <v>2364317840</v>
          </cell>
        </row>
        <row r="4">
          <cell r="D4">
            <v>27297999910</v>
          </cell>
          <cell r="E4" t="str">
            <v>Artesi2024</v>
          </cell>
          <cell r="F4" t="str">
            <v>Gero121208</v>
          </cell>
          <cell r="G4"/>
        </row>
        <row r="5">
          <cell r="D5">
            <v>20049710365</v>
          </cell>
          <cell r="E5" t="str">
            <v>Alzagaca2024</v>
          </cell>
          <cell r="F5">
            <v>802006</v>
          </cell>
          <cell r="G5">
            <v>2364318601</v>
          </cell>
        </row>
        <row r="6">
          <cell r="D6">
            <v>20261705509</v>
          </cell>
          <cell r="E6" t="str">
            <v>Anchava2023</v>
          </cell>
          <cell r="F6" t="str">
            <v>Anchava79</v>
          </cell>
          <cell r="G6">
            <v>2364262225</v>
          </cell>
        </row>
        <row r="7">
          <cell r="D7">
            <v>20331349349</v>
          </cell>
          <cell r="E7" t="str">
            <v>Pablo00051</v>
          </cell>
          <cell r="F7">
            <v>100006</v>
          </cell>
          <cell r="G7">
            <v>2364609248</v>
          </cell>
        </row>
        <row r="8">
          <cell r="D8">
            <v>27185799064</v>
          </cell>
          <cell r="E8" t="str">
            <v>Patricia2024</v>
          </cell>
          <cell r="F8">
            <v>842006</v>
          </cell>
          <cell r="G8">
            <v>2364661587</v>
          </cell>
        </row>
        <row r="9">
          <cell r="D9">
            <v>20132314404</v>
          </cell>
          <cell r="E9" t="str">
            <v>Alejandro2024</v>
          </cell>
          <cell r="F9" t="str">
            <v>Peon1440</v>
          </cell>
          <cell r="G9"/>
        </row>
        <row r="10">
          <cell r="D10">
            <v>30718323300</v>
          </cell>
          <cell r="E10" t="str">
            <v>Nicolas2024</v>
          </cell>
          <cell r="F10" t="str">
            <v>Nicolas2023</v>
          </cell>
          <cell r="G10">
            <v>2364664451</v>
          </cell>
        </row>
        <row r="11">
          <cell r="D11">
            <v>20331530019</v>
          </cell>
          <cell r="E11" t="str">
            <v>Fernando2024</v>
          </cell>
          <cell r="F11" t="str">
            <v>412006</v>
          </cell>
          <cell r="G11">
            <v>2364263523</v>
          </cell>
        </row>
        <row r="12">
          <cell r="D12">
            <v>20229194551</v>
          </cell>
          <cell r="E12" t="str">
            <v>Bertarini2024</v>
          </cell>
          <cell r="F12">
            <v>872006</v>
          </cell>
          <cell r="G12">
            <v>2364684677</v>
          </cell>
        </row>
        <row r="13">
          <cell r="D13">
            <v>20292632739</v>
          </cell>
          <cell r="E13" t="str">
            <v>Bernardo2024</v>
          </cell>
          <cell r="F13" t="str">
            <v>Bernardo47</v>
          </cell>
          <cell r="G13">
            <v>2364579137</v>
          </cell>
        </row>
        <row r="14">
          <cell r="D14">
            <v>20149248634</v>
          </cell>
          <cell r="E14" t="str">
            <v>Campos2024</v>
          </cell>
          <cell r="F14" t="str">
            <v>M46p61amor</v>
          </cell>
          <cell r="G14">
            <v>2364669334</v>
          </cell>
        </row>
        <row r="15">
          <cell r="D15">
            <v>20269361760</v>
          </cell>
          <cell r="E15" t="str">
            <v>Calvente2025</v>
          </cell>
          <cell r="F15"/>
          <cell r="G15"/>
        </row>
        <row r="16">
          <cell r="D16">
            <v>20300905766</v>
          </cell>
          <cell r="E16" t="str">
            <v>SosaMauro24</v>
          </cell>
          <cell r="F16"/>
          <cell r="G16"/>
        </row>
        <row r="17">
          <cell r="D17">
            <v>20410970369</v>
          </cell>
          <cell r="E17" t="str">
            <v>NicoCampos1998</v>
          </cell>
          <cell r="F17"/>
          <cell r="G17"/>
        </row>
        <row r="18">
          <cell r="D18">
            <v>30717432092</v>
          </cell>
          <cell r="E18" t="str">
            <v>Domenica2018</v>
          </cell>
          <cell r="F18" t="str">
            <v>Domenica47</v>
          </cell>
          <cell r="G18">
            <v>2364658748</v>
          </cell>
        </row>
        <row r="19">
          <cell r="D19">
            <v>20287590068</v>
          </cell>
          <cell r="E19" t="str">
            <v>Domenica2018</v>
          </cell>
          <cell r="F19">
            <v>912006</v>
          </cell>
          <cell r="G19">
            <v>2364658748</v>
          </cell>
        </row>
        <row r="20">
          <cell r="D20">
            <v>20046986157</v>
          </cell>
          <cell r="E20" t="str">
            <v>Carballo2024</v>
          </cell>
          <cell r="F20" t="str">
            <v>042006</v>
          </cell>
          <cell r="G20" t="str">
            <v>5492364553486</v>
          </cell>
        </row>
        <row r="21">
          <cell r="D21">
            <v>20126095105</v>
          </cell>
          <cell r="E21" t="str">
            <v>Carmona2024</v>
          </cell>
          <cell r="F21" t="str">
            <v>Carmona47</v>
          </cell>
          <cell r="G21">
            <v>2354416315</v>
          </cell>
        </row>
        <row r="22">
          <cell r="D22">
            <v>20358935703</v>
          </cell>
          <cell r="E22" t="str">
            <v>Carmona2023</v>
          </cell>
          <cell r="F22" t="str">
            <v>Carmona47</v>
          </cell>
          <cell r="G22">
            <v>2354416315</v>
          </cell>
        </row>
        <row r="23">
          <cell r="D23">
            <v>20220510353</v>
          </cell>
          <cell r="E23" t="str">
            <v>Castagnoli2024</v>
          </cell>
          <cell r="F23" t="str">
            <v>010101</v>
          </cell>
          <cell r="G23">
            <v>2364575686</v>
          </cell>
        </row>
        <row r="24">
          <cell r="D24">
            <v>20241468446</v>
          </cell>
          <cell r="E24" t="str">
            <v>Convers2414</v>
          </cell>
          <cell r="F24" t="str">
            <v>Convers47</v>
          </cell>
          <cell r="G24">
            <v>2354402290</v>
          </cell>
        </row>
        <row r="25">
          <cell r="D25">
            <v>23271797664</v>
          </cell>
          <cell r="E25" t="str">
            <v>Family2024</v>
          </cell>
          <cell r="F25" t="str">
            <v>Martinez47</v>
          </cell>
          <cell r="G25">
            <v>2354402290</v>
          </cell>
        </row>
        <row r="26">
          <cell r="D26">
            <v>20241255779</v>
          </cell>
          <cell r="E26" t="str">
            <v>Cordoba2023</v>
          </cell>
          <cell r="F26">
            <v>292006</v>
          </cell>
          <cell r="G26">
            <v>2364668319</v>
          </cell>
        </row>
        <row r="27">
          <cell r="D27">
            <v>20236120024</v>
          </cell>
          <cell r="E27" t="str">
            <v>Ramirez2024</v>
          </cell>
          <cell r="F27" t="str">
            <v>Ramirez2024</v>
          </cell>
          <cell r="G27" t="str">
            <v>5492354400072</v>
          </cell>
        </row>
        <row r="28">
          <cell r="D28">
            <v>20282592097</v>
          </cell>
          <cell r="E28" t="str">
            <v>Deluca2024</v>
          </cell>
          <cell r="F28">
            <v>462006</v>
          </cell>
          <cell r="G28" t="str">
            <v>5493382480836</v>
          </cell>
        </row>
        <row r="29">
          <cell r="D29">
            <v>23241912809</v>
          </cell>
          <cell r="E29" t="str">
            <v>Chdiaz2023</v>
          </cell>
          <cell r="F29" t="str">
            <v>Diaz2419</v>
          </cell>
          <cell r="G29">
            <v>1165933462</v>
          </cell>
        </row>
        <row r="30">
          <cell r="D30">
            <v>20287590548</v>
          </cell>
          <cell r="E30" t="str">
            <v>Sahumerio13</v>
          </cell>
          <cell r="F30">
            <v>137006</v>
          </cell>
          <cell r="G30">
            <v>2364570271</v>
          </cell>
        </row>
        <row r="31">
          <cell r="D31">
            <v>27225367596</v>
          </cell>
          <cell r="E31" t="str">
            <v>Veronica2024</v>
          </cell>
          <cell r="F31">
            <v>442006</v>
          </cell>
          <cell r="G31">
            <v>2364579030</v>
          </cell>
        </row>
        <row r="32">
          <cell r="D32">
            <v>20256228433</v>
          </cell>
          <cell r="E32" t="str">
            <v>Geronimo2024</v>
          </cell>
          <cell r="F32" t="str">
            <v>Geronimo47</v>
          </cell>
          <cell r="G32"/>
        </row>
        <row r="33">
          <cell r="D33" t="str">
            <v>20-07849770-0</v>
          </cell>
          <cell r="E33" t="str">
            <v>Guillermo2024</v>
          </cell>
          <cell r="F33"/>
          <cell r="G33"/>
        </row>
        <row r="34">
          <cell r="D34">
            <v>20331530086</v>
          </cell>
          <cell r="E34" t="str">
            <v>Javier1006</v>
          </cell>
          <cell r="F34" t="str">
            <v>Eseiza47</v>
          </cell>
          <cell r="G34">
            <v>2364562114</v>
          </cell>
        </row>
        <row r="35">
          <cell r="D35">
            <v>20140242684</v>
          </cell>
          <cell r="E35" t="str">
            <v>Eseiza2024</v>
          </cell>
          <cell r="F35" t="str">
            <v>Pancho121260</v>
          </cell>
          <cell r="G35">
            <v>2364519180</v>
          </cell>
        </row>
        <row r="36">
          <cell r="D36">
            <v>27147275698</v>
          </cell>
          <cell r="E36" t="str">
            <v>Marite2024</v>
          </cell>
          <cell r="F36" t="str">
            <v>Robl5698</v>
          </cell>
          <cell r="G36">
            <v>2364519180</v>
          </cell>
        </row>
        <row r="37">
          <cell r="D37">
            <v>20410970334</v>
          </cell>
          <cell r="E37" t="str">
            <v>Agus1456327a</v>
          </cell>
          <cell r="F37"/>
          <cell r="G37">
            <v>2364519180</v>
          </cell>
        </row>
        <row r="38">
          <cell r="D38">
            <v>20109945235</v>
          </cell>
          <cell r="E38" t="str">
            <v>Fanelli20231</v>
          </cell>
          <cell r="F38" t="str">
            <v>Aj994523</v>
          </cell>
          <cell r="G38">
            <v>2364563363</v>
          </cell>
        </row>
        <row r="39">
          <cell r="D39">
            <v>27107839629</v>
          </cell>
          <cell r="E39" t="str">
            <v>Celina2023</v>
          </cell>
          <cell r="F39"/>
          <cell r="G39"/>
        </row>
        <row r="40">
          <cell r="D40">
            <v>20251869260</v>
          </cell>
          <cell r="E40" t="str">
            <v>Fayolle2023</v>
          </cell>
          <cell r="F40" t="str">
            <v>022006</v>
          </cell>
          <cell r="G40">
            <v>2364319687</v>
          </cell>
        </row>
        <row r="41">
          <cell r="D41">
            <v>27265608073</v>
          </cell>
          <cell r="E41" t="str">
            <v>Laurap2024</v>
          </cell>
          <cell r="F41">
            <v>662006</v>
          </cell>
          <cell r="G41">
            <v>2364319524</v>
          </cell>
        </row>
        <row r="42">
          <cell r="D42">
            <v>27146467429</v>
          </cell>
          <cell r="E42" t="str">
            <v>Graciela2024</v>
          </cell>
          <cell r="F42">
            <v>312006</v>
          </cell>
          <cell r="G42">
            <v>2364608642</v>
          </cell>
        </row>
        <row r="43">
          <cell r="D43">
            <v>20302269387</v>
          </cell>
          <cell r="E43" t="str">
            <v>Gerbaudo2024</v>
          </cell>
          <cell r="F43">
            <v>114006</v>
          </cell>
          <cell r="G43">
            <v>2364504941</v>
          </cell>
        </row>
        <row r="44">
          <cell r="D44">
            <v>27056083117</v>
          </cell>
          <cell r="E44" t="str">
            <v>Elenag2024</v>
          </cell>
          <cell r="F44">
            <v>180006</v>
          </cell>
          <cell r="G44"/>
        </row>
        <row r="45">
          <cell r="D45">
            <v>30709711225</v>
          </cell>
          <cell r="E45" t="str">
            <v>Ipucha2024</v>
          </cell>
          <cell r="F45">
            <v>702006</v>
          </cell>
          <cell r="G45"/>
        </row>
        <row r="46">
          <cell r="D46">
            <v>20359084766</v>
          </cell>
          <cell r="E46" t="str">
            <v>Emmanuel2024</v>
          </cell>
          <cell r="F46" t="str">
            <v>Emmanuel2020</v>
          </cell>
          <cell r="G46" t="str">
            <v>5492364718401</v>
          </cell>
        </row>
        <row r="47">
          <cell r="D47">
            <v>20286266496</v>
          </cell>
          <cell r="E47" t="str">
            <v>Matime2023</v>
          </cell>
          <cell r="F47">
            <v>172006</v>
          </cell>
          <cell r="G47">
            <v>2364700219</v>
          </cell>
        </row>
        <row r="48">
          <cell r="D48">
            <v>30711457107</v>
          </cell>
          <cell r="E48" t="str">
            <v>Metalurgica24</v>
          </cell>
          <cell r="F48">
            <v>102006</v>
          </cell>
          <cell r="G48" t="str">
            <v>5492364607583</v>
          </cell>
        </row>
        <row r="49">
          <cell r="D49">
            <v>20082785699</v>
          </cell>
          <cell r="E49" t="str">
            <v>Miniscarco2024</v>
          </cell>
          <cell r="F49">
            <v>722006</v>
          </cell>
          <cell r="G49" t="str">
            <v>5492364663010</v>
          </cell>
        </row>
        <row r="50">
          <cell r="D50">
            <v>20112445588</v>
          </cell>
          <cell r="E50" t="str">
            <v>Eduardo2024</v>
          </cell>
          <cell r="F50">
            <v>107006</v>
          </cell>
          <cell r="G50">
            <v>2364592510</v>
          </cell>
        </row>
        <row r="51">
          <cell r="D51">
            <v>27140467842</v>
          </cell>
          <cell r="E51" t="str">
            <v>Santina2024</v>
          </cell>
          <cell r="F51">
            <v>562006</v>
          </cell>
          <cell r="G51">
            <v>2364330338</v>
          </cell>
        </row>
        <row r="52">
          <cell r="D52">
            <v>20169254177</v>
          </cell>
          <cell r="E52" t="str">
            <v>Murgio2023</v>
          </cell>
          <cell r="F52" t="str">
            <v>Murgio2020</v>
          </cell>
          <cell r="G52">
            <v>2364669284</v>
          </cell>
        </row>
        <row r="53">
          <cell r="D53">
            <v>23177486434</v>
          </cell>
          <cell r="E53" t="str">
            <v>Saramu2023</v>
          </cell>
          <cell r="F53" t="str">
            <v>Silvana2021</v>
          </cell>
          <cell r="G53">
            <v>2364608583</v>
          </cell>
        </row>
        <row r="54">
          <cell r="D54"/>
          <cell r="E54"/>
          <cell r="F54" t="str">
            <v>Maia002036</v>
          </cell>
          <cell r="G54"/>
        </row>
        <row r="55">
          <cell r="D55">
            <v>30710673191</v>
          </cell>
          <cell r="E55" t="str">
            <v>OleikoVedia2024</v>
          </cell>
          <cell r="F55" t="str">
            <v>Oleiko47</v>
          </cell>
          <cell r="G55"/>
        </row>
        <row r="56">
          <cell r="D56">
            <v>20232237938</v>
          </cell>
          <cell r="E56" t="str">
            <v>OleikoVedia2024</v>
          </cell>
          <cell r="F56" t="str">
            <v>Matias2022</v>
          </cell>
          <cell r="G56"/>
        </row>
        <row r="57">
          <cell r="D57">
            <v>20358934189</v>
          </cell>
          <cell r="E57" t="str">
            <v>Pagani2023</v>
          </cell>
          <cell r="F57">
            <v>272006</v>
          </cell>
          <cell r="G57">
            <v>2364715993</v>
          </cell>
        </row>
        <row r="58">
          <cell r="D58">
            <v>20255618203</v>
          </cell>
          <cell r="E58" t="str">
            <v>Ignacio2024</v>
          </cell>
          <cell r="F58">
            <v>100670</v>
          </cell>
          <cell r="G58">
            <v>2364500600</v>
          </cell>
        </row>
        <row r="59">
          <cell r="D59">
            <v>27221699314</v>
          </cell>
          <cell r="E59" t="str">
            <v>Marisa2024</v>
          </cell>
          <cell r="F59"/>
          <cell r="G59">
            <v>2364351525</v>
          </cell>
        </row>
        <row r="60">
          <cell r="D60">
            <v>20112445731</v>
          </cell>
          <cell r="E60" t="str">
            <v>OPerez2024</v>
          </cell>
          <cell r="F60">
            <v>532006</v>
          </cell>
          <cell r="G60">
            <v>2364597339</v>
          </cell>
        </row>
        <row r="61">
          <cell r="D61">
            <v>20280126382</v>
          </cell>
          <cell r="E61" t="str">
            <v>Estudio050</v>
          </cell>
          <cell r="F61">
            <v>110006</v>
          </cell>
          <cell r="G61">
            <v>2364453824</v>
          </cell>
        </row>
        <row r="62">
          <cell r="D62">
            <v>27316566729</v>
          </cell>
          <cell r="E62" t="str">
            <v>Natimanda2024</v>
          </cell>
          <cell r="F62">
            <v>322006</v>
          </cell>
          <cell r="G62">
            <v>2364351481</v>
          </cell>
        </row>
        <row r="63">
          <cell r="D63">
            <v>20049781548</v>
          </cell>
          <cell r="E63" t="str">
            <v>Juliop2024</v>
          </cell>
          <cell r="F63">
            <v>130006</v>
          </cell>
          <cell r="G63">
            <v>2364596128</v>
          </cell>
        </row>
        <row r="64">
          <cell r="D64">
            <v>27280125445</v>
          </cell>
          <cell r="E64" t="str">
            <v>Moglia2024</v>
          </cell>
          <cell r="F64" t="str">
            <v>Leandra048</v>
          </cell>
          <cell r="G64">
            <v>2364317325</v>
          </cell>
        </row>
        <row r="65">
          <cell r="D65">
            <v>20278857426</v>
          </cell>
          <cell r="E65" t="str">
            <v>Moglia2024</v>
          </cell>
          <cell r="F65">
            <v>105006</v>
          </cell>
          <cell r="G65"/>
        </row>
        <row r="66">
          <cell r="D66">
            <v>20133289071</v>
          </cell>
          <cell r="E66" t="str">
            <v>Rivasj2024</v>
          </cell>
          <cell r="F66" t="str">
            <v>Rivas2024</v>
          </cell>
          <cell r="G66">
            <v>2364512097</v>
          </cell>
        </row>
        <row r="67">
          <cell r="D67">
            <v>20379389695</v>
          </cell>
          <cell r="E67" t="str">
            <v>Leonardo2024</v>
          </cell>
          <cell r="F67" t="str">
            <v>Leonardo47</v>
          </cell>
          <cell r="G67">
            <v>3462685714</v>
          </cell>
        </row>
        <row r="68">
          <cell r="D68">
            <v>20112190296</v>
          </cell>
          <cell r="E68" t="str">
            <v>Alejandro2024</v>
          </cell>
          <cell r="F68">
            <v>101006</v>
          </cell>
          <cell r="G68">
            <v>2364661795</v>
          </cell>
        </row>
        <row r="69">
          <cell r="D69">
            <v>20359071982</v>
          </cell>
          <cell r="E69" t="str">
            <v>Abbi2018Emmy2022</v>
          </cell>
          <cell r="F69"/>
          <cell r="G69"/>
        </row>
        <row r="70">
          <cell r="D70">
            <v>20268400053</v>
          </cell>
          <cell r="E70" t="str">
            <v>Tolosa2024</v>
          </cell>
          <cell r="F70"/>
          <cell r="G70"/>
        </row>
        <row r="71">
          <cell r="D71">
            <v>20275635511</v>
          </cell>
          <cell r="E71" t="str">
            <v>Morales2024</v>
          </cell>
          <cell r="F71" t="str">
            <v>Morales47</v>
          </cell>
          <cell r="G71">
            <v>2364600104</v>
          </cell>
        </row>
        <row r="72">
          <cell r="D72">
            <v>20128449737</v>
          </cell>
          <cell r="E72" t="str">
            <v>Guillermo2024</v>
          </cell>
          <cell r="F72">
            <v>782006</v>
          </cell>
          <cell r="G72">
            <v>2364608642</v>
          </cell>
        </row>
        <row r="73">
          <cell r="D73">
            <v>23352466859</v>
          </cell>
          <cell r="E73" t="str">
            <v>51Ezequiel</v>
          </cell>
          <cell r="F73" t="str">
            <v>052006</v>
          </cell>
          <cell r="G73"/>
        </row>
        <row r="74">
          <cell r="D74">
            <v>30717983307</v>
          </cell>
          <cell r="E74" t="str">
            <v>Lorca2402703</v>
          </cell>
          <cell r="F74" t="str">
            <v>Domenica0858</v>
          </cell>
          <cell r="G74">
            <v>1154646240</v>
          </cell>
        </row>
        <row r="75">
          <cell r="D75">
            <v>20219849649</v>
          </cell>
          <cell r="E75" t="str">
            <v>Videla2024C</v>
          </cell>
          <cell r="F75">
            <v>111006</v>
          </cell>
          <cell r="G75">
            <v>2364662835</v>
          </cell>
        </row>
        <row r="76">
          <cell r="D76">
            <v>20229194209</v>
          </cell>
          <cell r="E76" t="str">
            <v>Osvaldo2024</v>
          </cell>
          <cell r="F76">
            <v>174006</v>
          </cell>
          <cell r="G76">
            <v>2354413141</v>
          </cell>
        </row>
        <row r="77">
          <cell r="D77">
            <v>20141048601</v>
          </cell>
          <cell r="E77" t="str">
            <v>Villarreal2024</v>
          </cell>
          <cell r="F77" t="str">
            <v>Villa104</v>
          </cell>
          <cell r="G77">
            <v>2364354514</v>
          </cell>
        </row>
        <row r="78">
          <cell r="D78">
            <v>20167136983</v>
          </cell>
          <cell r="E78" t="str">
            <v>Oscarcito24</v>
          </cell>
          <cell r="F78" t="str">
            <v>Violante85</v>
          </cell>
          <cell r="G78">
            <v>2364512544</v>
          </cell>
        </row>
        <row r="79">
          <cell r="D79">
            <v>27149247799</v>
          </cell>
          <cell r="E79" t="str">
            <v>Liliana2024</v>
          </cell>
          <cell r="F79" t="str">
            <v>Liliana2016</v>
          </cell>
          <cell r="G79" t="str">
            <v>5492364548374</v>
          </cell>
        </row>
        <row r="80">
          <cell r="D80">
            <v>30718092163</v>
          </cell>
          <cell r="E80" t="str">
            <v>Gaspar2024</v>
          </cell>
          <cell r="F80" t="str">
            <v>Mmingenieria2022</v>
          </cell>
          <cell r="G80">
            <v>2364712939</v>
          </cell>
        </row>
        <row r="81">
          <cell r="D81">
            <v>20250342269</v>
          </cell>
          <cell r="E81" t="str">
            <v>Aquiles2024</v>
          </cell>
          <cell r="F81" t="str">
            <v>Dalleto47</v>
          </cell>
          <cell r="G81">
            <v>2364603210</v>
          </cell>
        </row>
        <row r="82">
          <cell r="D82">
            <v>23209372789</v>
          </cell>
          <cell r="E82" t="str">
            <v>Baigorria2024</v>
          </cell>
          <cell r="F82" t="str">
            <v>Baigorria2025</v>
          </cell>
          <cell r="G82">
            <v>2364693653</v>
          </cell>
        </row>
        <row r="83">
          <cell r="D83">
            <v>27951919441</v>
          </cell>
          <cell r="E83" t="str">
            <v>Renata2024</v>
          </cell>
          <cell r="F83" t="str">
            <v>Paola2020</v>
          </cell>
          <cell r="G83"/>
        </row>
        <row r="84">
          <cell r="D84">
            <v>20118031718</v>
          </cell>
          <cell r="E84" t="str">
            <v>Hugo483Ade</v>
          </cell>
          <cell r="F84">
            <v>444333</v>
          </cell>
          <cell r="G84">
            <v>3382573625</v>
          </cell>
        </row>
        <row r="85">
          <cell r="D85">
            <v>20217154023</v>
          </cell>
          <cell r="E85" t="str">
            <v>Gustavo2024</v>
          </cell>
          <cell r="F85">
            <v>162006</v>
          </cell>
          <cell r="G85">
            <v>2364611714</v>
          </cell>
        </row>
        <row r="86">
          <cell r="D86">
            <v>27268496888</v>
          </cell>
          <cell r="E86" t="str">
            <v>Mercedes2024</v>
          </cell>
          <cell r="F86" t="str">
            <v>Cabello2017</v>
          </cell>
          <cell r="G86">
            <v>2364611713</v>
          </cell>
        </row>
        <row r="87">
          <cell r="D87">
            <v>27293247590</v>
          </cell>
          <cell r="E87" t="str">
            <v>Negris2024</v>
          </cell>
          <cell r="F87">
            <v>121006</v>
          </cell>
          <cell r="G87">
            <v>2354414405</v>
          </cell>
        </row>
        <row r="88">
          <cell r="D88">
            <v>20361185324</v>
          </cell>
          <cell r="E88" t="str">
            <v>Jurado2024</v>
          </cell>
          <cell r="F88" t="str">
            <v>Jurado2024</v>
          </cell>
          <cell r="G88">
            <v>2364666920</v>
          </cell>
        </row>
        <row r="89">
          <cell r="D89">
            <v>20271846577</v>
          </cell>
          <cell r="E89" t="str">
            <v>Emilio2024</v>
          </cell>
          <cell r="F89" t="str">
            <v>Seresi2024</v>
          </cell>
          <cell r="G89">
            <v>2364519193</v>
          </cell>
        </row>
        <row r="90">
          <cell r="D90">
            <v>30718647688</v>
          </cell>
          <cell r="E90" t="str">
            <v>Matiasmu2024</v>
          </cell>
          <cell r="F90" t="str">
            <v>Aromas2024</v>
          </cell>
          <cell r="G90"/>
        </row>
        <row r="91">
          <cell r="D91"/>
          <cell r="E91"/>
          <cell r="F91"/>
          <cell r="G91"/>
        </row>
        <row r="92">
          <cell r="D92"/>
          <cell r="E92"/>
          <cell r="F92"/>
          <cell r="G92"/>
        </row>
        <row r="93">
          <cell r="D93"/>
          <cell r="E93"/>
          <cell r="F93"/>
          <cell r="G93"/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pane ySplit="1" topLeftCell="A2" activePane="bottomLeft" state="frozen"/>
      <selection pane="bottomLeft" activeCell="N2" sqref="N2"/>
    </sheetView>
  </sheetViews>
  <sheetFormatPr baseColWidth="10" defaultColWidth="9.140625" defaultRowHeight="15" x14ac:dyDescent="0.25"/>
  <cols>
    <col min="1" max="1" width="6.5703125" bestFit="1" customWidth="1"/>
    <col min="2" max="2" width="18.5703125" bestFit="1" customWidth="1"/>
    <col min="3" max="3" width="12" bestFit="1" customWidth="1"/>
    <col min="4" max="4" width="13.5703125" customWidth="1"/>
    <col min="5" max="5" width="14.140625" bestFit="1" customWidth="1"/>
    <col min="6" max="6" width="12.7109375" bestFit="1" customWidth="1"/>
    <col min="7" max="7" width="13" customWidth="1"/>
    <col min="8" max="8" width="40.140625" customWidth="1"/>
    <col min="9" max="9" width="6.28515625" customWidth="1"/>
    <col min="10" max="10" width="7.42578125" bestFit="1" customWidth="1"/>
    <col min="11" max="11" width="8.5703125" customWidth="1"/>
    <col min="12" max="12" width="11.42578125" bestFit="1" customWidth="1"/>
    <col min="13" max="13" width="9.42578125" bestFit="1" customWidth="1"/>
    <col min="14" max="14" width="14" bestFit="1" customWidth="1"/>
    <col min="15" max="15" width="3.5703125" customWidth="1"/>
    <col min="16" max="16" width="80.42578125" bestFit="1" customWidth="1"/>
  </cols>
  <sheetData>
    <row r="1" spans="1:19" x14ac:dyDescent="0.25">
      <c r="A1" s="1" t="s">
        <v>0</v>
      </c>
      <c r="B1" s="1" t="s">
        <v>1</v>
      </c>
      <c r="C1" s="1" t="s">
        <v>3</v>
      </c>
      <c r="D1" s="1" t="s">
        <v>34</v>
      </c>
      <c r="E1" s="1" t="s">
        <v>33</v>
      </c>
      <c r="F1" s="1" t="s">
        <v>2</v>
      </c>
      <c r="G1" s="1" t="s">
        <v>13</v>
      </c>
      <c r="H1" s="1" t="s">
        <v>15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  <c r="O1" s="1" t="s">
        <v>4</v>
      </c>
      <c r="P1" s="1" t="s">
        <v>32</v>
      </c>
      <c r="Q1" s="1" t="s">
        <v>5</v>
      </c>
      <c r="R1" s="1" t="s">
        <v>6</v>
      </c>
      <c r="S1" s="1" t="s">
        <v>7</v>
      </c>
    </row>
    <row r="2" spans="1:19" x14ac:dyDescent="0.25">
      <c r="A2" s="4" t="str">
        <f t="shared" ref="A2:A5" si="0">RIGHT(E2,1)</f>
        <v>0</v>
      </c>
      <c r="B2" s="6" t="s">
        <v>35</v>
      </c>
      <c r="C2">
        <v>20000000000</v>
      </c>
      <c r="D2" t="str">
        <f t="shared" ref="D2:D19" si="1">TEXT(C2,"00-00000000-0")</f>
        <v>20-00000000-0</v>
      </c>
      <c r="E2">
        <f t="shared" ref="E2:E19" si="2">+C2</f>
        <v>20000000000</v>
      </c>
      <c r="F2" t="s">
        <v>36</v>
      </c>
      <c r="G2" s="3"/>
      <c r="I2" s="5"/>
      <c r="J2" s="4">
        <v>2024</v>
      </c>
      <c r="K2" s="4">
        <v>2</v>
      </c>
      <c r="L2" s="4"/>
      <c r="M2" s="4" t="s">
        <v>12</v>
      </c>
      <c r="N2">
        <v>1144444444</v>
      </c>
      <c r="O2" s="4">
        <f t="shared" ref="O2:O19" si="3">ROW(A2)</f>
        <v>2</v>
      </c>
      <c r="P2" s="2" t="str">
        <f t="shared" ref="P2:P19" si="4">CONCATENATE("Estimado ",B2,", el día 15 de este mes vence el  ANTICIPO de  ",G2," por un monto de $",L2,".",CHAR(10),"El VEP ya está generado (Mensaje automático)")</f>
        <v>Estimado zNOMBRE CONTRIBUYENTE, el día 15 de este mes vence el  ANTICIPO de   por un monto de $.
El VEP ya está generado (Mensaje automático)</v>
      </c>
      <c r="Q2" s="4">
        <f t="shared" ref="Q2:Q19" si="5">IF(C2=C1,1,0)</f>
        <v>0</v>
      </c>
      <c r="R2" s="4">
        <f t="shared" ref="R2:R19" si="6">IF(C2=C3,1,0)</f>
        <v>1</v>
      </c>
      <c r="S2" s="4">
        <f t="shared" ref="S2:S19" si="7">SUM(Q2:R2)</f>
        <v>1</v>
      </c>
    </row>
    <row r="3" spans="1:19" x14ac:dyDescent="0.25">
      <c r="A3" s="4" t="str">
        <f t="shared" si="0"/>
        <v>0</v>
      </c>
      <c r="B3" s="6" t="s">
        <v>35</v>
      </c>
      <c r="C3">
        <v>20000000000</v>
      </c>
      <c r="D3" t="str">
        <f t="shared" si="1"/>
        <v>20-00000000-0</v>
      </c>
      <c r="E3">
        <f t="shared" si="2"/>
        <v>20000000000</v>
      </c>
      <c r="F3" t="s">
        <v>36</v>
      </c>
      <c r="G3" s="3"/>
      <c r="I3" s="5"/>
      <c r="J3" s="4">
        <v>2024</v>
      </c>
      <c r="K3" s="4">
        <f>+K2</f>
        <v>2</v>
      </c>
      <c r="L3" s="4"/>
      <c r="M3" s="4" t="s">
        <v>12</v>
      </c>
      <c r="N3" t="e">
        <f>VLOOKUP(C3,[1]RI!$D:$G,4,0)</f>
        <v>#N/A</v>
      </c>
      <c r="O3" s="4">
        <f t="shared" si="3"/>
        <v>3</v>
      </c>
      <c r="P3" s="2" t="str">
        <f t="shared" si="4"/>
        <v>Estimado zNOMBRE CONTRIBUYENTE, el día 15 de este mes vence el  ANTICIPO de   por un monto de $.
El VEP ya está generado (Mensaje automático)</v>
      </c>
      <c r="Q3" s="4">
        <f t="shared" si="5"/>
        <v>1</v>
      </c>
      <c r="R3" s="4">
        <f t="shared" si="6"/>
        <v>1</v>
      </c>
      <c r="S3" s="4">
        <f t="shared" si="7"/>
        <v>2</v>
      </c>
    </row>
    <row r="4" spans="1:19" x14ac:dyDescent="0.25">
      <c r="A4" s="4" t="str">
        <f t="shared" si="0"/>
        <v>0</v>
      </c>
      <c r="B4" s="6" t="s">
        <v>35</v>
      </c>
      <c r="C4">
        <v>20000000000</v>
      </c>
      <c r="D4" t="str">
        <f t="shared" si="1"/>
        <v>20-00000000-0</v>
      </c>
      <c r="E4">
        <f t="shared" si="2"/>
        <v>20000000000</v>
      </c>
      <c r="F4" t="s">
        <v>36</v>
      </c>
      <c r="G4" s="3"/>
      <c r="I4" s="5"/>
      <c r="J4" s="4">
        <v>2024</v>
      </c>
      <c r="K4" s="4">
        <f t="shared" ref="K2:K19" si="8">+K3</f>
        <v>2</v>
      </c>
      <c r="L4" s="4"/>
      <c r="M4" s="4" t="s">
        <v>12</v>
      </c>
      <c r="N4" t="e">
        <f>VLOOKUP(C4,[1]RI!$D:$G,4,0)</f>
        <v>#N/A</v>
      </c>
      <c r="O4" s="4">
        <f t="shared" si="3"/>
        <v>4</v>
      </c>
      <c r="P4" s="2" t="str">
        <f t="shared" si="4"/>
        <v>Estimado zNOMBRE CONTRIBUYENTE, el día 15 de este mes vence el  ANTICIPO de   por un monto de $.
El VEP ya está generado (Mensaje automático)</v>
      </c>
      <c r="Q4" s="4">
        <f t="shared" si="5"/>
        <v>1</v>
      </c>
      <c r="R4" s="4">
        <f t="shared" si="6"/>
        <v>1</v>
      </c>
      <c r="S4" s="4">
        <f t="shared" si="7"/>
        <v>2</v>
      </c>
    </row>
    <row r="5" spans="1:19" x14ac:dyDescent="0.25">
      <c r="A5" s="4" t="str">
        <f t="shared" si="0"/>
        <v>0</v>
      </c>
      <c r="B5" s="6" t="s">
        <v>35</v>
      </c>
      <c r="C5">
        <v>20000000000</v>
      </c>
      <c r="D5" t="str">
        <f t="shared" si="1"/>
        <v>20-00000000-0</v>
      </c>
      <c r="E5">
        <f t="shared" si="2"/>
        <v>20000000000</v>
      </c>
      <c r="F5" t="s">
        <v>36</v>
      </c>
      <c r="G5" s="3"/>
      <c r="I5" s="5"/>
      <c r="J5" s="4">
        <v>2024</v>
      </c>
      <c r="K5" s="4">
        <f t="shared" si="8"/>
        <v>2</v>
      </c>
      <c r="L5" s="4"/>
      <c r="M5" s="4" t="s">
        <v>12</v>
      </c>
      <c r="N5" t="e">
        <f>VLOOKUP(C5,[1]RI!$D:$G,4,0)</f>
        <v>#N/A</v>
      </c>
      <c r="O5" s="4">
        <f t="shared" si="3"/>
        <v>5</v>
      </c>
      <c r="P5" s="2" t="str">
        <f t="shared" si="4"/>
        <v>Estimado zNOMBRE CONTRIBUYENTE, el día 15 de este mes vence el  ANTICIPO de   por un monto de $.
El VEP ya está generado (Mensaje automático)</v>
      </c>
      <c r="Q5" s="4">
        <f t="shared" si="5"/>
        <v>1</v>
      </c>
      <c r="R5" s="4">
        <f t="shared" si="6"/>
        <v>1</v>
      </c>
      <c r="S5" s="4">
        <f t="shared" si="7"/>
        <v>2</v>
      </c>
    </row>
    <row r="6" spans="1:19" x14ac:dyDescent="0.25">
      <c r="A6" s="4" t="str">
        <f t="shared" ref="A6" si="9">RIGHT(E6,1)</f>
        <v>0</v>
      </c>
      <c r="B6" s="6" t="s">
        <v>35</v>
      </c>
      <c r="C6">
        <v>20000000000</v>
      </c>
      <c r="D6" t="str">
        <f t="shared" si="1"/>
        <v>20-00000000-0</v>
      </c>
      <c r="E6">
        <f t="shared" si="2"/>
        <v>20000000000</v>
      </c>
      <c r="F6" t="s">
        <v>36</v>
      </c>
      <c r="G6" s="3"/>
      <c r="I6" s="5"/>
      <c r="J6" s="4">
        <v>2024</v>
      </c>
      <c r="K6" s="4">
        <f t="shared" si="8"/>
        <v>2</v>
      </c>
      <c r="L6" s="4"/>
      <c r="M6" s="4" t="s">
        <v>12</v>
      </c>
      <c r="N6" t="e">
        <f>VLOOKUP(C6,[1]RI!$D:$G,4,0)</f>
        <v>#N/A</v>
      </c>
      <c r="O6" s="4">
        <f t="shared" si="3"/>
        <v>6</v>
      </c>
      <c r="P6" s="2" t="str">
        <f t="shared" si="4"/>
        <v>Estimado zNOMBRE CONTRIBUYENTE, el día 15 de este mes vence el  ANTICIPO de   por un monto de $.
El VEP ya está generado (Mensaje automático)</v>
      </c>
      <c r="Q6" s="4">
        <f t="shared" si="5"/>
        <v>1</v>
      </c>
      <c r="R6" s="4">
        <f t="shared" si="6"/>
        <v>1</v>
      </c>
      <c r="S6" s="4">
        <f t="shared" si="7"/>
        <v>2</v>
      </c>
    </row>
    <row r="7" spans="1:19" x14ac:dyDescent="0.25">
      <c r="A7" s="4" t="str">
        <f t="shared" ref="A7:A23" si="10">RIGHT(E7,1)</f>
        <v>0</v>
      </c>
      <c r="B7" s="6" t="s">
        <v>35</v>
      </c>
      <c r="C7">
        <v>20000000000</v>
      </c>
      <c r="D7" t="str">
        <f t="shared" si="1"/>
        <v>20-00000000-0</v>
      </c>
      <c r="E7">
        <f t="shared" si="2"/>
        <v>20000000000</v>
      </c>
      <c r="F7" t="s">
        <v>36</v>
      </c>
      <c r="G7" s="3"/>
      <c r="I7" s="5"/>
      <c r="J7" s="4">
        <v>2024</v>
      </c>
      <c r="K7" s="4">
        <f t="shared" si="8"/>
        <v>2</v>
      </c>
      <c r="L7" s="4"/>
      <c r="M7" s="4" t="s">
        <v>12</v>
      </c>
      <c r="N7" t="e">
        <f>VLOOKUP(C7,[1]RI!$D:$G,4,0)</f>
        <v>#N/A</v>
      </c>
      <c r="O7" s="4">
        <f t="shared" si="3"/>
        <v>7</v>
      </c>
      <c r="P7" s="2" t="str">
        <f t="shared" si="4"/>
        <v>Estimado zNOMBRE CONTRIBUYENTE, el día 15 de este mes vence el  ANTICIPO de   por un monto de $.
El VEP ya está generado (Mensaje automático)</v>
      </c>
      <c r="Q7" s="4">
        <f t="shared" si="5"/>
        <v>1</v>
      </c>
      <c r="R7" s="4">
        <f t="shared" si="6"/>
        <v>1</v>
      </c>
      <c r="S7" s="4">
        <f t="shared" si="7"/>
        <v>2</v>
      </c>
    </row>
    <row r="8" spans="1:19" x14ac:dyDescent="0.25">
      <c r="A8" s="4" t="str">
        <f t="shared" si="10"/>
        <v>0</v>
      </c>
      <c r="B8" s="6" t="s">
        <v>35</v>
      </c>
      <c r="C8">
        <v>20000000000</v>
      </c>
      <c r="D8" t="str">
        <f t="shared" si="1"/>
        <v>20-00000000-0</v>
      </c>
      <c r="E8">
        <f t="shared" si="2"/>
        <v>20000000000</v>
      </c>
      <c r="F8" t="s">
        <v>36</v>
      </c>
      <c r="G8" s="3"/>
      <c r="I8" s="5"/>
      <c r="J8" s="4">
        <v>2024</v>
      </c>
      <c r="K8" s="4">
        <f t="shared" si="8"/>
        <v>2</v>
      </c>
      <c r="L8" s="4"/>
      <c r="M8" s="4" t="s">
        <v>12</v>
      </c>
      <c r="N8" t="e">
        <f>VLOOKUP(C8,[1]RI!$D:$G,4,0)</f>
        <v>#N/A</v>
      </c>
      <c r="O8" s="4">
        <f t="shared" si="3"/>
        <v>8</v>
      </c>
      <c r="P8" s="2" t="str">
        <f t="shared" si="4"/>
        <v>Estimado zNOMBRE CONTRIBUYENTE, el día 15 de este mes vence el  ANTICIPO de   por un monto de $.
El VEP ya está generado (Mensaje automático)</v>
      </c>
      <c r="Q8" s="4">
        <f t="shared" si="5"/>
        <v>1</v>
      </c>
      <c r="R8" s="4">
        <f t="shared" si="6"/>
        <v>1</v>
      </c>
      <c r="S8" s="4">
        <f t="shared" si="7"/>
        <v>2</v>
      </c>
    </row>
    <row r="9" spans="1:19" x14ac:dyDescent="0.25">
      <c r="A9" s="4" t="str">
        <f t="shared" si="10"/>
        <v>0</v>
      </c>
      <c r="B9" s="6" t="s">
        <v>35</v>
      </c>
      <c r="C9">
        <v>20000000000</v>
      </c>
      <c r="D9" t="str">
        <f t="shared" si="1"/>
        <v>20-00000000-0</v>
      </c>
      <c r="E9">
        <f t="shared" si="2"/>
        <v>20000000000</v>
      </c>
      <c r="F9" t="s">
        <v>36</v>
      </c>
      <c r="G9" s="3"/>
      <c r="I9" s="5"/>
      <c r="J9" s="4">
        <v>2024</v>
      </c>
      <c r="K9" s="4">
        <f t="shared" si="8"/>
        <v>2</v>
      </c>
      <c r="L9" s="4"/>
      <c r="M9" s="4" t="s">
        <v>12</v>
      </c>
      <c r="N9" t="e">
        <f>VLOOKUP(C9,[1]RI!$D:$G,4,0)</f>
        <v>#N/A</v>
      </c>
      <c r="O9" s="4">
        <f t="shared" si="3"/>
        <v>9</v>
      </c>
      <c r="P9" s="2" t="str">
        <f t="shared" si="4"/>
        <v>Estimado zNOMBRE CONTRIBUYENTE, el día 15 de este mes vence el  ANTICIPO de   por un monto de $.
El VEP ya está generado (Mensaje automático)</v>
      </c>
      <c r="Q9" s="4">
        <f t="shared" si="5"/>
        <v>1</v>
      </c>
      <c r="R9" s="4">
        <f t="shared" si="6"/>
        <v>1</v>
      </c>
      <c r="S9" s="4">
        <f t="shared" si="7"/>
        <v>2</v>
      </c>
    </row>
    <row r="10" spans="1:19" x14ac:dyDescent="0.25">
      <c r="A10" s="4" t="str">
        <f t="shared" si="10"/>
        <v>0</v>
      </c>
      <c r="B10" s="6" t="s">
        <v>35</v>
      </c>
      <c r="C10">
        <v>20000000000</v>
      </c>
      <c r="D10" t="str">
        <f t="shared" si="1"/>
        <v>20-00000000-0</v>
      </c>
      <c r="E10">
        <f t="shared" si="2"/>
        <v>20000000000</v>
      </c>
      <c r="F10" t="s">
        <v>36</v>
      </c>
      <c r="G10" s="3"/>
      <c r="I10" s="5"/>
      <c r="J10" s="4">
        <v>2024</v>
      </c>
      <c r="K10" s="4">
        <f t="shared" si="8"/>
        <v>2</v>
      </c>
      <c r="L10" s="4"/>
      <c r="M10" s="4" t="s">
        <v>12</v>
      </c>
      <c r="N10" t="e">
        <f>VLOOKUP(C10,[1]RI!$D:$G,4,0)</f>
        <v>#N/A</v>
      </c>
      <c r="O10" s="4">
        <f t="shared" si="3"/>
        <v>10</v>
      </c>
      <c r="P10" s="2" t="str">
        <f t="shared" si="4"/>
        <v>Estimado zNOMBRE CONTRIBUYENTE, el día 15 de este mes vence el  ANTICIPO de   por un monto de $.
El VEP ya está generado (Mensaje automático)</v>
      </c>
      <c r="Q10" s="4">
        <f t="shared" si="5"/>
        <v>1</v>
      </c>
      <c r="R10" s="4">
        <f t="shared" si="6"/>
        <v>1</v>
      </c>
      <c r="S10" s="4">
        <f t="shared" si="7"/>
        <v>2</v>
      </c>
    </row>
    <row r="11" spans="1:19" x14ac:dyDescent="0.25">
      <c r="A11" s="4" t="str">
        <f t="shared" si="10"/>
        <v>0</v>
      </c>
      <c r="B11" s="6" t="s">
        <v>35</v>
      </c>
      <c r="C11">
        <v>20000000000</v>
      </c>
      <c r="D11" t="str">
        <f t="shared" si="1"/>
        <v>20-00000000-0</v>
      </c>
      <c r="E11">
        <f t="shared" si="2"/>
        <v>20000000000</v>
      </c>
      <c r="F11" t="s">
        <v>36</v>
      </c>
      <c r="G11" s="3"/>
      <c r="I11" s="5"/>
      <c r="J11" s="4">
        <v>2024</v>
      </c>
      <c r="K11" s="4">
        <f t="shared" si="8"/>
        <v>2</v>
      </c>
      <c r="L11" s="4"/>
      <c r="M11" s="4" t="s">
        <v>12</v>
      </c>
      <c r="N11" t="e">
        <f>VLOOKUP(C11,[1]RI!$D:$G,4,0)</f>
        <v>#N/A</v>
      </c>
      <c r="O11" s="4">
        <f t="shared" si="3"/>
        <v>11</v>
      </c>
      <c r="P11" s="2" t="str">
        <f t="shared" si="4"/>
        <v>Estimado zNOMBRE CONTRIBUYENTE, el día 15 de este mes vence el  ANTICIPO de   por un monto de $.
El VEP ya está generado (Mensaje automático)</v>
      </c>
      <c r="Q11" s="4">
        <f t="shared" si="5"/>
        <v>1</v>
      </c>
      <c r="R11" s="4">
        <f t="shared" si="6"/>
        <v>1</v>
      </c>
      <c r="S11" s="4">
        <f t="shared" si="7"/>
        <v>2</v>
      </c>
    </row>
    <row r="12" spans="1:19" x14ac:dyDescent="0.25">
      <c r="A12" s="4" t="str">
        <f t="shared" si="10"/>
        <v>0</v>
      </c>
      <c r="B12" s="6" t="s">
        <v>35</v>
      </c>
      <c r="C12">
        <v>20000000000</v>
      </c>
      <c r="D12" t="str">
        <f t="shared" si="1"/>
        <v>20-00000000-0</v>
      </c>
      <c r="E12">
        <f t="shared" si="2"/>
        <v>20000000000</v>
      </c>
      <c r="F12" t="s">
        <v>36</v>
      </c>
      <c r="G12" s="3"/>
      <c r="I12" s="5"/>
      <c r="J12" s="4">
        <v>2024</v>
      </c>
      <c r="K12" s="4">
        <f t="shared" si="8"/>
        <v>2</v>
      </c>
      <c r="L12" s="4"/>
      <c r="M12" s="4" t="s">
        <v>12</v>
      </c>
      <c r="N12" t="e">
        <f>VLOOKUP(C12,[1]RI!$D:$G,4,0)</f>
        <v>#N/A</v>
      </c>
      <c r="O12" s="4">
        <f t="shared" si="3"/>
        <v>12</v>
      </c>
      <c r="P12" s="2" t="str">
        <f t="shared" si="4"/>
        <v>Estimado zNOMBRE CONTRIBUYENTE, el día 15 de este mes vence el  ANTICIPO de   por un monto de $.
El VEP ya está generado (Mensaje automático)</v>
      </c>
      <c r="Q12" s="4">
        <f t="shared" si="5"/>
        <v>1</v>
      </c>
      <c r="R12" s="4">
        <f t="shared" si="6"/>
        <v>1</v>
      </c>
      <c r="S12" s="4">
        <f t="shared" si="7"/>
        <v>2</v>
      </c>
    </row>
    <row r="13" spans="1:19" x14ac:dyDescent="0.25">
      <c r="A13" s="4" t="str">
        <f t="shared" si="10"/>
        <v>0</v>
      </c>
      <c r="B13" s="6" t="s">
        <v>35</v>
      </c>
      <c r="C13">
        <v>20000000000</v>
      </c>
      <c r="D13" t="str">
        <f t="shared" si="1"/>
        <v>20-00000000-0</v>
      </c>
      <c r="E13">
        <f t="shared" si="2"/>
        <v>20000000000</v>
      </c>
      <c r="F13" t="s">
        <v>36</v>
      </c>
      <c r="G13" s="3"/>
      <c r="I13" s="5"/>
      <c r="J13" s="4">
        <v>2024</v>
      </c>
      <c r="K13" s="4">
        <f t="shared" si="8"/>
        <v>2</v>
      </c>
      <c r="L13" s="4"/>
      <c r="M13" s="4" t="s">
        <v>12</v>
      </c>
      <c r="N13" t="e">
        <f>VLOOKUP(C13,[1]RI!$D:$G,4,0)</f>
        <v>#N/A</v>
      </c>
      <c r="O13" s="4">
        <f t="shared" si="3"/>
        <v>13</v>
      </c>
      <c r="P13" s="2" t="str">
        <f t="shared" si="4"/>
        <v>Estimado zNOMBRE CONTRIBUYENTE, el día 15 de este mes vence el  ANTICIPO de   por un monto de $.
El VEP ya está generado (Mensaje automático)</v>
      </c>
      <c r="Q13" s="4">
        <f t="shared" si="5"/>
        <v>1</v>
      </c>
      <c r="R13" s="4">
        <f t="shared" si="6"/>
        <v>1</v>
      </c>
      <c r="S13" s="4">
        <f t="shared" si="7"/>
        <v>2</v>
      </c>
    </row>
    <row r="14" spans="1:19" x14ac:dyDescent="0.25">
      <c r="A14" s="4" t="str">
        <f t="shared" si="10"/>
        <v>0</v>
      </c>
      <c r="B14" s="6" t="s">
        <v>35</v>
      </c>
      <c r="C14">
        <v>20000000000</v>
      </c>
      <c r="D14" t="str">
        <f t="shared" si="1"/>
        <v>20-00000000-0</v>
      </c>
      <c r="E14">
        <f t="shared" si="2"/>
        <v>20000000000</v>
      </c>
      <c r="F14" t="s">
        <v>36</v>
      </c>
      <c r="G14" s="3"/>
      <c r="I14" s="5"/>
      <c r="J14" s="4">
        <v>2024</v>
      </c>
      <c r="K14" s="4">
        <f t="shared" si="8"/>
        <v>2</v>
      </c>
      <c r="L14" s="4"/>
      <c r="M14" s="4" t="s">
        <v>12</v>
      </c>
      <c r="N14" t="e">
        <f>VLOOKUP(C14,[1]RI!$D:$G,4,0)</f>
        <v>#N/A</v>
      </c>
      <c r="O14" s="4">
        <f t="shared" si="3"/>
        <v>14</v>
      </c>
      <c r="P14" s="2" t="str">
        <f t="shared" si="4"/>
        <v>Estimado zNOMBRE CONTRIBUYENTE, el día 15 de este mes vence el  ANTICIPO de   por un monto de $.
El VEP ya está generado (Mensaje automático)</v>
      </c>
      <c r="Q14" s="4">
        <f t="shared" si="5"/>
        <v>1</v>
      </c>
      <c r="R14" s="4">
        <f t="shared" si="6"/>
        <v>1</v>
      </c>
      <c r="S14" s="4">
        <f t="shared" si="7"/>
        <v>2</v>
      </c>
    </row>
    <row r="15" spans="1:19" x14ac:dyDescent="0.25">
      <c r="A15" s="4" t="str">
        <f t="shared" si="10"/>
        <v>0</v>
      </c>
      <c r="B15" s="6" t="s">
        <v>35</v>
      </c>
      <c r="C15">
        <v>20000000000</v>
      </c>
      <c r="D15" t="str">
        <f t="shared" si="1"/>
        <v>20-00000000-0</v>
      </c>
      <c r="E15">
        <f t="shared" si="2"/>
        <v>20000000000</v>
      </c>
      <c r="F15" t="s">
        <v>36</v>
      </c>
      <c r="G15" s="3"/>
      <c r="I15" s="5"/>
      <c r="J15" s="4">
        <v>2024</v>
      </c>
      <c r="K15" s="4">
        <f t="shared" si="8"/>
        <v>2</v>
      </c>
      <c r="L15" s="4"/>
      <c r="M15" s="4" t="s">
        <v>12</v>
      </c>
      <c r="N15" t="e">
        <f>VLOOKUP(C15,[1]RI!$D:$G,4,0)</f>
        <v>#N/A</v>
      </c>
      <c r="O15" s="4">
        <f t="shared" si="3"/>
        <v>15</v>
      </c>
      <c r="P15" s="2" t="str">
        <f t="shared" si="4"/>
        <v>Estimado zNOMBRE CONTRIBUYENTE, el día 15 de este mes vence el  ANTICIPO de   por un monto de $.
El VEP ya está generado (Mensaje automático)</v>
      </c>
      <c r="Q15" s="4">
        <f t="shared" si="5"/>
        <v>1</v>
      </c>
      <c r="R15" s="4">
        <f t="shared" si="6"/>
        <v>1</v>
      </c>
      <c r="S15" s="4">
        <f t="shared" si="7"/>
        <v>2</v>
      </c>
    </row>
    <row r="16" spans="1:19" x14ac:dyDescent="0.25">
      <c r="A16" s="4" t="str">
        <f t="shared" si="10"/>
        <v>0</v>
      </c>
      <c r="B16" s="6" t="s">
        <v>35</v>
      </c>
      <c r="C16">
        <v>20000000000</v>
      </c>
      <c r="D16" t="str">
        <f t="shared" si="1"/>
        <v>20-00000000-0</v>
      </c>
      <c r="E16">
        <f t="shared" si="2"/>
        <v>20000000000</v>
      </c>
      <c r="F16" t="s">
        <v>36</v>
      </c>
      <c r="G16" s="3"/>
      <c r="I16" s="5"/>
      <c r="J16" s="4">
        <v>2024</v>
      </c>
      <c r="K16" s="4">
        <f t="shared" si="8"/>
        <v>2</v>
      </c>
      <c r="L16" s="4"/>
      <c r="M16" s="4" t="s">
        <v>12</v>
      </c>
      <c r="N16" t="e">
        <f>VLOOKUP(C16,[1]RI!$D:$G,4,0)</f>
        <v>#N/A</v>
      </c>
      <c r="O16" s="4">
        <f t="shared" si="3"/>
        <v>16</v>
      </c>
      <c r="P16" s="2" t="str">
        <f t="shared" si="4"/>
        <v>Estimado zNOMBRE CONTRIBUYENTE, el día 15 de este mes vence el  ANTICIPO de   por un monto de $.
El VEP ya está generado (Mensaje automático)</v>
      </c>
      <c r="Q16" s="4">
        <f t="shared" si="5"/>
        <v>1</v>
      </c>
      <c r="R16" s="4">
        <f t="shared" si="6"/>
        <v>1</v>
      </c>
      <c r="S16" s="4">
        <f t="shared" si="7"/>
        <v>2</v>
      </c>
    </row>
    <row r="17" spans="1:19" x14ac:dyDescent="0.25">
      <c r="A17" s="4" t="str">
        <f t="shared" si="10"/>
        <v>0</v>
      </c>
      <c r="B17" s="6" t="s">
        <v>35</v>
      </c>
      <c r="C17">
        <v>20000000000</v>
      </c>
      <c r="D17" t="str">
        <f t="shared" si="1"/>
        <v>20-00000000-0</v>
      </c>
      <c r="E17">
        <f t="shared" si="2"/>
        <v>20000000000</v>
      </c>
      <c r="F17" t="s">
        <v>36</v>
      </c>
      <c r="G17" s="3"/>
      <c r="I17" s="5"/>
      <c r="J17" s="4">
        <v>2024</v>
      </c>
      <c r="K17" s="4">
        <f t="shared" si="8"/>
        <v>2</v>
      </c>
      <c r="L17" s="4"/>
      <c r="M17" s="4" t="s">
        <v>12</v>
      </c>
      <c r="N17" t="e">
        <f>VLOOKUP(C17,[1]RI!$D:$G,4,0)</f>
        <v>#N/A</v>
      </c>
      <c r="O17" s="4">
        <f t="shared" si="3"/>
        <v>17</v>
      </c>
      <c r="P17" s="2" t="str">
        <f t="shared" si="4"/>
        <v>Estimado zNOMBRE CONTRIBUYENTE, el día 15 de este mes vence el  ANTICIPO de   por un monto de $.
El VEP ya está generado (Mensaje automático)</v>
      </c>
      <c r="Q17" s="4">
        <f t="shared" si="5"/>
        <v>1</v>
      </c>
      <c r="R17" s="4">
        <f t="shared" si="6"/>
        <v>1</v>
      </c>
      <c r="S17" s="4">
        <f t="shared" si="7"/>
        <v>2</v>
      </c>
    </row>
    <row r="18" spans="1:19" x14ac:dyDescent="0.25">
      <c r="A18" s="4" t="str">
        <f t="shared" si="10"/>
        <v>0</v>
      </c>
      <c r="B18" s="6" t="s">
        <v>35</v>
      </c>
      <c r="C18">
        <v>20000000000</v>
      </c>
      <c r="D18" t="str">
        <f t="shared" si="1"/>
        <v>20-00000000-0</v>
      </c>
      <c r="E18">
        <f t="shared" si="2"/>
        <v>20000000000</v>
      </c>
      <c r="F18" t="s">
        <v>36</v>
      </c>
      <c r="G18" s="3"/>
      <c r="I18" s="5"/>
      <c r="J18" s="4">
        <v>2024</v>
      </c>
      <c r="K18" s="4">
        <f t="shared" si="8"/>
        <v>2</v>
      </c>
      <c r="L18" s="4"/>
      <c r="M18" s="4" t="s">
        <v>12</v>
      </c>
      <c r="N18" t="e">
        <f>VLOOKUP(C18,[1]RI!$D:$G,4,0)</f>
        <v>#N/A</v>
      </c>
      <c r="O18" s="4">
        <f t="shared" si="3"/>
        <v>18</v>
      </c>
      <c r="P18" s="2" t="str">
        <f t="shared" si="4"/>
        <v>Estimado zNOMBRE CONTRIBUYENTE, el día 15 de este mes vence el  ANTICIPO de   por un monto de $.
El VEP ya está generado (Mensaje automático)</v>
      </c>
      <c r="Q18" s="4">
        <f t="shared" si="5"/>
        <v>1</v>
      </c>
      <c r="R18" s="4">
        <f t="shared" si="6"/>
        <v>1</v>
      </c>
      <c r="S18" s="4">
        <f t="shared" si="7"/>
        <v>2</v>
      </c>
    </row>
    <row r="19" spans="1:19" x14ac:dyDescent="0.25">
      <c r="A19" s="4" t="str">
        <f t="shared" si="10"/>
        <v>0</v>
      </c>
      <c r="B19" s="6" t="s">
        <v>35</v>
      </c>
      <c r="C19">
        <v>20000000000</v>
      </c>
      <c r="D19" t="str">
        <f t="shared" si="1"/>
        <v>20-00000000-0</v>
      </c>
      <c r="E19">
        <f t="shared" si="2"/>
        <v>20000000000</v>
      </c>
      <c r="F19" t="s">
        <v>36</v>
      </c>
      <c r="G19" s="3"/>
      <c r="I19" s="5"/>
      <c r="J19" s="4">
        <v>2024</v>
      </c>
      <c r="K19" s="4">
        <f t="shared" si="8"/>
        <v>2</v>
      </c>
      <c r="L19" s="4"/>
      <c r="M19" s="4" t="s">
        <v>12</v>
      </c>
      <c r="N19" t="e">
        <f>VLOOKUP(C19,[1]RI!$D:$G,4,0)</f>
        <v>#N/A</v>
      </c>
      <c r="O19" s="4">
        <f t="shared" si="3"/>
        <v>19</v>
      </c>
      <c r="P19" s="2" t="str">
        <f t="shared" si="4"/>
        <v>Estimado zNOMBRE CONTRIBUYENTE, el día 15 de este mes vence el  ANTICIPO de   por un monto de $.
El VEP ya está generado (Mensaje automático)</v>
      </c>
      <c r="Q19" s="4">
        <f t="shared" si="5"/>
        <v>1</v>
      </c>
      <c r="R19" s="4">
        <f t="shared" si="6"/>
        <v>1</v>
      </c>
      <c r="S19" s="4">
        <f t="shared" si="7"/>
        <v>2</v>
      </c>
    </row>
    <row r="20" spans="1:19" x14ac:dyDescent="0.25">
      <c r="A20" s="4" t="str">
        <f t="shared" si="10"/>
        <v>0</v>
      </c>
      <c r="B20" s="6" t="s">
        <v>35</v>
      </c>
      <c r="C20">
        <v>20000000000</v>
      </c>
      <c r="D20" t="str">
        <f t="shared" ref="D8:D35" si="11">TEXT(C20,"00-00000000-0")</f>
        <v>20-00000000-0</v>
      </c>
      <c r="E20">
        <f t="shared" ref="E12:E35" si="12">+C20</f>
        <v>20000000000</v>
      </c>
      <c r="F20" t="s">
        <v>36</v>
      </c>
      <c r="G20" s="3"/>
      <c r="I20" s="5"/>
      <c r="J20" s="4">
        <v>2024</v>
      </c>
      <c r="K20" s="4">
        <f t="shared" ref="K18:K35" si="13">+K19</f>
        <v>2</v>
      </c>
      <c r="L20" s="4"/>
      <c r="M20" s="4" t="s">
        <v>12</v>
      </c>
      <c r="N20" t="e">
        <f>VLOOKUP(C20,[1]RI!$D:$G,4,0)</f>
        <v>#N/A</v>
      </c>
      <c r="O20" s="4">
        <f t="shared" ref="O2:O35" si="14">ROW(A20)</f>
        <v>20</v>
      </c>
      <c r="P20" s="2" t="str">
        <f t="shared" ref="P19:P33" si="15">CONCATENATE("Estimado ",B20,", el día 15 de este mes vence el  ANTICIPO de  ",G20," por un monto de $",L20,".",CHAR(10),"El VEP ya está generado (Mensaje automático)")</f>
        <v>Estimado zNOMBRE CONTRIBUYENTE, el día 15 de este mes vence el  ANTICIPO de   por un monto de $.
El VEP ya está generado (Mensaje automático)</v>
      </c>
      <c r="Q20" s="4">
        <f t="shared" ref="Q2:Q35" si="16">IF(C20=C19,1,0)</f>
        <v>1</v>
      </c>
      <c r="R20" s="4">
        <f t="shared" ref="R2:R30" si="17">IF(C20=C21,1,0)</f>
        <v>1</v>
      </c>
      <c r="S20" s="4">
        <f t="shared" ref="S2:S35" si="18">SUM(Q20:R20)</f>
        <v>2</v>
      </c>
    </row>
    <row r="21" spans="1:19" x14ac:dyDescent="0.25">
      <c r="A21" s="4" t="str">
        <f t="shared" si="10"/>
        <v>0</v>
      </c>
      <c r="B21" s="6" t="s">
        <v>35</v>
      </c>
      <c r="C21">
        <v>20000000000</v>
      </c>
      <c r="D21" t="str">
        <f t="shared" si="11"/>
        <v>20-00000000-0</v>
      </c>
      <c r="E21">
        <f t="shared" si="12"/>
        <v>20000000000</v>
      </c>
      <c r="F21" t="s">
        <v>36</v>
      </c>
      <c r="G21" s="3"/>
      <c r="I21" s="5"/>
      <c r="J21" s="4">
        <v>2024</v>
      </c>
      <c r="K21" s="4">
        <f t="shared" si="13"/>
        <v>2</v>
      </c>
      <c r="L21" s="4"/>
      <c r="M21" s="4" t="s">
        <v>12</v>
      </c>
      <c r="N21" t="e">
        <f>VLOOKUP(C21,[1]RI!$D:$G,4,0)</f>
        <v>#N/A</v>
      </c>
      <c r="O21" s="4">
        <f t="shared" si="14"/>
        <v>21</v>
      </c>
      <c r="P21" s="2" t="str">
        <f t="shared" si="15"/>
        <v>Estimado zNOMBRE CONTRIBUYENTE, el día 15 de este mes vence el  ANTICIPO de   por un monto de $.
El VEP ya está generado (Mensaje automático)</v>
      </c>
      <c r="Q21" s="4">
        <f t="shared" si="16"/>
        <v>1</v>
      </c>
      <c r="R21" s="4">
        <f t="shared" si="17"/>
        <v>1</v>
      </c>
      <c r="S21" s="4">
        <f t="shared" si="18"/>
        <v>2</v>
      </c>
    </row>
    <row r="22" spans="1:19" x14ac:dyDescent="0.25">
      <c r="A22" s="4" t="str">
        <f t="shared" si="10"/>
        <v>0</v>
      </c>
      <c r="B22" s="6" t="s">
        <v>35</v>
      </c>
      <c r="C22">
        <v>20000000000</v>
      </c>
      <c r="D22" t="str">
        <f t="shared" si="11"/>
        <v>20-00000000-0</v>
      </c>
      <c r="E22">
        <f t="shared" si="12"/>
        <v>20000000000</v>
      </c>
      <c r="F22" t="s">
        <v>36</v>
      </c>
      <c r="G22" s="3"/>
      <c r="I22" s="5"/>
      <c r="J22" s="4">
        <v>2024</v>
      </c>
      <c r="K22" s="4">
        <f t="shared" si="13"/>
        <v>2</v>
      </c>
      <c r="L22" s="4"/>
      <c r="M22" s="4" t="s">
        <v>12</v>
      </c>
      <c r="N22" t="e">
        <f>VLOOKUP(C22,[1]RI!$D:$G,4,0)</f>
        <v>#N/A</v>
      </c>
      <c r="O22" s="4">
        <f t="shared" si="14"/>
        <v>22</v>
      </c>
      <c r="P22" s="2" t="str">
        <f t="shared" si="15"/>
        <v>Estimado zNOMBRE CONTRIBUYENTE, el día 15 de este mes vence el  ANTICIPO de   por un monto de $.
El VEP ya está generado (Mensaje automático)</v>
      </c>
      <c r="Q22" s="4">
        <f t="shared" si="16"/>
        <v>1</v>
      </c>
      <c r="R22" s="4">
        <f t="shared" si="17"/>
        <v>1</v>
      </c>
      <c r="S22" s="4">
        <f t="shared" si="18"/>
        <v>2</v>
      </c>
    </row>
    <row r="23" spans="1:19" x14ac:dyDescent="0.25">
      <c r="A23" s="4" t="str">
        <f t="shared" si="10"/>
        <v>0</v>
      </c>
      <c r="B23" s="6" t="s">
        <v>35</v>
      </c>
      <c r="C23">
        <v>20000000000</v>
      </c>
      <c r="D23" t="str">
        <f t="shared" si="11"/>
        <v>20-00000000-0</v>
      </c>
      <c r="E23">
        <f t="shared" si="12"/>
        <v>20000000000</v>
      </c>
      <c r="F23" t="s">
        <v>36</v>
      </c>
      <c r="G23" s="3"/>
      <c r="H23" s="3"/>
      <c r="I23" s="5"/>
      <c r="J23" s="4">
        <v>2024</v>
      </c>
      <c r="K23" s="4">
        <f t="shared" si="13"/>
        <v>2</v>
      </c>
      <c r="L23" s="4"/>
      <c r="M23" s="4" t="s">
        <v>12</v>
      </c>
      <c r="N23" t="e">
        <f>VLOOKUP(C23,[1]RI!$D:$G,4,0)</f>
        <v>#N/A</v>
      </c>
      <c r="O23" s="4">
        <f t="shared" si="14"/>
        <v>23</v>
      </c>
      <c r="P23" s="2" t="str">
        <f t="shared" si="15"/>
        <v>Estimado zNOMBRE CONTRIBUYENTE, el día 15 de este mes vence el  ANTICIPO de   por un monto de $.
El VEP ya está generado (Mensaje automático)</v>
      </c>
      <c r="Q23" s="4">
        <f t="shared" si="16"/>
        <v>1</v>
      </c>
      <c r="R23" s="4">
        <f t="shared" si="17"/>
        <v>1</v>
      </c>
      <c r="S23" s="4">
        <f t="shared" si="18"/>
        <v>2</v>
      </c>
    </row>
    <row r="24" spans="1:19" x14ac:dyDescent="0.25">
      <c r="A24" s="4" t="str">
        <f t="shared" ref="A24:A35" si="19">RIGHT(E24,1)</f>
        <v>0</v>
      </c>
      <c r="B24" s="6" t="s">
        <v>35</v>
      </c>
      <c r="C24">
        <v>20000000000</v>
      </c>
      <c r="D24" t="str">
        <f t="shared" si="11"/>
        <v>20-00000000-0</v>
      </c>
      <c r="E24">
        <f t="shared" si="12"/>
        <v>20000000000</v>
      </c>
      <c r="F24" t="s">
        <v>36</v>
      </c>
      <c r="G24" s="3"/>
      <c r="H24" s="3"/>
      <c r="I24" s="5"/>
      <c r="J24" s="4">
        <v>2024</v>
      </c>
      <c r="K24" s="4">
        <f t="shared" si="13"/>
        <v>2</v>
      </c>
      <c r="L24" s="4"/>
      <c r="M24" s="4" t="s">
        <v>12</v>
      </c>
      <c r="N24" t="e">
        <f>VLOOKUP(C24,[1]RI!$D:$G,4,0)</f>
        <v>#N/A</v>
      </c>
      <c r="O24" s="4">
        <f t="shared" si="14"/>
        <v>24</v>
      </c>
      <c r="P24" s="2" t="str">
        <f t="shared" si="15"/>
        <v>Estimado zNOMBRE CONTRIBUYENTE, el día 15 de este mes vence el  ANTICIPO de   por un monto de $.
El VEP ya está generado (Mensaje automático)</v>
      </c>
      <c r="Q24" s="4">
        <f t="shared" si="16"/>
        <v>1</v>
      </c>
      <c r="R24" s="4">
        <f t="shared" si="17"/>
        <v>1</v>
      </c>
      <c r="S24" s="4">
        <f t="shared" si="18"/>
        <v>2</v>
      </c>
    </row>
    <row r="25" spans="1:19" x14ac:dyDescent="0.25">
      <c r="A25" s="4" t="str">
        <f t="shared" si="19"/>
        <v>0</v>
      </c>
      <c r="B25" s="6" t="s">
        <v>35</v>
      </c>
      <c r="C25">
        <v>20000000000</v>
      </c>
      <c r="D25" t="str">
        <f t="shared" si="11"/>
        <v>20-00000000-0</v>
      </c>
      <c r="E25">
        <f t="shared" si="12"/>
        <v>20000000000</v>
      </c>
      <c r="F25" t="s">
        <v>36</v>
      </c>
      <c r="G25" s="3"/>
      <c r="I25" s="5"/>
      <c r="J25" s="4">
        <v>2024</v>
      </c>
      <c r="K25" s="4">
        <f t="shared" si="13"/>
        <v>2</v>
      </c>
      <c r="L25" s="4"/>
      <c r="M25" s="4" t="s">
        <v>12</v>
      </c>
      <c r="N25" t="e">
        <f>VLOOKUP(C25,[1]RI!$D:$G,4,0)</f>
        <v>#N/A</v>
      </c>
      <c r="O25" s="4">
        <f t="shared" si="14"/>
        <v>25</v>
      </c>
      <c r="P25" s="2" t="str">
        <f t="shared" si="15"/>
        <v>Estimado zNOMBRE CONTRIBUYENTE, el día 15 de este mes vence el  ANTICIPO de   por un monto de $.
El VEP ya está generado (Mensaje automático)</v>
      </c>
      <c r="Q25" s="4">
        <f t="shared" si="16"/>
        <v>1</v>
      </c>
      <c r="R25" s="4">
        <f t="shared" si="17"/>
        <v>1</v>
      </c>
      <c r="S25" s="4">
        <f t="shared" si="18"/>
        <v>2</v>
      </c>
    </row>
    <row r="26" spans="1:19" x14ac:dyDescent="0.25">
      <c r="A26" s="4" t="str">
        <f t="shared" ref="A26" si="20">RIGHT(E26,1)</f>
        <v>0</v>
      </c>
      <c r="B26" s="6" t="s">
        <v>35</v>
      </c>
      <c r="C26">
        <v>20000000000</v>
      </c>
      <c r="D26" t="str">
        <f t="shared" si="11"/>
        <v>20-00000000-0</v>
      </c>
      <c r="E26">
        <f t="shared" si="12"/>
        <v>20000000000</v>
      </c>
      <c r="F26" t="s">
        <v>36</v>
      </c>
      <c r="G26" s="3"/>
      <c r="I26" s="5"/>
      <c r="J26" s="4">
        <v>2024</v>
      </c>
      <c r="K26" s="4">
        <f t="shared" si="13"/>
        <v>2</v>
      </c>
      <c r="L26" s="4"/>
      <c r="M26" s="4" t="s">
        <v>12</v>
      </c>
      <c r="N26" t="e">
        <f>VLOOKUP(C26,[1]RI!$D:$G,4,0)</f>
        <v>#N/A</v>
      </c>
      <c r="O26" s="4">
        <f t="shared" si="14"/>
        <v>26</v>
      </c>
      <c r="P26" s="2" t="str">
        <f t="shared" si="15"/>
        <v>Estimado zNOMBRE CONTRIBUYENTE, el día 15 de este mes vence el  ANTICIPO de   por un monto de $.
El VEP ya está generado (Mensaje automático)</v>
      </c>
      <c r="Q26" s="4">
        <f t="shared" si="16"/>
        <v>1</v>
      </c>
      <c r="R26" s="4">
        <f t="shared" si="17"/>
        <v>1</v>
      </c>
      <c r="S26" s="4">
        <f t="shared" si="18"/>
        <v>2</v>
      </c>
    </row>
    <row r="27" spans="1:19" x14ac:dyDescent="0.25">
      <c r="A27" s="4" t="str">
        <f t="shared" si="19"/>
        <v>0</v>
      </c>
      <c r="B27" s="6" t="s">
        <v>35</v>
      </c>
      <c r="C27">
        <v>20000000000</v>
      </c>
      <c r="D27" t="str">
        <f t="shared" si="11"/>
        <v>20-00000000-0</v>
      </c>
      <c r="E27">
        <f t="shared" si="12"/>
        <v>20000000000</v>
      </c>
      <c r="F27" t="s">
        <v>36</v>
      </c>
      <c r="G27" s="3"/>
      <c r="H27" s="3"/>
      <c r="I27" s="5"/>
      <c r="J27" s="4">
        <v>2024</v>
      </c>
      <c r="K27" s="4">
        <f t="shared" si="13"/>
        <v>2</v>
      </c>
      <c r="L27" s="4"/>
      <c r="M27" s="4" t="s">
        <v>12</v>
      </c>
      <c r="N27" t="e">
        <f>VLOOKUP(C27,[1]RI!$D:$G,4,0)</f>
        <v>#N/A</v>
      </c>
      <c r="O27" s="4">
        <f t="shared" si="14"/>
        <v>27</v>
      </c>
      <c r="P27" s="2" t="str">
        <f t="shared" si="15"/>
        <v>Estimado zNOMBRE CONTRIBUYENTE, el día 15 de este mes vence el  ANTICIPO de   por un monto de $.
El VEP ya está generado (Mensaje automático)</v>
      </c>
      <c r="Q27" s="4">
        <f t="shared" si="16"/>
        <v>1</v>
      </c>
      <c r="R27" s="4">
        <f t="shared" si="17"/>
        <v>1</v>
      </c>
      <c r="S27" s="4">
        <f t="shared" si="18"/>
        <v>2</v>
      </c>
    </row>
    <row r="28" spans="1:19" x14ac:dyDescent="0.25">
      <c r="A28" s="4" t="str">
        <f t="shared" si="19"/>
        <v>0</v>
      </c>
      <c r="B28" s="6" t="s">
        <v>35</v>
      </c>
      <c r="C28">
        <v>20000000000</v>
      </c>
      <c r="D28" t="str">
        <f t="shared" si="11"/>
        <v>20-00000000-0</v>
      </c>
      <c r="E28">
        <f t="shared" si="12"/>
        <v>20000000000</v>
      </c>
      <c r="F28" t="s">
        <v>36</v>
      </c>
      <c r="G28" s="3"/>
      <c r="I28" s="5"/>
      <c r="J28" s="4">
        <v>2024</v>
      </c>
      <c r="K28" s="4">
        <f t="shared" si="13"/>
        <v>2</v>
      </c>
      <c r="L28" s="4"/>
      <c r="M28" s="4" t="s">
        <v>12</v>
      </c>
      <c r="N28" t="e">
        <f>VLOOKUP(C28,[1]RI!$D:$G,4,0)</f>
        <v>#N/A</v>
      </c>
      <c r="O28" s="4">
        <f t="shared" si="14"/>
        <v>28</v>
      </c>
      <c r="P28" s="2" t="str">
        <f t="shared" si="15"/>
        <v>Estimado zNOMBRE CONTRIBUYENTE, el día 15 de este mes vence el  ANTICIPO de   por un monto de $.
El VEP ya está generado (Mensaje automático)</v>
      </c>
      <c r="Q28" s="4">
        <f t="shared" si="16"/>
        <v>1</v>
      </c>
      <c r="R28" s="4">
        <f t="shared" si="17"/>
        <v>1</v>
      </c>
      <c r="S28" s="4">
        <f t="shared" si="18"/>
        <v>2</v>
      </c>
    </row>
    <row r="29" spans="1:19" x14ac:dyDescent="0.25">
      <c r="A29" s="4" t="str">
        <f t="shared" si="19"/>
        <v>0</v>
      </c>
      <c r="B29" s="6" t="s">
        <v>35</v>
      </c>
      <c r="C29">
        <v>20000000000</v>
      </c>
      <c r="D29" t="str">
        <f t="shared" si="11"/>
        <v>20-00000000-0</v>
      </c>
      <c r="E29">
        <f t="shared" si="12"/>
        <v>20000000000</v>
      </c>
      <c r="F29" t="s">
        <v>36</v>
      </c>
      <c r="G29" s="3"/>
      <c r="H29" s="3"/>
      <c r="I29" s="5"/>
      <c r="J29" s="4">
        <v>2024</v>
      </c>
      <c r="K29" s="4">
        <f t="shared" si="13"/>
        <v>2</v>
      </c>
      <c r="L29" s="4"/>
      <c r="M29" s="4" t="s">
        <v>12</v>
      </c>
      <c r="N29" t="e">
        <f>VLOOKUP(C29,[1]RI!$D:$G,4,0)</f>
        <v>#N/A</v>
      </c>
      <c r="O29" s="4">
        <f t="shared" si="14"/>
        <v>29</v>
      </c>
      <c r="P29" s="2" t="str">
        <f t="shared" si="15"/>
        <v>Estimado zNOMBRE CONTRIBUYENTE, el día 15 de este mes vence el  ANTICIPO de   por un monto de $.
El VEP ya está generado (Mensaje automático)</v>
      </c>
      <c r="Q29" s="4">
        <f t="shared" si="16"/>
        <v>1</v>
      </c>
      <c r="R29" s="4">
        <f t="shared" si="17"/>
        <v>1</v>
      </c>
      <c r="S29" s="4">
        <f t="shared" si="18"/>
        <v>2</v>
      </c>
    </row>
    <row r="30" spans="1:19" x14ac:dyDescent="0.25">
      <c r="A30" s="4" t="str">
        <f t="shared" si="19"/>
        <v>0</v>
      </c>
      <c r="B30" s="6" t="s">
        <v>35</v>
      </c>
      <c r="C30">
        <v>20000000000</v>
      </c>
      <c r="D30" t="str">
        <f t="shared" si="11"/>
        <v>20-00000000-0</v>
      </c>
      <c r="E30">
        <f t="shared" si="12"/>
        <v>20000000000</v>
      </c>
      <c r="F30" t="s">
        <v>36</v>
      </c>
      <c r="G30" s="3"/>
      <c r="H30" s="3"/>
      <c r="I30" s="5"/>
      <c r="J30" s="4">
        <v>2024</v>
      </c>
      <c r="K30" s="4">
        <f t="shared" si="13"/>
        <v>2</v>
      </c>
      <c r="L30" s="4"/>
      <c r="M30" s="4" t="s">
        <v>12</v>
      </c>
      <c r="N30" t="e">
        <f>VLOOKUP(C30,[1]RI!$D:$G,4,0)</f>
        <v>#N/A</v>
      </c>
      <c r="O30" s="4">
        <f t="shared" si="14"/>
        <v>30</v>
      </c>
      <c r="P30" s="2" t="str">
        <f t="shared" si="15"/>
        <v>Estimado zNOMBRE CONTRIBUYENTE, el día 15 de este mes vence el  ANTICIPO de   por un monto de $.
El VEP ya está generado (Mensaje automático)</v>
      </c>
      <c r="Q30" s="4">
        <f t="shared" si="16"/>
        <v>1</v>
      </c>
      <c r="R30" s="4">
        <f t="shared" si="17"/>
        <v>1</v>
      </c>
      <c r="S30" s="4">
        <f t="shared" si="18"/>
        <v>2</v>
      </c>
    </row>
    <row r="31" spans="1:19" x14ac:dyDescent="0.25">
      <c r="A31" s="4" t="str">
        <f t="shared" si="19"/>
        <v>0</v>
      </c>
      <c r="B31" s="6" t="s">
        <v>35</v>
      </c>
      <c r="C31">
        <v>20000000000</v>
      </c>
      <c r="D31" t="str">
        <f t="shared" si="11"/>
        <v>20-00000000-0</v>
      </c>
      <c r="E31">
        <f t="shared" si="12"/>
        <v>20000000000</v>
      </c>
      <c r="F31" t="s">
        <v>36</v>
      </c>
      <c r="G31" s="3"/>
      <c r="I31" s="5"/>
      <c r="J31" s="4">
        <v>2024</v>
      </c>
      <c r="K31" s="4">
        <f t="shared" si="13"/>
        <v>2</v>
      </c>
      <c r="L31" s="4"/>
      <c r="M31" s="4" t="s">
        <v>12</v>
      </c>
      <c r="N31" t="e">
        <f>VLOOKUP(C31,[1]RI!$D:$G,4,0)</f>
        <v>#N/A</v>
      </c>
      <c r="O31" s="4">
        <f t="shared" si="14"/>
        <v>31</v>
      </c>
      <c r="P31" s="2" t="str">
        <f t="shared" si="15"/>
        <v>Estimado zNOMBRE CONTRIBUYENTE, el día 15 de este mes vence el  ANTICIPO de   por un monto de $.
El VEP ya está generado (Mensaje automático)</v>
      </c>
      <c r="Q31" s="4">
        <f t="shared" si="16"/>
        <v>1</v>
      </c>
      <c r="R31" s="4">
        <f>IF(C31=C33,1,0)</f>
        <v>1</v>
      </c>
      <c r="S31" s="4">
        <f t="shared" si="18"/>
        <v>2</v>
      </c>
    </row>
    <row r="32" spans="1:19" x14ac:dyDescent="0.25">
      <c r="A32" s="4" t="str">
        <f t="shared" ref="A32" si="21">RIGHT(E32,1)</f>
        <v>0</v>
      </c>
      <c r="B32" s="6" t="s">
        <v>35</v>
      </c>
      <c r="C32">
        <v>20000000000</v>
      </c>
      <c r="D32" t="str">
        <f t="shared" si="11"/>
        <v>20-00000000-0</v>
      </c>
      <c r="E32">
        <f t="shared" si="12"/>
        <v>20000000000</v>
      </c>
      <c r="F32" t="s">
        <v>36</v>
      </c>
      <c r="G32" s="3"/>
      <c r="I32" s="5"/>
      <c r="J32" s="4">
        <v>2024</v>
      </c>
      <c r="K32" s="4">
        <f t="shared" si="13"/>
        <v>2</v>
      </c>
      <c r="L32" s="4"/>
      <c r="M32" s="4" t="s">
        <v>12</v>
      </c>
      <c r="N32" t="e">
        <f>VLOOKUP(C32,[1]RI!$D:$G,4,0)</f>
        <v>#N/A</v>
      </c>
      <c r="O32" s="4">
        <f t="shared" si="14"/>
        <v>32</v>
      </c>
      <c r="P32" s="2" t="str">
        <f t="shared" si="15"/>
        <v>Estimado zNOMBRE CONTRIBUYENTE, el día 15 de este mes vence el  ANTICIPO de   por un monto de $.
El VEP ya está generado (Mensaje automático)</v>
      </c>
      <c r="Q32" s="4">
        <f t="shared" si="16"/>
        <v>1</v>
      </c>
      <c r="R32" s="4">
        <f>IF(C32=C33,1,0)</f>
        <v>1</v>
      </c>
      <c r="S32" s="4">
        <f t="shared" si="18"/>
        <v>2</v>
      </c>
    </row>
    <row r="33" spans="1:19" x14ac:dyDescent="0.25">
      <c r="A33" s="4" t="str">
        <f t="shared" ref="A33" si="22">RIGHT(E33,1)</f>
        <v>0</v>
      </c>
      <c r="B33" s="6" t="s">
        <v>35</v>
      </c>
      <c r="C33">
        <v>20000000000</v>
      </c>
      <c r="D33" t="str">
        <f t="shared" si="11"/>
        <v>20-00000000-0</v>
      </c>
      <c r="E33">
        <f t="shared" si="12"/>
        <v>20000000000</v>
      </c>
      <c r="F33" t="s">
        <v>36</v>
      </c>
      <c r="G33" s="3"/>
      <c r="H33" s="3"/>
      <c r="I33" s="5"/>
      <c r="J33" s="4">
        <v>2024</v>
      </c>
      <c r="K33" s="4">
        <f t="shared" si="13"/>
        <v>2</v>
      </c>
      <c r="L33" s="4"/>
      <c r="M33" s="4" t="s">
        <v>12</v>
      </c>
      <c r="N33" t="e">
        <f>VLOOKUP(C33,[1]RI!$D:$G,4,0)</f>
        <v>#N/A</v>
      </c>
      <c r="O33" s="4">
        <f t="shared" si="14"/>
        <v>33</v>
      </c>
      <c r="P33" s="2" t="str">
        <f t="shared" si="15"/>
        <v>Estimado zNOMBRE CONTRIBUYENTE, el día 15 de este mes vence el  ANTICIPO de   por un monto de $.
El VEP ya está generado (Mensaje automático)</v>
      </c>
      <c r="Q33" s="4">
        <f t="shared" si="16"/>
        <v>1</v>
      </c>
      <c r="R33" s="4">
        <f>IF(C33=C34,1,0)</f>
        <v>1</v>
      </c>
      <c r="S33" s="4">
        <f t="shared" si="18"/>
        <v>2</v>
      </c>
    </row>
    <row r="34" spans="1:19" x14ac:dyDescent="0.25">
      <c r="A34" s="4" t="str">
        <f t="shared" si="19"/>
        <v>0</v>
      </c>
      <c r="B34" s="6" t="s">
        <v>35</v>
      </c>
      <c r="C34">
        <v>20000000000</v>
      </c>
      <c r="D34" t="str">
        <f t="shared" si="11"/>
        <v>20-00000000-0</v>
      </c>
      <c r="E34">
        <f t="shared" si="12"/>
        <v>20000000000</v>
      </c>
      <c r="F34" t="s">
        <v>36</v>
      </c>
      <c r="G34" s="3"/>
      <c r="H34" s="3"/>
      <c r="I34" s="2"/>
      <c r="J34" s="4"/>
      <c r="K34" s="4">
        <f t="shared" si="13"/>
        <v>2</v>
      </c>
      <c r="L34" s="4"/>
      <c r="M34" s="4" t="s">
        <v>12</v>
      </c>
      <c r="N34" t="e">
        <f>VLOOKUP(C34,[1]RI!$D:$G,4,0)</f>
        <v>#N/A</v>
      </c>
      <c r="O34" s="4">
        <f t="shared" si="14"/>
        <v>34</v>
      </c>
      <c r="P34" s="2" t="str">
        <f>CONCATENATE("Estimado ",B34,", te informamos que el día 14 de este mes vence el  ANTICIPO de  ",G34," por un monto de $",L34,".El VEP ya está generado (Mensaje automático)")</f>
        <v>Estimado zNOMBRE CONTRIBUYENTE, te informamos que el día 14 de este mes vence el  ANTICIPO de   por un monto de $.El VEP ya está generado (Mensaje automático)</v>
      </c>
      <c r="Q34" s="4">
        <f t="shared" si="16"/>
        <v>1</v>
      </c>
      <c r="R34" s="4">
        <f>IF(C34=C35,1,0)</f>
        <v>1</v>
      </c>
      <c r="S34" s="4">
        <f t="shared" si="18"/>
        <v>2</v>
      </c>
    </row>
    <row r="35" spans="1:19" x14ac:dyDescent="0.25">
      <c r="A35" s="4" t="str">
        <f t="shared" si="19"/>
        <v>0</v>
      </c>
      <c r="B35" s="6" t="s">
        <v>35</v>
      </c>
      <c r="C35">
        <v>20000000000</v>
      </c>
      <c r="D35" t="str">
        <f t="shared" si="11"/>
        <v>20-00000000-0</v>
      </c>
      <c r="E35">
        <f t="shared" si="12"/>
        <v>20000000000</v>
      </c>
      <c r="F35" t="s">
        <v>36</v>
      </c>
      <c r="G35" s="3"/>
      <c r="H35" s="3"/>
      <c r="I35" s="2"/>
      <c r="J35" s="4"/>
      <c r="K35" s="4">
        <f t="shared" si="13"/>
        <v>2</v>
      </c>
      <c r="L35" s="4"/>
      <c r="M35" s="4" t="s">
        <v>12</v>
      </c>
      <c r="N35" t="e">
        <f>VLOOKUP(C35,[1]RI!$D:$G,4,0)</f>
        <v>#N/A</v>
      </c>
      <c r="O35" s="4">
        <f t="shared" si="14"/>
        <v>35</v>
      </c>
      <c r="P35" s="2" t="str">
        <f>CONCATENATE("Estimado ",B35,", te informamos que el día 14 de este mes vence el  ANTICIPO de  ",G35," por un monto de $",L35,".El VEP ya está generado (Mensaje automático)")</f>
        <v>Estimado zNOMBRE CONTRIBUYENTE, te informamos que el día 14 de este mes vence el  ANTICIPO de   por un monto de $.El VEP ya está generado (Mensaje automático)</v>
      </c>
      <c r="Q35" s="4">
        <f t="shared" si="16"/>
        <v>1</v>
      </c>
      <c r="R35" s="4">
        <f>IF(C35=C36,1,0)</f>
        <v>0</v>
      </c>
      <c r="S35" s="4">
        <f t="shared" si="18"/>
        <v>1</v>
      </c>
    </row>
  </sheetData>
  <autoFilter ref="A1:S35" xr:uid="{00000000-0009-0000-0000-000000000000}"/>
  <sortState xmlns:xlrd2="http://schemas.microsoft.com/office/spreadsheetml/2017/richdata2" ref="B2:S35">
    <sortCondition ref="B2:B35"/>
  </sortState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Hoja1!$A$2:$A$11</xm:f>
          </x14:formula1>
          <xm:sqref>G2:G35</xm:sqref>
        </x14:dataValidation>
        <x14:dataValidation type="list" allowBlank="1" showInputMessage="1" showErrorMessage="1" xr:uid="{00000000-0002-0000-0000-000001000000}">
          <x14:formula1>
            <xm:f>Hoja1!$B$2:$B$18</xm:f>
          </x14:formula1>
          <xm:sqref>H2:H35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2" sqref="A2"/>
    </sheetView>
  </sheetViews>
  <sheetFormatPr baseColWidth="10" defaultRowHeight="15" x14ac:dyDescent="0.25"/>
  <cols>
    <col min="1" max="1" width="25.28515625" bestFit="1" customWidth="1"/>
    <col min="2" max="2" width="63.8554687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21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14</v>
      </c>
      <c r="B4" t="s">
        <v>26</v>
      </c>
    </row>
    <row r="5" spans="1:2" x14ac:dyDescent="0.25">
      <c r="A5" t="s">
        <v>28</v>
      </c>
      <c r="B5" t="s">
        <v>16</v>
      </c>
    </row>
    <row r="6" spans="1:2" x14ac:dyDescent="0.25">
      <c r="A6" t="s">
        <v>17</v>
      </c>
      <c r="B6" t="s">
        <v>23</v>
      </c>
    </row>
    <row r="7" spans="1:2" x14ac:dyDescent="0.25">
      <c r="A7" t="s">
        <v>29</v>
      </c>
      <c r="B7" t="s">
        <v>27</v>
      </c>
    </row>
    <row r="8" spans="1:2" x14ac:dyDescent="0.25">
      <c r="B8" t="s">
        <v>18</v>
      </c>
    </row>
    <row r="9" spans="1:2" x14ac:dyDescent="0.25">
      <c r="B9" t="s">
        <v>30</v>
      </c>
    </row>
  </sheetData>
  <sortState xmlns:xlrd2="http://schemas.microsoft.com/office/spreadsheetml/2017/richdata2" ref="B2:B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Federico Perret</cp:lastModifiedBy>
  <dcterms:created xsi:type="dcterms:W3CDTF">2015-06-05T18:19:34Z</dcterms:created>
  <dcterms:modified xsi:type="dcterms:W3CDTF">2024-12-06T13:09:14Z</dcterms:modified>
</cp:coreProperties>
</file>