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/Desktop/PAPERS/Proyecto libro/Anexo/"/>
    </mc:Choice>
  </mc:AlternateContent>
  <xr:revisionPtr revIDLastSave="0" documentId="13_ncr:1_{1C3D702A-E3FD-134D-AECF-D115D3BDE639}" xr6:coauthVersionLast="45" xr6:coauthVersionMax="45" xr10:uidLastSave="{00000000-0000-0000-0000-000000000000}"/>
  <bookViews>
    <workbookView xWindow="0" yWindow="500" windowWidth="25600" windowHeight="14260" activeTab="8" xr2:uid="{00000000-000D-0000-FFFF-FFFF00000000}"/>
  </bookViews>
  <sheets>
    <sheet name="Internas-General" sheetId="13" r:id="rId1"/>
    <sheet name="Internas_Gen2" sheetId="12" r:id="rId2"/>
    <sheet name="Internas-FA" sheetId="14" r:id="rId3"/>
    <sheet name="Internas-PN" sheetId="15" r:id="rId4"/>
    <sheet name="Internas-PC" sheetId="16" r:id="rId5"/>
    <sheet name="Nacional-General" sheetId="5" r:id="rId6"/>
    <sheet name="Nacional-SUBLEMAS" sheetId="9" r:id="rId7"/>
    <sheet name="Reforma" sheetId="10" r:id="rId8"/>
    <sheet name="Balotaje" sheetId="11" r:id="rId9"/>
    <sheet name="Nacional-FA" sheetId="6" state="hidden" r:id="rId10"/>
    <sheet name="Nacional-PN" sheetId="7" state="hidden" r:id="rId11"/>
    <sheet name="Nacional-PC" sheetId="8" state="hidden" r:id="rId12"/>
  </sheets>
  <calcPr calcId="191029"/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" i="10"/>
  <c r="S4" i="5" l="1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M3" i="11" l="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" i="11"/>
  <c r="N21" i="11"/>
  <c r="L21" i="11"/>
  <c r="M21" i="11" s="1"/>
  <c r="J21" i="11"/>
  <c r="K21" i="11" s="1"/>
  <c r="H21" i="11"/>
  <c r="D21" i="11"/>
  <c r="B21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" i="10"/>
  <c r="E21" i="10"/>
  <c r="F21" i="10"/>
  <c r="G21" i="10"/>
  <c r="B21" i="10"/>
  <c r="D21" i="10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3" i="5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3" i="16"/>
  <c r="H22" i="16"/>
  <c r="B22" i="16"/>
  <c r="D22" i="16"/>
  <c r="F22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3" i="16"/>
  <c r="J22" i="16"/>
  <c r="I22" i="16" s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3" i="15"/>
  <c r="L22" i="15"/>
  <c r="D22" i="15"/>
  <c r="E22" i="15" s="1"/>
  <c r="F22" i="15"/>
  <c r="G22" i="15" s="1"/>
  <c r="B22" i="15"/>
  <c r="C22" i="15" s="1"/>
  <c r="J22" i="15"/>
  <c r="K22" i="15" s="1"/>
  <c r="H22" i="15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3" i="14"/>
  <c r="G3" i="14"/>
  <c r="I3" i="14"/>
  <c r="H22" i="14"/>
  <c r="F22" i="14"/>
  <c r="B22" i="14"/>
  <c r="J22" i="14"/>
  <c r="D22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3" i="14"/>
  <c r="C21" i="10" l="1"/>
  <c r="C22" i="16"/>
  <c r="G22" i="16"/>
  <c r="E22" i="16"/>
  <c r="C22" i="14"/>
  <c r="G22" i="14"/>
  <c r="I22" i="14"/>
  <c r="I22" i="15"/>
  <c r="E22" i="14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S21" i="13"/>
  <c r="T21" i="13"/>
  <c r="R21" i="13"/>
  <c r="B21" i="13"/>
</calcChain>
</file>

<file path=xl/sharedStrings.xml><?xml version="1.0" encoding="utf-8"?>
<sst xmlns="http://schemas.openxmlformats.org/spreadsheetml/2006/main" count="353" uniqueCount="110">
  <si>
    <t>Anulados</t>
  </si>
  <si>
    <t>Blanco</t>
  </si>
  <si>
    <t>Emitidos</t>
  </si>
  <si>
    <t>Habilitados</t>
  </si>
  <si>
    <t>Abriendo Caminos</t>
  </si>
  <si>
    <t>Asamblea Popular</t>
  </si>
  <si>
    <t>Cabildo Abierto</t>
  </si>
  <si>
    <t>Frente Amplio</t>
  </si>
  <si>
    <t>Nacional</t>
  </si>
  <si>
    <t>Partido Colorado</t>
  </si>
  <si>
    <t>Partido de la Concertación</t>
  </si>
  <si>
    <t>Partido de la Gente</t>
  </si>
  <si>
    <t>Partido de los Trabajadores</t>
  </si>
  <si>
    <t>Partido Democrático Unido - PDU</t>
  </si>
  <si>
    <t>Partido Digital</t>
  </si>
  <si>
    <t>Partido Ecologista Radical Intransigente</t>
  </si>
  <si>
    <t>Partido Independiente</t>
  </si>
  <si>
    <t>Partido Orden Republicano</t>
  </si>
  <si>
    <t>Partido Verde Animalista</t>
  </si>
  <si>
    <t>Departamento</t>
  </si>
  <si>
    <t>Partido Asamblea Popular</t>
  </si>
  <si>
    <t>Partido Cabildo Abierto</t>
  </si>
  <si>
    <t>Partido Frente Amplio</t>
  </si>
  <si>
    <t>Partido Nacional</t>
  </si>
  <si>
    <t>EnBlanco</t>
  </si>
  <si>
    <t>Lema</t>
  </si>
  <si>
    <t>Sublema</t>
  </si>
  <si>
    <t>Votos</t>
  </si>
  <si>
    <t>MAS DESARROLLO CON IGUALDAD</t>
  </si>
  <si>
    <t>PROGRESISTAS</t>
  </si>
  <si>
    <t>UNIDAD PARA LOS CAMBIOS</t>
  </si>
  <si>
    <t>FRENTE FUTURO</t>
  </si>
  <si>
    <t>PLURALISMO FRENTEAMPLISTA</t>
  </si>
  <si>
    <t>CON SEREGNI Y CON ZELMAR</t>
  </si>
  <si>
    <t>P.Nacional</t>
  </si>
  <si>
    <t>TODOS, HACIA ADELANTE</t>
  </si>
  <si>
    <t>ALIANZA NACIONAL</t>
  </si>
  <si>
    <t>TODO POR EL PUEBLO</t>
  </si>
  <si>
    <t>P.Colorado</t>
  </si>
  <si>
    <t>CIUDADANOS</t>
  </si>
  <si>
    <t>BATLLISTAS UNIDOS</t>
  </si>
  <si>
    <t>TERCERA VÍA</t>
  </si>
  <si>
    <t>Hablitados</t>
  </si>
  <si>
    <t>Anulado</t>
  </si>
  <si>
    <t>Artigas</t>
  </si>
  <si>
    <t>Canelones</t>
  </si>
  <si>
    <t>Cerro Largo</t>
  </si>
  <si>
    <t>Colonia</t>
  </si>
  <si>
    <t>Durazno</t>
  </si>
  <si>
    <t>Florida</t>
  </si>
  <si>
    <t>Flores</t>
  </si>
  <si>
    <t>Lavalleja</t>
  </si>
  <si>
    <t>Maldonado</t>
  </si>
  <si>
    <t>Montevideo</t>
  </si>
  <si>
    <t>Paysandú</t>
  </si>
  <si>
    <t>Río Negro</t>
  </si>
  <si>
    <t>Rocha</t>
  </si>
  <si>
    <t>Rivera</t>
  </si>
  <si>
    <t>San José</t>
  </si>
  <si>
    <t>Salto</t>
  </si>
  <si>
    <t>Soriano</t>
  </si>
  <si>
    <t>Tacuarembó</t>
  </si>
  <si>
    <t>Treinta y Tres</t>
  </si>
  <si>
    <t>Total</t>
  </si>
  <si>
    <t>Partido</t>
  </si>
  <si>
    <t>Oscar Andrade</t>
  </si>
  <si>
    <t>Mario Bergara</t>
  </si>
  <si>
    <t>Carolina Cosse</t>
  </si>
  <si>
    <t>Daniel Martínez</t>
  </si>
  <si>
    <t>Total Lema</t>
  </si>
  <si>
    <t>Enrique Antía</t>
  </si>
  <si>
    <t>Carlos Iafigliola</t>
  </si>
  <si>
    <t>Luis Lacalle</t>
  </si>
  <si>
    <t>Jorge Larrañaga</t>
  </si>
  <si>
    <t>Juan Sartori</t>
  </si>
  <si>
    <t>Otros Candidatos</t>
  </si>
  <si>
    <t>José Amorín</t>
  </si>
  <si>
    <t>Julio Sanguinetti</t>
  </si>
  <si>
    <t>Ernesto Talvi</t>
  </si>
  <si>
    <t>Participación</t>
  </si>
  <si>
    <t>% Lema</t>
  </si>
  <si>
    <t>% Dentro del lema</t>
  </si>
  <si>
    <t>% SI</t>
  </si>
  <si>
    <t>% Blanco</t>
  </si>
  <si>
    <t>% Anulado</t>
  </si>
  <si>
    <t>% Participación</t>
  </si>
  <si>
    <t>%</t>
  </si>
  <si>
    <t>Otros</t>
  </si>
  <si>
    <t>Blanco - Anulado</t>
  </si>
  <si>
    <t>Más desarrollo con igualdad</t>
  </si>
  <si>
    <t>Progresistas</t>
  </si>
  <si>
    <t>Unidad para los cambios</t>
  </si>
  <si>
    <t>Frente Futuro</t>
  </si>
  <si>
    <t>Pluralismo Frenteamplista</t>
  </si>
  <si>
    <t>Con Seregni y con Zelmar</t>
  </si>
  <si>
    <t>Todos, Hacia adelante</t>
  </si>
  <si>
    <t>Alianza Nacional</t>
  </si>
  <si>
    <t>Todo por el pueblo</t>
  </si>
  <si>
    <t>Ciudadanos</t>
  </si>
  <si>
    <t>Batllistas Unidos</t>
  </si>
  <si>
    <t>Tercera Vía</t>
  </si>
  <si>
    <t>P.E.R.I.</t>
  </si>
  <si>
    <t>En blanco y anulados</t>
  </si>
  <si>
    <t>Votos SI</t>
  </si>
  <si>
    <t>Martínez - Villar</t>
  </si>
  <si>
    <t>% Martinez - Villar</t>
  </si>
  <si>
    <t>Lacalle - Argimón</t>
  </si>
  <si>
    <t>% Lacalle - Argimón</t>
  </si>
  <si>
    <t>% En blanco y anulados</t>
  </si>
  <si>
    <t>% en el 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</si>
</sst>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76E4-AE28-304F-9212-EDE14D2C0DBA}">
  <dimension ref="A1:T21"/>
  <sheetViews>
    <sheetView topLeftCell="I1" workbookViewId="0">
      <selection activeCell="O20" sqref="O20"/>
    </sheetView>
  </sheetViews>
  <sheetFormatPr baseColWidth="10" defaultColWidth="8.83203125" defaultRowHeight="15" x14ac:dyDescent="0.2"/>
  <cols>
    <col min="1" max="1" width="15.5" customWidth="1" collapsed="1"/>
    <col min="2" max="20" width="11.83203125" customWidth="1"/>
  </cols>
  <sheetData>
    <row r="1" spans="1:20" x14ac:dyDescent="0.2">
      <c r="A1" t="s">
        <v>19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3</v>
      </c>
      <c r="R1" t="s">
        <v>2</v>
      </c>
      <c r="S1" t="s">
        <v>0</v>
      </c>
      <c r="T1" t="s">
        <v>1</v>
      </c>
    </row>
    <row r="2" spans="1:20" x14ac:dyDescent="0.2">
      <c r="A2" t="s">
        <v>44</v>
      </c>
      <c r="B2">
        <v>0</v>
      </c>
      <c r="C2">
        <v>25</v>
      </c>
      <c r="D2">
        <v>3688</v>
      </c>
      <c r="E2">
        <v>4217</v>
      </c>
      <c r="F2">
        <v>15609</v>
      </c>
      <c r="G2">
        <v>2777</v>
      </c>
      <c r="H2">
        <v>0</v>
      </c>
      <c r="I2">
        <v>47</v>
      </c>
      <c r="J2">
        <v>0</v>
      </c>
      <c r="K2">
        <v>0</v>
      </c>
      <c r="L2">
        <v>0</v>
      </c>
      <c r="M2">
        <v>0</v>
      </c>
      <c r="N2">
        <v>10</v>
      </c>
      <c r="O2">
        <v>0</v>
      </c>
      <c r="P2">
        <v>0</v>
      </c>
      <c r="Q2">
        <v>64114</v>
      </c>
      <c r="R2">
        <v>30873</v>
      </c>
      <c r="S2">
        <v>322</v>
      </c>
      <c r="T2">
        <v>151</v>
      </c>
    </row>
    <row r="3" spans="1:20" x14ac:dyDescent="0.2">
      <c r="A3" t="s">
        <v>45</v>
      </c>
      <c r="B3">
        <v>0</v>
      </c>
      <c r="C3">
        <v>584</v>
      </c>
      <c r="D3">
        <v>5083</v>
      </c>
      <c r="E3">
        <v>40099</v>
      </c>
      <c r="F3">
        <v>62292</v>
      </c>
      <c r="G3">
        <v>21223</v>
      </c>
      <c r="H3">
        <v>0</v>
      </c>
      <c r="I3">
        <v>1626</v>
      </c>
      <c r="J3">
        <v>88</v>
      </c>
      <c r="K3">
        <v>4</v>
      </c>
      <c r="L3">
        <v>0</v>
      </c>
      <c r="M3">
        <v>610</v>
      </c>
      <c r="N3">
        <v>360</v>
      </c>
      <c r="O3">
        <v>37</v>
      </c>
      <c r="P3">
        <v>529</v>
      </c>
      <c r="Q3">
        <v>402785</v>
      </c>
      <c r="R3">
        <v>147641</v>
      </c>
      <c r="S3">
        <v>914</v>
      </c>
      <c r="T3">
        <v>1038</v>
      </c>
    </row>
    <row r="4" spans="1:20" x14ac:dyDescent="0.2">
      <c r="A4" t="s">
        <v>46</v>
      </c>
      <c r="B4">
        <v>0</v>
      </c>
      <c r="C4">
        <v>33</v>
      </c>
      <c r="D4">
        <v>2503</v>
      </c>
      <c r="E4">
        <v>3789</v>
      </c>
      <c r="F4">
        <v>25570</v>
      </c>
      <c r="G4">
        <v>1855</v>
      </c>
      <c r="H4">
        <v>0</v>
      </c>
      <c r="I4">
        <v>75</v>
      </c>
      <c r="J4">
        <v>0</v>
      </c>
      <c r="K4">
        <v>0</v>
      </c>
      <c r="L4">
        <v>0</v>
      </c>
      <c r="M4">
        <v>0</v>
      </c>
      <c r="N4">
        <v>18</v>
      </c>
      <c r="O4">
        <v>0</v>
      </c>
      <c r="P4">
        <v>0</v>
      </c>
      <c r="Q4">
        <v>74221</v>
      </c>
      <c r="R4">
        <v>40836</v>
      </c>
      <c r="S4">
        <v>486</v>
      </c>
      <c r="T4">
        <v>159</v>
      </c>
    </row>
    <row r="5" spans="1:20" x14ac:dyDescent="0.2">
      <c r="A5" t="s">
        <v>47</v>
      </c>
      <c r="B5">
        <v>0</v>
      </c>
      <c r="C5">
        <v>116</v>
      </c>
      <c r="D5">
        <v>1305</v>
      </c>
      <c r="E5">
        <v>9105</v>
      </c>
      <c r="F5">
        <v>22608</v>
      </c>
      <c r="G5">
        <v>8047</v>
      </c>
      <c r="H5">
        <v>0</v>
      </c>
      <c r="I5">
        <v>372</v>
      </c>
      <c r="J5">
        <v>11</v>
      </c>
      <c r="K5">
        <v>0</v>
      </c>
      <c r="L5">
        <v>0</v>
      </c>
      <c r="M5">
        <v>91</v>
      </c>
      <c r="N5">
        <v>117</v>
      </c>
      <c r="O5">
        <v>23</v>
      </c>
      <c r="P5">
        <v>0</v>
      </c>
      <c r="Q5">
        <v>107393</v>
      </c>
      <c r="R5">
        <v>48482</v>
      </c>
      <c r="S5">
        <v>437</v>
      </c>
      <c r="T5">
        <v>157</v>
      </c>
    </row>
    <row r="6" spans="1:20" x14ac:dyDescent="0.2">
      <c r="A6" t="s">
        <v>48</v>
      </c>
      <c r="B6">
        <v>11</v>
      </c>
      <c r="C6">
        <v>92</v>
      </c>
      <c r="D6">
        <v>1476</v>
      </c>
      <c r="E6">
        <v>2946</v>
      </c>
      <c r="F6">
        <v>15287</v>
      </c>
      <c r="G6">
        <v>3246</v>
      </c>
      <c r="H6">
        <v>0</v>
      </c>
      <c r="I6">
        <v>5</v>
      </c>
      <c r="J6">
        <v>9</v>
      </c>
      <c r="K6">
        <v>15</v>
      </c>
      <c r="L6">
        <v>90</v>
      </c>
      <c r="M6">
        <v>0</v>
      </c>
      <c r="N6">
        <v>71</v>
      </c>
      <c r="O6">
        <v>0</v>
      </c>
      <c r="P6">
        <v>0</v>
      </c>
      <c r="Q6">
        <v>50839</v>
      </c>
      <c r="R6">
        <v>26512</v>
      </c>
      <c r="S6">
        <v>196</v>
      </c>
      <c r="T6">
        <v>124</v>
      </c>
    </row>
    <row r="7" spans="1:20" x14ac:dyDescent="0.2">
      <c r="A7" t="s">
        <v>49</v>
      </c>
      <c r="B7">
        <v>0</v>
      </c>
      <c r="C7">
        <v>48</v>
      </c>
      <c r="D7">
        <v>805</v>
      </c>
      <c r="E7">
        <v>3971</v>
      </c>
      <c r="F7">
        <v>14558</v>
      </c>
      <c r="G7">
        <v>3877</v>
      </c>
      <c r="H7">
        <v>0</v>
      </c>
      <c r="I7">
        <v>83</v>
      </c>
      <c r="J7">
        <v>8</v>
      </c>
      <c r="K7">
        <v>0</v>
      </c>
      <c r="L7">
        <v>0</v>
      </c>
      <c r="M7">
        <v>23</v>
      </c>
      <c r="N7">
        <v>46</v>
      </c>
      <c r="O7">
        <v>0</v>
      </c>
      <c r="P7">
        <v>180</v>
      </c>
      <c r="Q7">
        <v>58726</v>
      </c>
      <c r="R7">
        <v>26925</v>
      </c>
      <c r="S7">
        <v>173</v>
      </c>
      <c r="T7">
        <v>96</v>
      </c>
    </row>
    <row r="8" spans="1:20" x14ac:dyDescent="0.2">
      <c r="A8" t="s">
        <v>50</v>
      </c>
      <c r="B8">
        <v>0</v>
      </c>
      <c r="C8">
        <v>11</v>
      </c>
      <c r="D8">
        <v>582</v>
      </c>
      <c r="E8">
        <v>1310</v>
      </c>
      <c r="F8">
        <v>6256</v>
      </c>
      <c r="G8">
        <v>2113</v>
      </c>
      <c r="H8">
        <v>0</v>
      </c>
      <c r="I8">
        <v>74</v>
      </c>
      <c r="J8">
        <v>0</v>
      </c>
      <c r="K8">
        <v>3</v>
      </c>
      <c r="L8">
        <v>0</v>
      </c>
      <c r="M8">
        <v>0</v>
      </c>
      <c r="N8">
        <v>16</v>
      </c>
      <c r="O8">
        <v>0</v>
      </c>
      <c r="P8">
        <v>0</v>
      </c>
      <c r="Q8">
        <v>22718</v>
      </c>
      <c r="R8">
        <v>12094</v>
      </c>
      <c r="S8">
        <v>125</v>
      </c>
      <c r="T8">
        <v>45</v>
      </c>
    </row>
    <row r="9" spans="1:20" x14ac:dyDescent="0.2">
      <c r="A9" t="s">
        <v>51</v>
      </c>
      <c r="B9">
        <v>0</v>
      </c>
      <c r="C9">
        <v>19</v>
      </c>
      <c r="D9">
        <v>1491</v>
      </c>
      <c r="E9">
        <v>2888</v>
      </c>
      <c r="F9">
        <v>12893</v>
      </c>
      <c r="G9">
        <v>4214</v>
      </c>
      <c r="H9">
        <v>0</v>
      </c>
      <c r="I9">
        <v>192</v>
      </c>
      <c r="J9">
        <v>0</v>
      </c>
      <c r="K9">
        <v>0</v>
      </c>
      <c r="L9">
        <v>0</v>
      </c>
      <c r="M9">
        <v>0</v>
      </c>
      <c r="N9">
        <v>73</v>
      </c>
      <c r="O9">
        <v>0</v>
      </c>
      <c r="P9">
        <v>0</v>
      </c>
      <c r="Q9">
        <v>52306</v>
      </c>
      <c r="R9">
        <v>24636</v>
      </c>
      <c r="S9">
        <v>256</v>
      </c>
      <c r="T9">
        <v>73</v>
      </c>
    </row>
    <row r="10" spans="1:20" x14ac:dyDescent="0.2">
      <c r="A10" t="s">
        <v>52</v>
      </c>
      <c r="B10">
        <v>0</v>
      </c>
      <c r="C10">
        <v>126</v>
      </c>
      <c r="D10">
        <v>2348</v>
      </c>
      <c r="E10">
        <v>10291</v>
      </c>
      <c r="F10">
        <v>32599</v>
      </c>
      <c r="G10">
        <v>8003</v>
      </c>
      <c r="H10">
        <v>0</v>
      </c>
      <c r="I10">
        <v>577</v>
      </c>
      <c r="J10">
        <v>14</v>
      </c>
      <c r="K10">
        <v>0</v>
      </c>
      <c r="L10">
        <v>0</v>
      </c>
      <c r="M10">
        <v>308</v>
      </c>
      <c r="N10">
        <v>159</v>
      </c>
      <c r="O10">
        <v>8</v>
      </c>
      <c r="P10">
        <v>224</v>
      </c>
      <c r="Q10">
        <v>139655</v>
      </c>
      <c r="R10">
        <v>62719</v>
      </c>
      <c r="S10">
        <v>401</v>
      </c>
      <c r="T10">
        <v>288</v>
      </c>
    </row>
    <row r="11" spans="1:20" x14ac:dyDescent="0.2">
      <c r="A11" t="s">
        <v>53</v>
      </c>
      <c r="B11">
        <v>124</v>
      </c>
      <c r="C11">
        <v>2422</v>
      </c>
      <c r="D11">
        <v>12754</v>
      </c>
      <c r="E11">
        <v>125318</v>
      </c>
      <c r="F11">
        <v>114201</v>
      </c>
      <c r="G11">
        <v>68073</v>
      </c>
      <c r="H11">
        <v>486</v>
      </c>
      <c r="I11">
        <v>2390</v>
      </c>
      <c r="J11">
        <v>379</v>
      </c>
      <c r="K11">
        <v>20</v>
      </c>
      <c r="L11">
        <v>515</v>
      </c>
      <c r="M11">
        <v>1134</v>
      </c>
      <c r="N11">
        <v>640</v>
      </c>
      <c r="O11">
        <v>168</v>
      </c>
      <c r="P11">
        <v>1957</v>
      </c>
      <c r="Q11">
        <v>1041699</v>
      </c>
      <c r="R11">
        <v>369073</v>
      </c>
      <c r="S11">
        <v>1815</v>
      </c>
      <c r="T11">
        <v>1209</v>
      </c>
    </row>
    <row r="12" spans="1:20" x14ac:dyDescent="0.2">
      <c r="A12" t="s">
        <v>54</v>
      </c>
      <c r="B12">
        <v>0</v>
      </c>
      <c r="C12">
        <v>194</v>
      </c>
      <c r="D12">
        <v>1158</v>
      </c>
      <c r="E12">
        <v>9348</v>
      </c>
      <c r="F12">
        <v>22425</v>
      </c>
      <c r="G12">
        <v>4886</v>
      </c>
      <c r="H12">
        <v>0</v>
      </c>
      <c r="I12">
        <v>91</v>
      </c>
      <c r="J12">
        <v>0</v>
      </c>
      <c r="K12">
        <v>0</v>
      </c>
      <c r="L12">
        <v>0</v>
      </c>
      <c r="M12">
        <v>84</v>
      </c>
      <c r="N12">
        <v>75</v>
      </c>
      <c r="O12">
        <v>0</v>
      </c>
      <c r="P12">
        <v>0</v>
      </c>
      <c r="Q12">
        <v>96901</v>
      </c>
      <c r="R12">
        <v>44391</v>
      </c>
      <c r="S12">
        <v>336</v>
      </c>
      <c r="T12">
        <v>188</v>
      </c>
    </row>
    <row r="13" spans="1:20" x14ac:dyDescent="0.2">
      <c r="A13" t="s">
        <v>55</v>
      </c>
      <c r="B13">
        <v>0</v>
      </c>
      <c r="C13">
        <v>14</v>
      </c>
      <c r="D13">
        <v>806</v>
      </c>
      <c r="E13">
        <v>4337</v>
      </c>
      <c r="F13">
        <v>8975</v>
      </c>
      <c r="G13">
        <v>3898</v>
      </c>
      <c r="H13">
        <v>0</v>
      </c>
      <c r="I13">
        <v>71</v>
      </c>
      <c r="J13">
        <v>0</v>
      </c>
      <c r="K13">
        <v>0</v>
      </c>
      <c r="L13">
        <v>0</v>
      </c>
      <c r="M13">
        <v>0</v>
      </c>
      <c r="N13">
        <v>64</v>
      </c>
      <c r="O13">
        <v>0</v>
      </c>
      <c r="P13">
        <v>0</v>
      </c>
      <c r="Q13">
        <v>46951</v>
      </c>
      <c r="R13">
        <v>20888</v>
      </c>
      <c r="S13">
        <v>124</v>
      </c>
      <c r="T13">
        <v>469</v>
      </c>
    </row>
    <row r="14" spans="1:20" x14ac:dyDescent="0.2">
      <c r="A14" t="s">
        <v>56</v>
      </c>
      <c r="B14">
        <v>0</v>
      </c>
      <c r="C14">
        <v>48</v>
      </c>
      <c r="D14">
        <v>2580</v>
      </c>
      <c r="E14">
        <v>4658</v>
      </c>
      <c r="F14">
        <v>11389</v>
      </c>
      <c r="G14">
        <v>3062</v>
      </c>
      <c r="H14">
        <v>0</v>
      </c>
      <c r="I14">
        <v>139</v>
      </c>
      <c r="J14">
        <v>7</v>
      </c>
      <c r="K14">
        <v>0</v>
      </c>
      <c r="L14">
        <v>0</v>
      </c>
      <c r="M14">
        <v>146</v>
      </c>
      <c r="N14">
        <v>55</v>
      </c>
      <c r="O14">
        <v>0</v>
      </c>
      <c r="P14">
        <v>105</v>
      </c>
      <c r="Q14">
        <v>63088</v>
      </c>
      <c r="R14">
        <v>25127</v>
      </c>
      <c r="S14">
        <v>135</v>
      </c>
      <c r="T14">
        <v>104</v>
      </c>
    </row>
    <row r="15" spans="1:20" x14ac:dyDescent="0.2">
      <c r="A15" t="s">
        <v>57</v>
      </c>
      <c r="B15">
        <v>0</v>
      </c>
      <c r="C15">
        <v>35</v>
      </c>
      <c r="D15">
        <v>4353</v>
      </c>
      <c r="E15">
        <v>3418</v>
      </c>
      <c r="F15">
        <v>13136</v>
      </c>
      <c r="G15">
        <v>14574</v>
      </c>
      <c r="H15">
        <v>0</v>
      </c>
      <c r="I15">
        <v>79</v>
      </c>
      <c r="J15">
        <v>19</v>
      </c>
      <c r="K15">
        <v>1</v>
      </c>
      <c r="L15">
        <v>0</v>
      </c>
      <c r="M15">
        <v>0</v>
      </c>
      <c r="N15">
        <v>48</v>
      </c>
      <c r="O15">
        <v>0</v>
      </c>
      <c r="P15">
        <v>0</v>
      </c>
      <c r="Q15">
        <v>89884</v>
      </c>
      <c r="R15">
        <v>41378</v>
      </c>
      <c r="S15">
        <v>308</v>
      </c>
      <c r="T15">
        <v>257</v>
      </c>
    </row>
    <row r="16" spans="1:20" x14ac:dyDescent="0.2">
      <c r="A16" t="s">
        <v>59</v>
      </c>
      <c r="B16">
        <v>0</v>
      </c>
      <c r="C16">
        <v>42</v>
      </c>
      <c r="D16">
        <v>1926</v>
      </c>
      <c r="E16">
        <v>10354</v>
      </c>
      <c r="F16">
        <v>13398</v>
      </c>
      <c r="G16">
        <v>15182</v>
      </c>
      <c r="H16">
        <v>0</v>
      </c>
      <c r="I16">
        <v>257</v>
      </c>
      <c r="J16">
        <v>0</v>
      </c>
      <c r="K16">
        <v>0</v>
      </c>
      <c r="L16">
        <v>0</v>
      </c>
      <c r="M16">
        <v>0</v>
      </c>
      <c r="N16">
        <v>95</v>
      </c>
      <c r="O16">
        <v>0</v>
      </c>
      <c r="P16">
        <v>0</v>
      </c>
      <c r="Q16">
        <v>103996</v>
      </c>
      <c r="R16">
        <v>48249</v>
      </c>
      <c r="S16">
        <v>403</v>
      </c>
      <c r="T16">
        <v>451</v>
      </c>
    </row>
    <row r="17" spans="1:20" x14ac:dyDescent="0.2">
      <c r="A17" t="s">
        <v>58</v>
      </c>
      <c r="B17">
        <v>0</v>
      </c>
      <c r="C17">
        <v>151</v>
      </c>
      <c r="D17">
        <v>1201</v>
      </c>
      <c r="E17">
        <v>7253</v>
      </c>
      <c r="F17">
        <v>17107</v>
      </c>
      <c r="G17">
        <v>4598</v>
      </c>
      <c r="H17">
        <v>0</v>
      </c>
      <c r="I17">
        <v>142</v>
      </c>
      <c r="J17">
        <v>4</v>
      </c>
      <c r="K17">
        <v>0</v>
      </c>
      <c r="L17">
        <v>0</v>
      </c>
      <c r="M17">
        <v>43</v>
      </c>
      <c r="N17">
        <v>82</v>
      </c>
      <c r="O17">
        <v>0</v>
      </c>
      <c r="P17">
        <v>35</v>
      </c>
      <c r="Q17">
        <v>84975</v>
      </c>
      <c r="R17">
        <v>34880</v>
      </c>
      <c r="S17">
        <v>223</v>
      </c>
      <c r="T17">
        <v>198</v>
      </c>
    </row>
    <row r="18" spans="1:20" x14ac:dyDescent="0.2">
      <c r="A18" t="s">
        <v>60</v>
      </c>
      <c r="B18">
        <v>0</v>
      </c>
      <c r="C18">
        <v>102</v>
      </c>
      <c r="D18">
        <v>1238</v>
      </c>
      <c r="E18">
        <v>4992</v>
      </c>
      <c r="F18">
        <v>15669</v>
      </c>
      <c r="G18">
        <v>5105</v>
      </c>
      <c r="H18">
        <v>0</v>
      </c>
      <c r="I18">
        <v>61</v>
      </c>
      <c r="J18">
        <v>27</v>
      </c>
      <c r="K18">
        <v>0</v>
      </c>
      <c r="L18">
        <v>0</v>
      </c>
      <c r="M18">
        <v>165</v>
      </c>
      <c r="N18">
        <v>21</v>
      </c>
      <c r="O18">
        <v>14</v>
      </c>
      <c r="P18">
        <v>0</v>
      </c>
      <c r="Q18">
        <v>74825</v>
      </c>
      <c r="R18">
        <v>34266</v>
      </c>
      <c r="S18">
        <v>417</v>
      </c>
      <c r="T18">
        <v>121</v>
      </c>
    </row>
    <row r="19" spans="1:20" x14ac:dyDescent="0.2">
      <c r="A19" t="s">
        <v>61</v>
      </c>
      <c r="B19">
        <v>0</v>
      </c>
      <c r="C19">
        <v>59</v>
      </c>
      <c r="D19">
        <v>2820</v>
      </c>
      <c r="E19">
        <v>5258</v>
      </c>
      <c r="F19">
        <v>19080</v>
      </c>
      <c r="G19">
        <v>6290</v>
      </c>
      <c r="H19">
        <v>0</v>
      </c>
      <c r="I19">
        <v>409</v>
      </c>
      <c r="J19">
        <v>0</v>
      </c>
      <c r="K19">
        <v>91</v>
      </c>
      <c r="L19">
        <v>0</v>
      </c>
      <c r="M19">
        <v>0</v>
      </c>
      <c r="N19">
        <v>115</v>
      </c>
      <c r="O19">
        <v>0</v>
      </c>
      <c r="P19">
        <v>0</v>
      </c>
      <c r="Q19">
        <v>79952</v>
      </c>
      <c r="R19">
        <v>38652</v>
      </c>
      <c r="S19">
        <v>213</v>
      </c>
      <c r="T19">
        <v>227</v>
      </c>
    </row>
    <row r="20" spans="1:20" x14ac:dyDescent="0.2">
      <c r="A20" t="s">
        <v>62</v>
      </c>
      <c r="B20">
        <v>0</v>
      </c>
      <c r="C20">
        <v>24</v>
      </c>
      <c r="D20">
        <v>1368</v>
      </c>
      <c r="E20">
        <v>2454</v>
      </c>
      <c r="F20">
        <v>12275</v>
      </c>
      <c r="G20">
        <v>1818</v>
      </c>
      <c r="H20">
        <v>0</v>
      </c>
      <c r="I20">
        <v>61</v>
      </c>
      <c r="J20">
        <v>0</v>
      </c>
      <c r="K20">
        <v>0</v>
      </c>
      <c r="L20">
        <v>0</v>
      </c>
      <c r="M20">
        <v>0</v>
      </c>
      <c r="N20">
        <v>8</v>
      </c>
      <c r="O20">
        <v>0</v>
      </c>
      <c r="P20">
        <v>45</v>
      </c>
      <c r="Q20">
        <v>43560</v>
      </c>
      <c r="R20">
        <v>21695</v>
      </c>
      <c r="S20">
        <v>194</v>
      </c>
      <c r="T20">
        <v>81</v>
      </c>
    </row>
    <row r="21" spans="1:20" x14ac:dyDescent="0.2">
      <c r="A21" t="s">
        <v>63</v>
      </c>
      <c r="B21">
        <f>SUM(B2:B20)</f>
        <v>135</v>
      </c>
      <c r="C21">
        <f t="shared" ref="C21:Q21" si="0">SUM(C2:C20)</f>
        <v>4145</v>
      </c>
      <c r="D21">
        <f t="shared" si="0"/>
        <v>49485</v>
      </c>
      <c r="E21">
        <f t="shared" si="0"/>
        <v>256006</v>
      </c>
      <c r="F21">
        <f t="shared" si="0"/>
        <v>455327</v>
      </c>
      <c r="G21">
        <f t="shared" si="0"/>
        <v>182841</v>
      </c>
      <c r="H21">
        <f t="shared" si="0"/>
        <v>486</v>
      </c>
      <c r="I21">
        <f t="shared" si="0"/>
        <v>6751</v>
      </c>
      <c r="J21">
        <f t="shared" si="0"/>
        <v>566</v>
      </c>
      <c r="K21">
        <f t="shared" si="0"/>
        <v>134</v>
      </c>
      <c r="L21">
        <f t="shared" si="0"/>
        <v>605</v>
      </c>
      <c r="M21">
        <f t="shared" si="0"/>
        <v>2604</v>
      </c>
      <c r="N21">
        <f t="shared" si="0"/>
        <v>2073</v>
      </c>
      <c r="O21">
        <f t="shared" si="0"/>
        <v>250</v>
      </c>
      <c r="P21">
        <f t="shared" si="0"/>
        <v>3075</v>
      </c>
      <c r="Q21">
        <f t="shared" si="0"/>
        <v>2698588</v>
      </c>
      <c r="R21">
        <f>SUM(R2:R20)</f>
        <v>1099317</v>
      </c>
      <c r="S21">
        <f>SUM(S2:S20)</f>
        <v>7478</v>
      </c>
      <c r="T21">
        <f>SUM(T2:T20)</f>
        <v>5436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9FEF-152C-0D40-B0FB-02AFF5462054}">
  <dimension ref="A1:C7"/>
  <sheetViews>
    <sheetView workbookViewId="0">
      <selection activeCell="K19" sqref="K19"/>
    </sheetView>
  </sheetViews>
  <sheetFormatPr baseColWidth="10" defaultColWidth="8.83203125" defaultRowHeight="15" x14ac:dyDescent="0.2"/>
  <cols>
    <col min="1" max="1" width="14.33203125" customWidth="1"/>
  </cols>
  <sheetData>
    <row r="1" spans="1:3" x14ac:dyDescent="0.2">
      <c r="A1" t="s">
        <v>25</v>
      </c>
      <c r="B1" t="s">
        <v>26</v>
      </c>
      <c r="C1" t="s">
        <v>27</v>
      </c>
    </row>
    <row r="2" spans="1:3" x14ac:dyDescent="0.2">
      <c r="A2" t="s">
        <v>7</v>
      </c>
      <c r="B2" t="s">
        <v>28</v>
      </c>
      <c r="C2">
        <v>309307</v>
      </c>
    </row>
    <row r="3" spans="1:3" x14ac:dyDescent="0.2">
      <c r="A3" t="s">
        <v>7</v>
      </c>
      <c r="B3" t="s">
        <v>29</v>
      </c>
      <c r="C3">
        <v>234909</v>
      </c>
    </row>
    <row r="4" spans="1:3" x14ac:dyDescent="0.2">
      <c r="A4" t="s">
        <v>7</v>
      </c>
      <c r="B4" t="s">
        <v>30</v>
      </c>
      <c r="C4">
        <v>172471</v>
      </c>
    </row>
    <row r="5" spans="1:3" x14ac:dyDescent="0.2">
      <c r="A5" t="s">
        <v>7</v>
      </c>
      <c r="B5" t="s">
        <v>31</v>
      </c>
      <c r="C5">
        <v>123520</v>
      </c>
    </row>
    <row r="6" spans="1:3" x14ac:dyDescent="0.2">
      <c r="A6" t="s">
        <v>7</v>
      </c>
      <c r="B6" t="s">
        <v>32</v>
      </c>
      <c r="C6">
        <v>96391</v>
      </c>
    </row>
    <row r="7" spans="1:3" x14ac:dyDescent="0.2">
      <c r="A7" t="s">
        <v>7</v>
      </c>
      <c r="B7" t="s">
        <v>33</v>
      </c>
      <c r="C7">
        <v>41836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695B-A5D1-1D46-A2D3-ADDA59DA0354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25</v>
      </c>
      <c r="B1" t="s">
        <v>26</v>
      </c>
      <c r="C1" t="s">
        <v>27</v>
      </c>
    </row>
    <row r="2" spans="1:3" x14ac:dyDescent="0.2">
      <c r="A2" t="s">
        <v>34</v>
      </c>
      <c r="B2" t="s">
        <v>35</v>
      </c>
      <c r="C2">
        <v>471975</v>
      </c>
    </row>
    <row r="3" spans="1:3" x14ac:dyDescent="0.2">
      <c r="A3" t="s">
        <v>34</v>
      </c>
      <c r="B3" t="s">
        <v>36</v>
      </c>
      <c r="C3">
        <v>143532</v>
      </c>
    </row>
    <row r="4" spans="1:3" x14ac:dyDescent="0.2">
      <c r="A4" t="s">
        <v>34</v>
      </c>
      <c r="B4" t="s">
        <v>37</v>
      </c>
      <c r="C4">
        <v>108750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F8C1-6521-3B4A-929B-CA26D29A6630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25</v>
      </c>
      <c r="B1" t="s">
        <v>26</v>
      </c>
      <c r="C1" t="s">
        <v>27</v>
      </c>
    </row>
    <row r="2" spans="1:3" x14ac:dyDescent="0.2">
      <c r="A2" t="s">
        <v>38</v>
      </c>
      <c r="B2" t="s">
        <v>39</v>
      </c>
      <c r="C2">
        <v>141159</v>
      </c>
    </row>
    <row r="3" spans="1:3" x14ac:dyDescent="0.2">
      <c r="A3" t="s">
        <v>38</v>
      </c>
      <c r="B3" t="s">
        <v>40</v>
      </c>
      <c r="C3">
        <v>119859</v>
      </c>
    </row>
    <row r="4" spans="1:3" x14ac:dyDescent="0.2">
      <c r="A4" t="s">
        <v>38</v>
      </c>
      <c r="B4" t="s">
        <v>41</v>
      </c>
      <c r="C4">
        <v>44598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3E77-A9EA-7A4A-91F3-86A01A9E93D5}">
  <dimension ref="A1:B20"/>
  <sheetViews>
    <sheetView workbookViewId="0">
      <selection activeCell="E6" sqref="E6"/>
    </sheetView>
  </sheetViews>
  <sheetFormatPr baseColWidth="10" defaultRowHeight="15" x14ac:dyDescent="0.2"/>
  <cols>
    <col min="1" max="1" width="35" customWidth="1" collapsed="1"/>
  </cols>
  <sheetData>
    <row r="1" spans="1:2" ht="26" customHeight="1" x14ac:dyDescent="0.2">
      <c r="A1" s="4" t="s">
        <v>64</v>
      </c>
      <c r="B1" s="4" t="s">
        <v>27</v>
      </c>
    </row>
    <row r="2" spans="1:2" ht="17" customHeight="1" x14ac:dyDescent="0.2">
      <c r="A2" t="s">
        <v>4</v>
      </c>
      <c r="B2">
        <v>135</v>
      </c>
    </row>
    <row r="3" spans="1:2" ht="17" customHeight="1" x14ac:dyDescent="0.2">
      <c r="A3" t="s">
        <v>5</v>
      </c>
      <c r="B3">
        <v>4145</v>
      </c>
    </row>
    <row r="4" spans="1:2" ht="17" customHeight="1" x14ac:dyDescent="0.2">
      <c r="A4" t="s">
        <v>6</v>
      </c>
      <c r="B4">
        <v>49485</v>
      </c>
    </row>
    <row r="5" spans="1:2" ht="17" customHeight="1" x14ac:dyDescent="0.2">
      <c r="A5" t="s">
        <v>7</v>
      </c>
      <c r="B5">
        <v>256006</v>
      </c>
    </row>
    <row r="6" spans="1:2" ht="17" customHeight="1" x14ac:dyDescent="0.2">
      <c r="A6" t="s">
        <v>8</v>
      </c>
      <c r="B6">
        <v>455327</v>
      </c>
    </row>
    <row r="7" spans="1:2" ht="17" customHeight="1" x14ac:dyDescent="0.2">
      <c r="A7" t="s">
        <v>9</v>
      </c>
      <c r="B7">
        <v>182841</v>
      </c>
    </row>
    <row r="8" spans="1:2" ht="17" customHeight="1" x14ac:dyDescent="0.2">
      <c r="A8" t="s">
        <v>10</v>
      </c>
      <c r="B8">
        <v>486</v>
      </c>
    </row>
    <row r="9" spans="1:2" ht="17" customHeight="1" x14ac:dyDescent="0.2">
      <c r="A9" t="s">
        <v>11</v>
      </c>
      <c r="B9">
        <v>6751</v>
      </c>
    </row>
    <row r="10" spans="1:2" ht="17" customHeight="1" x14ac:dyDescent="0.2">
      <c r="A10" t="s">
        <v>12</v>
      </c>
      <c r="B10">
        <v>566</v>
      </c>
    </row>
    <row r="11" spans="1:2" ht="17" customHeight="1" x14ac:dyDescent="0.2">
      <c r="A11" t="s">
        <v>13</v>
      </c>
      <c r="B11">
        <v>134</v>
      </c>
    </row>
    <row r="12" spans="1:2" ht="17" customHeight="1" x14ac:dyDescent="0.2">
      <c r="A12" t="s">
        <v>14</v>
      </c>
      <c r="B12">
        <v>605</v>
      </c>
    </row>
    <row r="13" spans="1:2" ht="17" customHeight="1" x14ac:dyDescent="0.2">
      <c r="A13" t="s">
        <v>15</v>
      </c>
      <c r="B13">
        <v>2604</v>
      </c>
    </row>
    <row r="14" spans="1:2" ht="17" customHeight="1" x14ac:dyDescent="0.2">
      <c r="A14" t="s">
        <v>16</v>
      </c>
      <c r="B14">
        <v>2073</v>
      </c>
    </row>
    <row r="15" spans="1:2" ht="17" customHeight="1" x14ac:dyDescent="0.2">
      <c r="A15" t="s">
        <v>17</v>
      </c>
      <c r="B15">
        <v>250</v>
      </c>
    </row>
    <row r="16" spans="1:2" ht="17" customHeight="1" x14ac:dyDescent="0.2">
      <c r="A16" t="s">
        <v>18</v>
      </c>
      <c r="B16">
        <v>3075</v>
      </c>
    </row>
    <row r="17" spans="1:2" ht="17" customHeight="1" x14ac:dyDescent="0.2">
      <c r="A17" t="s">
        <v>3</v>
      </c>
      <c r="B17">
        <v>2698588</v>
      </c>
    </row>
    <row r="18" spans="1:2" ht="17" customHeight="1" x14ac:dyDescent="0.2">
      <c r="A18" t="s">
        <v>2</v>
      </c>
      <c r="B18">
        <v>1099317</v>
      </c>
    </row>
    <row r="19" spans="1:2" ht="17" customHeight="1" x14ac:dyDescent="0.2">
      <c r="A19" t="s">
        <v>0</v>
      </c>
      <c r="B19">
        <v>7478</v>
      </c>
    </row>
    <row r="20" spans="1:2" ht="17" customHeight="1" x14ac:dyDescent="0.2">
      <c r="A20" t="s">
        <v>1</v>
      </c>
      <c r="B20">
        <v>5436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808B-2A1E-8F4E-937E-2F1B254DFF75}">
  <dimension ref="A1:J22"/>
  <sheetViews>
    <sheetView workbookViewId="0">
      <selection activeCell="I8" sqref="I8"/>
    </sheetView>
  </sheetViews>
  <sheetFormatPr baseColWidth="10" defaultColWidth="8.83203125" defaultRowHeight="15" x14ac:dyDescent="0.2"/>
  <cols>
    <col min="1" max="1" width="20.1640625" customWidth="1"/>
    <col min="3" max="3" width="12" style="1" customWidth="1"/>
    <col min="4" max="4" width="11" customWidth="1"/>
    <col min="5" max="5" width="12" style="1" customWidth="1"/>
    <col min="6" max="6" width="11" customWidth="1"/>
    <col min="7" max="7" width="12" style="1" customWidth="1"/>
    <col min="9" max="9" width="12" style="1" customWidth="1"/>
    <col min="10" max="10" width="12.33203125" customWidth="1"/>
    <col min="11" max="11" width="12" customWidth="1"/>
    <col min="12" max="12" width="12.33203125" customWidth="1"/>
  </cols>
  <sheetData>
    <row r="1" spans="1:10" x14ac:dyDescent="0.2">
      <c r="A1" s="8" t="s">
        <v>19</v>
      </c>
      <c r="B1" s="7" t="s">
        <v>68</v>
      </c>
      <c r="C1" s="7"/>
      <c r="D1" s="7" t="s">
        <v>65</v>
      </c>
      <c r="E1" s="7"/>
      <c r="F1" s="7" t="s">
        <v>67</v>
      </c>
      <c r="G1" s="7"/>
      <c r="H1" s="7" t="s">
        <v>66</v>
      </c>
      <c r="I1" s="7"/>
      <c r="J1" s="8" t="s">
        <v>69</v>
      </c>
    </row>
    <row r="2" spans="1:10" x14ac:dyDescent="0.2">
      <c r="A2" s="8"/>
      <c r="B2" t="s">
        <v>27</v>
      </c>
      <c r="C2" s="1" t="s">
        <v>109</v>
      </c>
      <c r="D2" t="s">
        <v>27</v>
      </c>
      <c r="E2" s="1" t="s">
        <v>109</v>
      </c>
      <c r="F2" t="s">
        <v>27</v>
      </c>
      <c r="G2" s="1" t="s">
        <v>109</v>
      </c>
      <c r="H2" t="s">
        <v>27</v>
      </c>
      <c r="I2" s="1" t="s">
        <v>109</v>
      </c>
      <c r="J2" s="8"/>
    </row>
    <row r="3" spans="1:10" x14ac:dyDescent="0.2">
      <c r="A3" t="s">
        <v>44</v>
      </c>
      <c r="B3">
        <v>2644</v>
      </c>
      <c r="C3" s="1">
        <f t="shared" ref="C3:C22" si="0">B3/J3</f>
        <v>0.62698600901114532</v>
      </c>
      <c r="D3">
        <v>579</v>
      </c>
      <c r="E3" s="1">
        <f t="shared" ref="E3:E22" si="1">D3/J3</f>
        <v>0.13730139909888547</v>
      </c>
      <c r="F3">
        <v>664</v>
      </c>
      <c r="G3" s="1">
        <f t="shared" ref="G3:G22" si="2">F3/J3</f>
        <v>0.15745790846573393</v>
      </c>
      <c r="H3">
        <v>330</v>
      </c>
      <c r="I3" s="1">
        <f t="shared" ref="I3:I22" si="3">H3/J3</f>
        <v>7.8254683424235236E-2</v>
      </c>
      <c r="J3">
        <v>4217</v>
      </c>
    </row>
    <row r="4" spans="1:10" x14ac:dyDescent="0.2">
      <c r="A4" t="s">
        <v>45</v>
      </c>
      <c r="B4">
        <v>14527</v>
      </c>
      <c r="C4" s="1">
        <f t="shared" si="0"/>
        <v>0.36227836105638545</v>
      </c>
      <c r="D4">
        <v>10625</v>
      </c>
      <c r="E4" s="1">
        <f t="shared" si="1"/>
        <v>0.26496920122696327</v>
      </c>
      <c r="F4">
        <v>12012</v>
      </c>
      <c r="G4" s="1">
        <f t="shared" si="2"/>
        <v>0.29955859248360306</v>
      </c>
      <c r="H4">
        <v>2935</v>
      </c>
      <c r="I4" s="1">
        <f t="shared" si="3"/>
        <v>7.3193845233048199E-2</v>
      </c>
      <c r="J4">
        <v>40099</v>
      </c>
    </row>
    <row r="5" spans="1:10" x14ac:dyDescent="0.2">
      <c r="A5" t="s">
        <v>46</v>
      </c>
      <c r="B5">
        <v>2169</v>
      </c>
      <c r="C5" s="1">
        <f t="shared" si="0"/>
        <v>0.57244655581947745</v>
      </c>
      <c r="D5">
        <v>687</v>
      </c>
      <c r="E5" s="1">
        <f t="shared" si="1"/>
        <v>0.18131433095803642</v>
      </c>
      <c r="F5">
        <v>764</v>
      </c>
      <c r="G5" s="1">
        <f t="shared" si="2"/>
        <v>0.20163631565056744</v>
      </c>
      <c r="H5">
        <v>169</v>
      </c>
      <c r="I5" s="1">
        <f t="shared" si="3"/>
        <v>4.4602797571918713E-2</v>
      </c>
      <c r="J5">
        <v>3789</v>
      </c>
    </row>
    <row r="6" spans="1:10" x14ac:dyDescent="0.2">
      <c r="A6" t="s">
        <v>47</v>
      </c>
      <c r="B6">
        <v>4585</v>
      </c>
      <c r="C6" s="1">
        <f t="shared" si="0"/>
        <v>0.50356946732564523</v>
      </c>
      <c r="D6">
        <v>2083</v>
      </c>
      <c r="E6" s="1">
        <f t="shared" si="1"/>
        <v>0.22877539813289402</v>
      </c>
      <c r="F6">
        <v>2003</v>
      </c>
      <c r="G6" s="1">
        <f t="shared" si="2"/>
        <v>0.2199890170236134</v>
      </c>
      <c r="H6">
        <v>434</v>
      </c>
      <c r="I6" s="1">
        <f t="shared" si="3"/>
        <v>4.7666117517847335E-2</v>
      </c>
      <c r="J6">
        <v>9105</v>
      </c>
    </row>
    <row r="7" spans="1:10" x14ac:dyDescent="0.2">
      <c r="A7" t="s">
        <v>48</v>
      </c>
      <c r="B7">
        <v>1598</v>
      </c>
      <c r="C7" s="1">
        <f t="shared" si="0"/>
        <v>0.54243041412084181</v>
      </c>
      <c r="D7">
        <v>456</v>
      </c>
      <c r="E7" s="1">
        <f t="shared" si="1"/>
        <v>0.15478615071283094</v>
      </c>
      <c r="F7">
        <v>741</v>
      </c>
      <c r="G7" s="1">
        <f t="shared" si="2"/>
        <v>0.2515274949083503</v>
      </c>
      <c r="H7">
        <v>151</v>
      </c>
      <c r="I7" s="1">
        <f t="shared" si="3"/>
        <v>5.1255940257976917E-2</v>
      </c>
      <c r="J7">
        <v>2946</v>
      </c>
    </row>
    <row r="8" spans="1:10" x14ac:dyDescent="0.2">
      <c r="A8" t="s">
        <v>49</v>
      </c>
      <c r="B8">
        <v>2069</v>
      </c>
      <c r="C8" s="1">
        <f t="shared" si="0"/>
        <v>0.5210274490052883</v>
      </c>
      <c r="D8">
        <v>625</v>
      </c>
      <c r="E8" s="1">
        <f t="shared" si="1"/>
        <v>0.15739108536892471</v>
      </c>
      <c r="F8">
        <v>966</v>
      </c>
      <c r="G8" s="1">
        <f t="shared" si="2"/>
        <v>0.24326366154621001</v>
      </c>
      <c r="H8">
        <v>311</v>
      </c>
      <c r="I8" s="1">
        <f t="shared" si="3"/>
        <v>7.8317804079576933E-2</v>
      </c>
      <c r="J8">
        <v>3971</v>
      </c>
    </row>
    <row r="9" spans="1:10" x14ac:dyDescent="0.2">
      <c r="A9" t="s">
        <v>50</v>
      </c>
      <c r="B9">
        <v>616</v>
      </c>
      <c r="C9" s="1">
        <f t="shared" si="0"/>
        <v>0.47022900763358777</v>
      </c>
      <c r="D9">
        <v>284</v>
      </c>
      <c r="E9" s="1">
        <f t="shared" si="1"/>
        <v>0.21679389312977099</v>
      </c>
      <c r="F9">
        <v>354</v>
      </c>
      <c r="G9" s="1">
        <f t="shared" si="2"/>
        <v>0.27022900763358776</v>
      </c>
      <c r="H9">
        <v>56</v>
      </c>
      <c r="I9" s="1">
        <f t="shared" si="3"/>
        <v>4.2748091603053436E-2</v>
      </c>
      <c r="J9">
        <v>1310</v>
      </c>
    </row>
    <row r="10" spans="1:10" x14ac:dyDescent="0.2">
      <c r="A10" t="s">
        <v>51</v>
      </c>
      <c r="B10">
        <v>1466</v>
      </c>
      <c r="C10" s="1">
        <f t="shared" si="0"/>
        <v>0.50761772853185594</v>
      </c>
      <c r="D10">
        <v>531</v>
      </c>
      <c r="E10" s="1">
        <f t="shared" si="1"/>
        <v>0.18386426592797783</v>
      </c>
      <c r="F10">
        <v>688</v>
      </c>
      <c r="G10" s="1">
        <f t="shared" si="2"/>
        <v>0.23822714681440443</v>
      </c>
      <c r="H10">
        <v>203</v>
      </c>
      <c r="I10" s="1">
        <f t="shared" si="3"/>
        <v>7.0290858725761768E-2</v>
      </c>
      <c r="J10">
        <v>2888</v>
      </c>
    </row>
    <row r="11" spans="1:10" x14ac:dyDescent="0.2">
      <c r="A11" t="s">
        <v>52</v>
      </c>
      <c r="B11">
        <v>5332</v>
      </c>
      <c r="C11" s="1">
        <f t="shared" si="0"/>
        <v>0.5181226314255174</v>
      </c>
      <c r="D11">
        <v>2152</v>
      </c>
      <c r="E11" s="1">
        <f t="shared" si="1"/>
        <v>0.20911476047031385</v>
      </c>
      <c r="F11">
        <v>2103</v>
      </c>
      <c r="G11" s="1">
        <f t="shared" si="2"/>
        <v>0.20435331843358273</v>
      </c>
      <c r="H11">
        <v>704</v>
      </c>
      <c r="I11" s="1">
        <f t="shared" si="3"/>
        <v>6.8409289670585946E-2</v>
      </c>
      <c r="J11">
        <v>10291</v>
      </c>
    </row>
    <row r="12" spans="1:10" x14ac:dyDescent="0.2">
      <c r="A12" t="s">
        <v>53</v>
      </c>
      <c r="B12">
        <v>44930</v>
      </c>
      <c r="C12" s="1">
        <f t="shared" si="0"/>
        <v>0.35852790500965542</v>
      </c>
      <c r="D12">
        <v>29836</v>
      </c>
      <c r="E12" s="1">
        <f t="shared" si="1"/>
        <v>0.23808231858152859</v>
      </c>
      <c r="F12">
        <v>34529</v>
      </c>
      <c r="G12" s="1">
        <f t="shared" si="2"/>
        <v>0.2755310490113152</v>
      </c>
      <c r="H12">
        <v>16023</v>
      </c>
      <c r="I12" s="1">
        <f t="shared" si="3"/>
        <v>0.12785872739750076</v>
      </c>
      <c r="J12">
        <v>125318</v>
      </c>
    </row>
    <row r="13" spans="1:10" x14ac:dyDescent="0.2">
      <c r="A13" t="s">
        <v>54</v>
      </c>
      <c r="B13">
        <v>4463</v>
      </c>
      <c r="C13" s="1">
        <f t="shared" si="0"/>
        <v>0.4774283269148481</v>
      </c>
      <c r="D13">
        <v>2301</v>
      </c>
      <c r="E13" s="1">
        <f t="shared" si="1"/>
        <v>0.24614890885750962</v>
      </c>
      <c r="F13">
        <v>2283</v>
      </c>
      <c r="G13" s="1">
        <f t="shared" si="2"/>
        <v>0.24422336328626446</v>
      </c>
      <c r="H13">
        <v>301</v>
      </c>
      <c r="I13" s="1">
        <f t="shared" si="3"/>
        <v>3.2199400941377833E-2</v>
      </c>
      <c r="J13">
        <v>9348</v>
      </c>
    </row>
    <row r="14" spans="1:10" x14ac:dyDescent="0.2">
      <c r="A14" t="s">
        <v>55</v>
      </c>
      <c r="B14">
        <v>2369</v>
      </c>
      <c r="C14" s="1">
        <f t="shared" si="0"/>
        <v>0.54623011298132351</v>
      </c>
      <c r="D14">
        <v>1051</v>
      </c>
      <c r="E14" s="1">
        <f t="shared" si="1"/>
        <v>0.24233341019137652</v>
      </c>
      <c r="F14">
        <v>673</v>
      </c>
      <c r="G14" s="1">
        <f t="shared" si="2"/>
        <v>0.15517638920913074</v>
      </c>
      <c r="H14">
        <v>244</v>
      </c>
      <c r="I14" s="1">
        <f t="shared" si="3"/>
        <v>5.6260087618169238E-2</v>
      </c>
      <c r="J14">
        <v>4337</v>
      </c>
    </row>
    <row r="15" spans="1:10" x14ac:dyDescent="0.2">
      <c r="A15" t="s">
        <v>56</v>
      </c>
      <c r="B15">
        <v>2322</v>
      </c>
      <c r="C15" s="1">
        <f t="shared" si="0"/>
        <v>0.49849720910261913</v>
      </c>
      <c r="D15">
        <v>900</v>
      </c>
      <c r="E15" s="1">
        <f t="shared" si="1"/>
        <v>0.19321597252039502</v>
      </c>
      <c r="F15">
        <v>1231</v>
      </c>
      <c r="G15" s="1">
        <f t="shared" si="2"/>
        <v>0.26427651352511805</v>
      </c>
      <c r="H15">
        <v>205</v>
      </c>
      <c r="I15" s="1">
        <f t="shared" si="3"/>
        <v>4.4010304851867757E-2</v>
      </c>
      <c r="J15">
        <v>4658</v>
      </c>
    </row>
    <row r="16" spans="1:10" x14ac:dyDescent="0.2">
      <c r="A16" t="s">
        <v>57</v>
      </c>
      <c r="B16">
        <v>1619</v>
      </c>
      <c r="C16" s="1">
        <f t="shared" si="0"/>
        <v>0.47366881217086015</v>
      </c>
      <c r="D16">
        <v>929</v>
      </c>
      <c r="E16" s="1">
        <f t="shared" si="1"/>
        <v>0.27179637214745467</v>
      </c>
      <c r="F16">
        <v>733</v>
      </c>
      <c r="G16" s="1">
        <f t="shared" si="2"/>
        <v>0.21445289643066121</v>
      </c>
      <c r="H16">
        <v>137</v>
      </c>
      <c r="I16" s="1">
        <f t="shared" si="3"/>
        <v>4.0081919251023994E-2</v>
      </c>
      <c r="J16">
        <v>3418</v>
      </c>
    </row>
    <row r="17" spans="1:10" x14ac:dyDescent="0.2">
      <c r="A17" t="s">
        <v>59</v>
      </c>
      <c r="B17">
        <v>6928</v>
      </c>
      <c r="C17" s="1">
        <f t="shared" si="0"/>
        <v>0.66911338613096383</v>
      </c>
      <c r="D17">
        <v>1801</v>
      </c>
      <c r="E17" s="1">
        <f t="shared" si="1"/>
        <v>0.17394243770523468</v>
      </c>
      <c r="F17">
        <v>1358</v>
      </c>
      <c r="G17" s="1">
        <f t="shared" si="2"/>
        <v>0.13115704075719528</v>
      </c>
      <c r="H17">
        <v>267</v>
      </c>
      <c r="I17" s="1">
        <f t="shared" si="3"/>
        <v>2.5787135406606144E-2</v>
      </c>
      <c r="J17">
        <v>10354</v>
      </c>
    </row>
    <row r="18" spans="1:10" x14ac:dyDescent="0.2">
      <c r="A18" t="s">
        <v>58</v>
      </c>
      <c r="B18">
        <v>3665</v>
      </c>
      <c r="C18" s="1">
        <f t="shared" si="0"/>
        <v>0.50530814835240589</v>
      </c>
      <c r="D18">
        <v>1581</v>
      </c>
      <c r="E18" s="1">
        <f t="shared" si="1"/>
        <v>0.21797876740659039</v>
      </c>
      <c r="F18">
        <v>1569</v>
      </c>
      <c r="G18" s="1">
        <f t="shared" si="2"/>
        <v>0.21632427960843789</v>
      </c>
      <c r="H18">
        <v>438</v>
      </c>
      <c r="I18" s="1">
        <f t="shared" si="3"/>
        <v>6.0388804632565837E-2</v>
      </c>
      <c r="J18">
        <v>7253</v>
      </c>
    </row>
    <row r="19" spans="1:10" x14ac:dyDescent="0.2">
      <c r="A19" t="s">
        <v>60</v>
      </c>
      <c r="B19">
        <v>2842</v>
      </c>
      <c r="C19" s="1">
        <f t="shared" si="0"/>
        <v>0.56931089743589747</v>
      </c>
      <c r="D19">
        <v>896</v>
      </c>
      <c r="E19" s="1">
        <f t="shared" si="1"/>
        <v>0.17948717948717949</v>
      </c>
      <c r="F19">
        <v>999</v>
      </c>
      <c r="G19" s="1">
        <f t="shared" si="2"/>
        <v>0.20012019230769232</v>
      </c>
      <c r="H19">
        <v>255</v>
      </c>
      <c r="I19" s="1">
        <f t="shared" si="3"/>
        <v>5.1081730769230768E-2</v>
      </c>
      <c r="J19">
        <v>4992</v>
      </c>
    </row>
    <row r="20" spans="1:10" x14ac:dyDescent="0.2">
      <c r="A20" t="s">
        <v>61</v>
      </c>
      <c r="B20">
        <v>2459</v>
      </c>
      <c r="C20" s="1">
        <f t="shared" si="0"/>
        <v>0.46766831494864969</v>
      </c>
      <c r="D20">
        <v>1204</v>
      </c>
      <c r="E20" s="1">
        <f t="shared" si="1"/>
        <v>0.22898440471662229</v>
      </c>
      <c r="F20">
        <v>1163</v>
      </c>
      <c r="G20" s="1">
        <f t="shared" si="2"/>
        <v>0.22118676302776721</v>
      </c>
      <c r="H20">
        <v>432</v>
      </c>
      <c r="I20" s="1">
        <f t="shared" si="3"/>
        <v>8.216051730696082E-2</v>
      </c>
      <c r="J20">
        <v>5258</v>
      </c>
    </row>
    <row r="21" spans="1:10" x14ac:dyDescent="0.2">
      <c r="A21" t="s">
        <v>62</v>
      </c>
      <c r="B21">
        <v>1520</v>
      </c>
      <c r="C21" s="1">
        <f t="shared" si="0"/>
        <v>0.61939690301548489</v>
      </c>
      <c r="D21">
        <v>369</v>
      </c>
      <c r="E21" s="1">
        <f t="shared" si="1"/>
        <v>0.15036674816625917</v>
      </c>
      <c r="F21">
        <v>446</v>
      </c>
      <c r="G21" s="1">
        <f t="shared" si="2"/>
        <v>0.18174409127954361</v>
      </c>
      <c r="H21">
        <v>119</v>
      </c>
      <c r="I21" s="1">
        <f t="shared" si="3"/>
        <v>4.8492257538712308E-2</v>
      </c>
      <c r="J21">
        <v>2454</v>
      </c>
    </row>
    <row r="22" spans="1:10" x14ac:dyDescent="0.2">
      <c r="A22" t="s">
        <v>63</v>
      </c>
      <c r="B22">
        <f>SUM(B3:B21)</f>
        <v>108123</v>
      </c>
      <c r="C22" s="1">
        <f t="shared" si="0"/>
        <v>0.4223455700257025</v>
      </c>
      <c r="D22">
        <f>SUM(D3:D21)</f>
        <v>58890</v>
      </c>
      <c r="E22" s="1">
        <f t="shared" si="1"/>
        <v>0.23003367108583392</v>
      </c>
      <c r="F22">
        <f>SUM(F3:F21)</f>
        <v>65279</v>
      </c>
      <c r="G22" s="1">
        <f t="shared" si="2"/>
        <v>0.25499011741912297</v>
      </c>
      <c r="H22">
        <f>SUM(H3:H21)</f>
        <v>23714</v>
      </c>
      <c r="I22" s="1">
        <f t="shared" si="3"/>
        <v>9.2630641469340566E-2</v>
      </c>
      <c r="J22">
        <f>SUM(J3:J21)</f>
        <v>256006</v>
      </c>
    </row>
  </sheetData>
  <mergeCells count="6">
    <mergeCell ref="A1:A2"/>
    <mergeCell ref="B1:C1"/>
    <mergeCell ref="D1:E1"/>
    <mergeCell ref="F1:G1"/>
    <mergeCell ref="H1:I1"/>
    <mergeCell ref="J1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DBA9-FFFE-C446-A138-BD6B4356846B}">
  <dimension ref="A1:L22"/>
  <sheetViews>
    <sheetView workbookViewId="0">
      <selection activeCell="K9" sqref="K9"/>
    </sheetView>
  </sheetViews>
  <sheetFormatPr baseColWidth="10" defaultColWidth="8.83203125" defaultRowHeight="15" x14ac:dyDescent="0.2"/>
  <cols>
    <col min="1" max="1" width="20.1640625" customWidth="1"/>
    <col min="3" max="3" width="12" style="3" customWidth="1"/>
    <col min="4" max="4" width="11" customWidth="1"/>
    <col min="5" max="5" width="12" style="3" customWidth="1"/>
    <col min="6" max="6" width="11" customWidth="1"/>
    <col min="7" max="7" width="12" style="3" customWidth="1"/>
    <col min="9" max="9" width="12" style="3" customWidth="1"/>
    <col min="11" max="11" width="12" style="5" customWidth="1"/>
    <col min="12" max="12" width="12.33203125" customWidth="1"/>
  </cols>
  <sheetData>
    <row r="1" spans="1:12" x14ac:dyDescent="0.2">
      <c r="A1" s="8" t="s">
        <v>19</v>
      </c>
      <c r="B1" s="7" t="s">
        <v>72</v>
      </c>
      <c r="C1" s="7"/>
      <c r="D1" s="7" t="s">
        <v>74</v>
      </c>
      <c r="E1" s="7"/>
      <c r="F1" s="7" t="s">
        <v>73</v>
      </c>
      <c r="G1" s="7"/>
      <c r="H1" s="7" t="s">
        <v>70</v>
      </c>
      <c r="I1" s="7"/>
      <c r="J1" s="7" t="s">
        <v>71</v>
      </c>
      <c r="K1" s="7"/>
      <c r="L1" s="8" t="s">
        <v>69</v>
      </c>
    </row>
    <row r="2" spans="1:12" x14ac:dyDescent="0.2">
      <c r="A2" s="8"/>
      <c r="B2" t="s">
        <v>27</v>
      </c>
      <c r="C2" s="3" t="s">
        <v>109</v>
      </c>
      <c r="D2" t="s">
        <v>27</v>
      </c>
      <c r="E2" s="3" t="s">
        <v>109</v>
      </c>
      <c r="F2" t="s">
        <v>27</v>
      </c>
      <c r="G2" s="3" t="s">
        <v>109</v>
      </c>
      <c r="H2" t="s">
        <v>27</v>
      </c>
      <c r="I2" s="3" t="s">
        <v>109</v>
      </c>
      <c r="J2" t="s">
        <v>27</v>
      </c>
      <c r="K2" s="5" t="s">
        <v>109</v>
      </c>
      <c r="L2" s="8"/>
    </row>
    <row r="3" spans="1:12" x14ac:dyDescent="0.2">
      <c r="A3" t="s">
        <v>44</v>
      </c>
      <c r="B3">
        <v>8708</v>
      </c>
      <c r="C3" s="3">
        <f t="shared" ref="C3:C22" si="0">B3/L3</f>
        <v>0.55788327247101033</v>
      </c>
      <c r="D3">
        <v>1944</v>
      </c>
      <c r="E3" s="3">
        <f t="shared" ref="E3:E22" si="1">D3/L3</f>
        <v>0.12454353257735921</v>
      </c>
      <c r="F3">
        <v>4823</v>
      </c>
      <c r="G3" s="3">
        <f t="shared" ref="G3:G22" si="2">F3/L3</f>
        <v>0.30898840412582484</v>
      </c>
      <c r="H3">
        <v>112</v>
      </c>
      <c r="I3" s="3">
        <f t="shared" ref="I3:I22" si="3">H3/L3</f>
        <v>7.1753475558972392E-3</v>
      </c>
      <c r="J3">
        <v>22</v>
      </c>
      <c r="K3" s="5">
        <f t="shared" ref="K3:K22" si="4">J3/L3</f>
        <v>1.4094432699083862E-3</v>
      </c>
      <c r="L3">
        <v>15609</v>
      </c>
    </row>
    <row r="4" spans="1:12" x14ac:dyDescent="0.2">
      <c r="A4" t="s">
        <v>45</v>
      </c>
      <c r="B4">
        <v>40844</v>
      </c>
      <c r="C4" s="3">
        <f t="shared" si="0"/>
        <v>0.65568612341873755</v>
      </c>
      <c r="D4">
        <v>13073</v>
      </c>
      <c r="E4" s="3">
        <f t="shared" si="1"/>
        <v>0.20986643549733514</v>
      </c>
      <c r="F4">
        <v>6981</v>
      </c>
      <c r="G4" s="3">
        <f t="shared" si="2"/>
        <v>0.11206896551724138</v>
      </c>
      <c r="H4">
        <v>1257</v>
      </c>
      <c r="I4" s="3">
        <f t="shared" si="3"/>
        <v>2.0179156231939895E-2</v>
      </c>
      <c r="J4">
        <v>137</v>
      </c>
      <c r="K4" s="5">
        <f t="shared" si="4"/>
        <v>2.1993193347460346E-3</v>
      </c>
      <c r="L4">
        <v>62292</v>
      </c>
    </row>
    <row r="5" spans="1:12" x14ac:dyDescent="0.2">
      <c r="A5" t="s">
        <v>46</v>
      </c>
      <c r="B5">
        <v>5430</v>
      </c>
      <c r="C5" s="3">
        <f t="shared" si="0"/>
        <v>0.21235823230348064</v>
      </c>
      <c r="D5">
        <v>4185</v>
      </c>
      <c r="E5" s="3">
        <f t="shared" si="1"/>
        <v>0.16366836136096988</v>
      </c>
      <c r="F5">
        <v>1213</v>
      </c>
      <c r="G5" s="3">
        <f t="shared" si="2"/>
        <v>4.743840438013297E-2</v>
      </c>
      <c r="H5">
        <v>14737</v>
      </c>
      <c r="I5" s="3">
        <f t="shared" si="3"/>
        <v>0.57633946030504501</v>
      </c>
      <c r="J5">
        <v>5</v>
      </c>
      <c r="K5" s="5">
        <f t="shared" si="4"/>
        <v>1.9554165037152912E-4</v>
      </c>
      <c r="L5">
        <v>25570</v>
      </c>
    </row>
    <row r="6" spans="1:12" x14ac:dyDescent="0.2">
      <c r="A6" t="s">
        <v>47</v>
      </c>
      <c r="B6">
        <v>12140</v>
      </c>
      <c r="C6" s="3">
        <f t="shared" si="0"/>
        <v>0.53697806086341116</v>
      </c>
      <c r="D6">
        <v>3416</v>
      </c>
      <c r="E6" s="3">
        <f t="shared" si="1"/>
        <v>0.15109695682944091</v>
      </c>
      <c r="F6">
        <v>5391</v>
      </c>
      <c r="G6" s="3">
        <f t="shared" si="2"/>
        <v>0.23845541401273884</v>
      </c>
      <c r="H6">
        <v>1485</v>
      </c>
      <c r="I6" s="3">
        <f t="shared" si="3"/>
        <v>6.5684713375796178E-2</v>
      </c>
      <c r="J6">
        <v>176</v>
      </c>
      <c r="K6" s="5">
        <f t="shared" si="4"/>
        <v>7.7848549186128801E-3</v>
      </c>
      <c r="L6">
        <v>22608</v>
      </c>
    </row>
    <row r="7" spans="1:12" x14ac:dyDescent="0.2">
      <c r="A7" t="s">
        <v>48</v>
      </c>
      <c r="B7">
        <v>9026</v>
      </c>
      <c r="C7" s="3">
        <f t="shared" si="0"/>
        <v>0.59043631844050504</v>
      </c>
      <c r="D7">
        <v>4217</v>
      </c>
      <c r="E7" s="3">
        <f t="shared" si="1"/>
        <v>0.27585530189049517</v>
      </c>
      <c r="F7">
        <v>1838</v>
      </c>
      <c r="G7" s="3">
        <f t="shared" si="2"/>
        <v>0.12023287760842546</v>
      </c>
      <c r="H7">
        <v>190</v>
      </c>
      <c r="I7" s="3">
        <f t="shared" si="3"/>
        <v>1.2428861123830705E-2</v>
      </c>
      <c r="J7">
        <v>16</v>
      </c>
      <c r="K7" s="5">
        <f t="shared" si="4"/>
        <v>1.0466409367436383E-3</v>
      </c>
      <c r="L7">
        <v>15287</v>
      </c>
    </row>
    <row r="8" spans="1:12" x14ac:dyDescent="0.2">
      <c r="A8" t="s">
        <v>49</v>
      </c>
      <c r="B8">
        <v>10207</v>
      </c>
      <c r="C8" s="3">
        <f t="shared" si="0"/>
        <v>0.70112652836928147</v>
      </c>
      <c r="D8">
        <v>3422</v>
      </c>
      <c r="E8" s="3">
        <f t="shared" si="1"/>
        <v>0.23505976095617531</v>
      </c>
      <c r="F8">
        <v>815</v>
      </c>
      <c r="G8" s="3">
        <f t="shared" si="2"/>
        <v>5.5982964692952331E-2</v>
      </c>
      <c r="H8">
        <v>36</v>
      </c>
      <c r="I8" s="3">
        <f t="shared" si="3"/>
        <v>2.4728671520813299E-3</v>
      </c>
      <c r="J8">
        <v>78</v>
      </c>
      <c r="K8" s="5">
        <f t="shared" si="4"/>
        <v>5.3578788295095478E-3</v>
      </c>
      <c r="L8">
        <v>14558</v>
      </c>
    </row>
    <row r="9" spans="1:12" x14ac:dyDescent="0.2">
      <c r="A9" t="s">
        <v>50</v>
      </c>
      <c r="B9">
        <v>3617</v>
      </c>
      <c r="C9" s="3">
        <f t="shared" si="0"/>
        <v>0.57816496163682862</v>
      </c>
      <c r="D9">
        <v>1731</v>
      </c>
      <c r="E9" s="3">
        <f t="shared" si="1"/>
        <v>0.27669437340153452</v>
      </c>
      <c r="F9">
        <v>825</v>
      </c>
      <c r="G9" s="3">
        <f t="shared" si="2"/>
        <v>0.13187340153452684</v>
      </c>
      <c r="H9">
        <v>78</v>
      </c>
      <c r="I9" s="3">
        <f t="shared" si="3"/>
        <v>1.2468030690537084E-2</v>
      </c>
      <c r="J9">
        <v>5</v>
      </c>
      <c r="K9" s="5">
        <f t="shared" si="4"/>
        <v>7.9923273657289001E-4</v>
      </c>
      <c r="L9">
        <v>6256</v>
      </c>
    </row>
    <row r="10" spans="1:12" x14ac:dyDescent="0.2">
      <c r="A10" t="s">
        <v>51</v>
      </c>
      <c r="B10">
        <v>7247</v>
      </c>
      <c r="C10" s="3">
        <f t="shared" si="0"/>
        <v>0.562087954704103</v>
      </c>
      <c r="D10">
        <v>2523</v>
      </c>
      <c r="E10" s="3">
        <f t="shared" si="1"/>
        <v>0.19568758240905917</v>
      </c>
      <c r="F10">
        <v>2877</v>
      </c>
      <c r="G10" s="3">
        <f t="shared" si="2"/>
        <v>0.22314434189094859</v>
      </c>
      <c r="H10">
        <v>218</v>
      </c>
      <c r="I10" s="3">
        <f t="shared" si="3"/>
        <v>1.690839990692624E-2</v>
      </c>
      <c r="J10">
        <v>28</v>
      </c>
      <c r="K10" s="5">
        <f t="shared" si="4"/>
        <v>2.1717210889630034E-3</v>
      </c>
      <c r="L10">
        <v>12893</v>
      </c>
    </row>
    <row r="11" spans="1:12" x14ac:dyDescent="0.2">
      <c r="A11" t="s">
        <v>52</v>
      </c>
      <c r="B11">
        <v>14396</v>
      </c>
      <c r="C11" s="3">
        <f t="shared" si="0"/>
        <v>0.44160863830178843</v>
      </c>
      <c r="D11">
        <v>5460</v>
      </c>
      <c r="E11" s="3">
        <f t="shared" si="1"/>
        <v>0.16748980030062272</v>
      </c>
      <c r="F11">
        <v>1655</v>
      </c>
      <c r="G11" s="3">
        <f t="shared" si="2"/>
        <v>5.0768428479401211E-2</v>
      </c>
      <c r="H11">
        <v>10990</v>
      </c>
      <c r="I11" s="3">
        <f t="shared" si="3"/>
        <v>0.33712690573330473</v>
      </c>
      <c r="J11">
        <v>98</v>
      </c>
      <c r="K11" s="5">
        <f t="shared" si="4"/>
        <v>3.006227184882972E-3</v>
      </c>
      <c r="L11">
        <v>32599</v>
      </c>
    </row>
    <row r="12" spans="1:12" x14ac:dyDescent="0.2">
      <c r="A12" t="s">
        <v>53</v>
      </c>
      <c r="B12">
        <v>71723</v>
      </c>
      <c r="C12" s="3">
        <f t="shared" si="0"/>
        <v>0.62804178597385307</v>
      </c>
      <c r="D12">
        <v>24468</v>
      </c>
      <c r="E12" s="3">
        <f t="shared" si="1"/>
        <v>0.21425381564084378</v>
      </c>
      <c r="F12">
        <v>15827</v>
      </c>
      <c r="G12" s="3">
        <f t="shared" si="2"/>
        <v>0.13858897908074361</v>
      </c>
      <c r="H12">
        <v>1456</v>
      </c>
      <c r="I12" s="3">
        <f t="shared" si="3"/>
        <v>1.2749450530205516E-2</v>
      </c>
      <c r="J12">
        <v>727</v>
      </c>
      <c r="K12" s="5">
        <f t="shared" si="4"/>
        <v>6.3659687743539903E-3</v>
      </c>
      <c r="L12">
        <v>114201</v>
      </c>
    </row>
    <row r="13" spans="1:12" x14ac:dyDescent="0.2">
      <c r="A13" t="s">
        <v>54</v>
      </c>
      <c r="B13">
        <v>5686</v>
      </c>
      <c r="C13" s="3">
        <f t="shared" si="0"/>
        <v>0.25355629877369007</v>
      </c>
      <c r="D13">
        <v>3451</v>
      </c>
      <c r="E13" s="3">
        <f t="shared" si="1"/>
        <v>0.15389074693422519</v>
      </c>
      <c r="F13">
        <v>13164</v>
      </c>
      <c r="G13" s="3">
        <f t="shared" si="2"/>
        <v>0.58702341137123748</v>
      </c>
      <c r="H13">
        <v>10</v>
      </c>
      <c r="I13" s="3">
        <f t="shared" si="3"/>
        <v>4.4593088071348942E-4</v>
      </c>
      <c r="J13">
        <v>114</v>
      </c>
      <c r="K13" s="5">
        <f t="shared" si="4"/>
        <v>5.0836120401337795E-3</v>
      </c>
      <c r="L13">
        <v>22425</v>
      </c>
    </row>
    <row r="14" spans="1:12" x14ac:dyDescent="0.2">
      <c r="A14" t="s">
        <v>55</v>
      </c>
      <c r="B14">
        <v>4056</v>
      </c>
      <c r="C14" s="3">
        <f t="shared" si="0"/>
        <v>0.45192200557103063</v>
      </c>
      <c r="D14">
        <v>2111</v>
      </c>
      <c r="E14" s="3">
        <f t="shared" si="1"/>
        <v>0.23520891364902508</v>
      </c>
      <c r="F14">
        <v>2768</v>
      </c>
      <c r="G14" s="3">
        <f t="shared" si="2"/>
        <v>0.30841225626740948</v>
      </c>
      <c r="H14">
        <v>25</v>
      </c>
      <c r="I14" s="3">
        <f t="shared" si="3"/>
        <v>2.7855153203342618E-3</v>
      </c>
      <c r="J14">
        <v>15</v>
      </c>
      <c r="K14" s="5">
        <f t="shared" si="4"/>
        <v>1.6713091922005571E-3</v>
      </c>
      <c r="L14">
        <v>8975</v>
      </c>
    </row>
    <row r="15" spans="1:12" x14ac:dyDescent="0.2">
      <c r="A15" t="s">
        <v>56</v>
      </c>
      <c r="B15">
        <v>7275</v>
      </c>
      <c r="C15" s="3">
        <f t="shared" si="0"/>
        <v>0.63877425586091841</v>
      </c>
      <c r="D15">
        <v>2472</v>
      </c>
      <c r="E15" s="3">
        <f t="shared" si="1"/>
        <v>0.21705154096057599</v>
      </c>
      <c r="F15">
        <v>1539</v>
      </c>
      <c r="G15" s="3">
        <f t="shared" si="2"/>
        <v>0.1351303889718149</v>
      </c>
      <c r="H15">
        <v>80</v>
      </c>
      <c r="I15" s="3">
        <f t="shared" si="3"/>
        <v>7.0243217139344984E-3</v>
      </c>
      <c r="J15">
        <v>23</v>
      </c>
      <c r="K15" s="5">
        <f t="shared" si="4"/>
        <v>2.0194924927561682E-3</v>
      </c>
      <c r="L15">
        <v>11389</v>
      </c>
    </row>
    <row r="16" spans="1:12" x14ac:dyDescent="0.2">
      <c r="A16" t="s">
        <v>57</v>
      </c>
      <c r="B16">
        <v>6411</v>
      </c>
      <c r="C16" s="3">
        <f t="shared" si="0"/>
        <v>0.48804811205846527</v>
      </c>
      <c r="D16">
        <v>4740</v>
      </c>
      <c r="E16" s="3">
        <f t="shared" si="1"/>
        <v>0.36084043848964675</v>
      </c>
      <c r="F16">
        <v>1396</v>
      </c>
      <c r="G16" s="3">
        <f t="shared" si="2"/>
        <v>0.10627283800243606</v>
      </c>
      <c r="H16">
        <v>524</v>
      </c>
      <c r="I16" s="3">
        <f t="shared" si="3"/>
        <v>3.9890377588306943E-2</v>
      </c>
      <c r="J16">
        <v>65</v>
      </c>
      <c r="K16" s="5">
        <f t="shared" si="4"/>
        <v>4.9482338611449451E-3</v>
      </c>
      <c r="L16">
        <v>13136</v>
      </c>
    </row>
    <row r="17" spans="1:12" x14ac:dyDescent="0.2">
      <c r="A17" t="s">
        <v>59</v>
      </c>
      <c r="B17">
        <v>7088</v>
      </c>
      <c r="C17" s="3">
        <f t="shared" si="0"/>
        <v>0.52903418420659798</v>
      </c>
      <c r="D17">
        <v>3673</v>
      </c>
      <c r="E17" s="3">
        <f t="shared" si="1"/>
        <v>0.27414539483505002</v>
      </c>
      <c r="F17">
        <v>2322</v>
      </c>
      <c r="G17" s="3">
        <f t="shared" si="2"/>
        <v>0.17330944917151814</v>
      </c>
      <c r="H17">
        <v>233</v>
      </c>
      <c r="I17" s="3">
        <f t="shared" si="3"/>
        <v>1.7390655321689805E-2</v>
      </c>
      <c r="J17">
        <v>82</v>
      </c>
      <c r="K17" s="5">
        <f t="shared" si="4"/>
        <v>6.1203164651440515E-3</v>
      </c>
      <c r="L17">
        <v>13398</v>
      </c>
    </row>
    <row r="18" spans="1:12" x14ac:dyDescent="0.2">
      <c r="A18" t="s">
        <v>58</v>
      </c>
      <c r="B18">
        <v>11106</v>
      </c>
      <c r="C18" s="3">
        <f t="shared" si="0"/>
        <v>0.64920792657976267</v>
      </c>
      <c r="D18">
        <v>2738</v>
      </c>
      <c r="E18" s="3">
        <f t="shared" si="1"/>
        <v>0.16005144093061319</v>
      </c>
      <c r="F18">
        <v>2915</v>
      </c>
      <c r="G18" s="3">
        <f t="shared" si="2"/>
        <v>0.17039808265622261</v>
      </c>
      <c r="H18">
        <v>327</v>
      </c>
      <c r="I18" s="3">
        <f t="shared" si="3"/>
        <v>1.9114982171041094E-2</v>
      </c>
      <c r="J18">
        <v>21</v>
      </c>
      <c r="K18" s="5">
        <f t="shared" si="4"/>
        <v>1.2275676623604373E-3</v>
      </c>
      <c r="L18">
        <v>17107</v>
      </c>
    </row>
    <row r="19" spans="1:12" x14ac:dyDescent="0.2">
      <c r="A19" t="s">
        <v>60</v>
      </c>
      <c r="B19">
        <v>6047</v>
      </c>
      <c r="C19" s="3">
        <f t="shared" si="0"/>
        <v>0.38592124577190628</v>
      </c>
      <c r="D19">
        <v>4540</v>
      </c>
      <c r="E19" s="3">
        <f t="shared" si="1"/>
        <v>0.28974408066883656</v>
      </c>
      <c r="F19">
        <v>4803</v>
      </c>
      <c r="G19" s="3">
        <f t="shared" si="2"/>
        <v>0.30652881485736166</v>
      </c>
      <c r="H19">
        <v>253</v>
      </c>
      <c r="I19" s="3">
        <f t="shared" si="3"/>
        <v>1.6146531367668644E-2</v>
      </c>
      <c r="J19">
        <v>26</v>
      </c>
      <c r="K19" s="5">
        <f t="shared" si="4"/>
        <v>1.6593273342268174E-3</v>
      </c>
      <c r="L19">
        <v>15669</v>
      </c>
    </row>
    <row r="20" spans="1:12" x14ac:dyDescent="0.2">
      <c r="A20" t="s">
        <v>61</v>
      </c>
      <c r="B20">
        <v>8701</v>
      </c>
      <c r="C20" s="3">
        <f t="shared" si="0"/>
        <v>0.45602725366876312</v>
      </c>
      <c r="D20">
        <v>4158</v>
      </c>
      <c r="E20" s="3">
        <f t="shared" si="1"/>
        <v>0.2179245283018868</v>
      </c>
      <c r="F20">
        <v>4716</v>
      </c>
      <c r="G20" s="3">
        <f t="shared" si="2"/>
        <v>0.24716981132075472</v>
      </c>
      <c r="H20">
        <v>1468</v>
      </c>
      <c r="I20" s="3">
        <f t="shared" si="3"/>
        <v>7.69392033542977E-2</v>
      </c>
      <c r="J20">
        <v>37</v>
      </c>
      <c r="K20" s="5">
        <f t="shared" si="4"/>
        <v>1.9392033542976939E-3</v>
      </c>
      <c r="L20">
        <v>19080</v>
      </c>
    </row>
    <row r="21" spans="1:12" x14ac:dyDescent="0.2">
      <c r="A21" t="s">
        <v>62</v>
      </c>
      <c r="B21">
        <v>4940</v>
      </c>
      <c r="C21" s="3">
        <f t="shared" si="0"/>
        <v>0.40244399185336049</v>
      </c>
      <c r="D21">
        <v>2076</v>
      </c>
      <c r="E21" s="3">
        <f t="shared" si="1"/>
        <v>0.16912423625254583</v>
      </c>
      <c r="F21">
        <v>4394</v>
      </c>
      <c r="G21" s="3">
        <f t="shared" si="2"/>
        <v>0.3579633401221996</v>
      </c>
      <c r="H21">
        <v>835</v>
      </c>
      <c r="I21" s="3">
        <f t="shared" si="3"/>
        <v>6.8024439918533602E-2</v>
      </c>
      <c r="J21">
        <v>30</v>
      </c>
      <c r="K21" s="5">
        <f t="shared" si="4"/>
        <v>2.443991853360489E-3</v>
      </c>
      <c r="L21">
        <v>12275</v>
      </c>
    </row>
    <row r="22" spans="1:12" x14ac:dyDescent="0.2">
      <c r="A22" t="s">
        <v>63</v>
      </c>
      <c r="B22">
        <f>SUM(B3:B21)</f>
        <v>244648</v>
      </c>
      <c r="C22" s="3">
        <f t="shared" si="0"/>
        <v>0.53730176334809931</v>
      </c>
      <c r="D22">
        <f>SUM(D3:D21)</f>
        <v>94398</v>
      </c>
      <c r="E22" s="3">
        <f t="shared" si="1"/>
        <v>0.20731913547845834</v>
      </c>
      <c r="F22">
        <f>SUM(F3:F21)</f>
        <v>80262</v>
      </c>
      <c r="G22" s="3">
        <f t="shared" si="2"/>
        <v>0.17627331566105239</v>
      </c>
      <c r="H22">
        <f>SUM(H3:H21)</f>
        <v>34314</v>
      </c>
      <c r="I22" s="3">
        <f t="shared" si="3"/>
        <v>7.5361223911606379E-2</v>
      </c>
      <c r="J22">
        <f>SUM(J3:J21)</f>
        <v>1705</v>
      </c>
      <c r="K22" s="5">
        <f t="shared" si="4"/>
        <v>3.7445616007836125E-3</v>
      </c>
      <c r="L22">
        <f>SUM(L3:L21)</f>
        <v>455327</v>
      </c>
    </row>
  </sheetData>
  <mergeCells count="7">
    <mergeCell ref="L1:L2"/>
    <mergeCell ref="A1:A2"/>
    <mergeCell ref="H1:I1"/>
    <mergeCell ref="J1:K1"/>
    <mergeCell ref="B1:C1"/>
    <mergeCell ref="F1:G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17F0-415D-664A-A750-5A637C994158}">
  <dimension ref="A1:J22"/>
  <sheetViews>
    <sheetView workbookViewId="0">
      <selection activeCell="J7" sqref="J7"/>
    </sheetView>
  </sheetViews>
  <sheetFormatPr baseColWidth="10" defaultColWidth="8.83203125" defaultRowHeight="15" x14ac:dyDescent="0.2"/>
  <cols>
    <col min="1" max="1" width="20.1640625" customWidth="1"/>
    <col min="3" max="3" width="12" style="3" customWidth="1"/>
    <col min="4" max="4" width="11" customWidth="1"/>
    <col min="5" max="5" width="12" style="3" customWidth="1"/>
    <col min="6" max="6" width="11" customWidth="1"/>
    <col min="7" max="7" width="12" style="3" customWidth="1"/>
    <col min="9" max="9" width="12" style="3" customWidth="1"/>
    <col min="10" max="10" width="12.33203125" customWidth="1"/>
    <col min="11" max="11" width="12" customWidth="1"/>
    <col min="12" max="12" width="12.33203125" customWidth="1"/>
  </cols>
  <sheetData>
    <row r="1" spans="1:10" x14ac:dyDescent="0.2">
      <c r="A1" s="8" t="s">
        <v>19</v>
      </c>
      <c r="B1" s="7" t="s">
        <v>78</v>
      </c>
      <c r="C1" s="7"/>
      <c r="D1" s="7" t="s">
        <v>77</v>
      </c>
      <c r="E1" s="7"/>
      <c r="F1" s="7" t="s">
        <v>76</v>
      </c>
      <c r="G1" s="7"/>
      <c r="H1" s="7" t="s">
        <v>75</v>
      </c>
      <c r="I1" s="7"/>
      <c r="J1" s="8" t="s">
        <v>69</v>
      </c>
    </row>
    <row r="2" spans="1:10" x14ac:dyDescent="0.2">
      <c r="A2" s="8"/>
      <c r="B2" t="s">
        <v>27</v>
      </c>
      <c r="C2" s="3" t="s">
        <v>109</v>
      </c>
      <c r="D2" t="s">
        <v>27</v>
      </c>
      <c r="E2" s="3" t="s">
        <v>109</v>
      </c>
      <c r="F2" t="s">
        <v>27</v>
      </c>
      <c r="G2" s="3" t="s">
        <v>109</v>
      </c>
      <c r="H2" t="s">
        <v>27</v>
      </c>
      <c r="I2" s="3" t="s">
        <v>109</v>
      </c>
      <c r="J2" s="8"/>
    </row>
    <row r="3" spans="1:10" x14ac:dyDescent="0.2">
      <c r="A3" t="s">
        <v>44</v>
      </c>
      <c r="B3">
        <v>820</v>
      </c>
      <c r="C3" s="3">
        <f t="shared" ref="C3:C22" si="0">B3/J3</f>
        <v>0.29528267915016204</v>
      </c>
      <c r="D3">
        <v>1360</v>
      </c>
      <c r="E3" s="3">
        <f t="shared" ref="E3:E22" si="1">D3/J3</f>
        <v>0.48973712639539069</v>
      </c>
      <c r="F3">
        <v>597</v>
      </c>
      <c r="G3" s="3">
        <f t="shared" ref="G3:G22" si="2">F3/J3</f>
        <v>0.21498019445444724</v>
      </c>
      <c r="H3">
        <v>0</v>
      </c>
      <c r="I3" s="3">
        <f>H3/J3</f>
        <v>0</v>
      </c>
      <c r="J3">
        <v>2777</v>
      </c>
    </row>
    <row r="4" spans="1:10" x14ac:dyDescent="0.2">
      <c r="A4" t="s">
        <v>45</v>
      </c>
      <c r="B4">
        <v>11678</v>
      </c>
      <c r="C4" s="3">
        <f t="shared" si="0"/>
        <v>0.55025208500212031</v>
      </c>
      <c r="D4">
        <v>6513</v>
      </c>
      <c r="E4" s="3">
        <f t="shared" si="1"/>
        <v>0.30688404089902466</v>
      </c>
      <c r="F4">
        <v>3002</v>
      </c>
      <c r="G4" s="3">
        <f t="shared" si="2"/>
        <v>0.14145031333930169</v>
      </c>
      <c r="H4">
        <v>30</v>
      </c>
      <c r="I4" s="3">
        <f t="shared" ref="I4:I22" si="3">H4/J4</f>
        <v>1.4135607595533149E-3</v>
      </c>
      <c r="J4">
        <v>21223</v>
      </c>
    </row>
    <row r="5" spans="1:10" x14ac:dyDescent="0.2">
      <c r="A5" t="s">
        <v>46</v>
      </c>
      <c r="B5">
        <v>857</v>
      </c>
      <c r="C5" s="3">
        <f t="shared" si="0"/>
        <v>0.46199460916442048</v>
      </c>
      <c r="D5">
        <v>944</v>
      </c>
      <c r="E5" s="3">
        <f t="shared" si="1"/>
        <v>0.50889487870619943</v>
      </c>
      <c r="F5">
        <v>54</v>
      </c>
      <c r="G5" s="3">
        <f t="shared" si="2"/>
        <v>2.9110512129380053E-2</v>
      </c>
      <c r="H5">
        <v>0</v>
      </c>
      <c r="I5" s="3">
        <f t="shared" si="3"/>
        <v>0</v>
      </c>
      <c r="J5">
        <v>1855</v>
      </c>
    </row>
    <row r="6" spans="1:10" x14ac:dyDescent="0.2">
      <c r="A6" t="s">
        <v>47</v>
      </c>
      <c r="B6">
        <v>5078</v>
      </c>
      <c r="C6" s="3">
        <f t="shared" si="0"/>
        <v>0.63104262458058902</v>
      </c>
      <c r="D6">
        <v>1714</v>
      </c>
      <c r="E6" s="3">
        <f t="shared" si="1"/>
        <v>0.21299863303094321</v>
      </c>
      <c r="F6">
        <v>1247</v>
      </c>
      <c r="G6" s="3">
        <f t="shared" si="2"/>
        <v>0.15496458307443767</v>
      </c>
      <c r="H6">
        <v>8</v>
      </c>
      <c r="I6" s="3">
        <f t="shared" si="3"/>
        <v>9.9415931403007331E-4</v>
      </c>
      <c r="J6">
        <v>8047</v>
      </c>
    </row>
    <row r="7" spans="1:10" x14ac:dyDescent="0.2">
      <c r="A7" t="s">
        <v>48</v>
      </c>
      <c r="B7">
        <v>1556</v>
      </c>
      <c r="C7" s="3">
        <f t="shared" si="0"/>
        <v>0.47935921133703019</v>
      </c>
      <c r="D7">
        <v>1487</v>
      </c>
      <c r="E7" s="3">
        <f t="shared" si="1"/>
        <v>0.45810227972889711</v>
      </c>
      <c r="F7">
        <v>203</v>
      </c>
      <c r="G7" s="3">
        <f t="shared" si="2"/>
        <v>6.2538508934072701E-2</v>
      </c>
      <c r="H7">
        <v>0</v>
      </c>
      <c r="I7" s="3">
        <f t="shared" si="3"/>
        <v>0</v>
      </c>
      <c r="J7">
        <v>3246</v>
      </c>
    </row>
    <row r="8" spans="1:10" x14ac:dyDescent="0.2">
      <c r="A8" t="s">
        <v>49</v>
      </c>
      <c r="B8">
        <v>2426</v>
      </c>
      <c r="C8" s="3">
        <f t="shared" si="0"/>
        <v>0.6257415527469693</v>
      </c>
      <c r="D8">
        <v>732</v>
      </c>
      <c r="E8" s="3">
        <f t="shared" si="1"/>
        <v>0.18880577766314161</v>
      </c>
      <c r="F8">
        <v>719</v>
      </c>
      <c r="G8" s="3">
        <f t="shared" si="2"/>
        <v>0.1854526695898891</v>
      </c>
      <c r="H8">
        <v>0</v>
      </c>
      <c r="I8" s="3">
        <f t="shared" si="3"/>
        <v>0</v>
      </c>
      <c r="J8">
        <v>3877</v>
      </c>
    </row>
    <row r="9" spans="1:10" x14ac:dyDescent="0.2">
      <c r="A9" t="s">
        <v>50</v>
      </c>
      <c r="B9">
        <v>1023</v>
      </c>
      <c r="C9" s="3">
        <f t="shared" si="0"/>
        <v>0.48414576431613821</v>
      </c>
      <c r="D9">
        <v>648</v>
      </c>
      <c r="E9" s="3">
        <f t="shared" si="1"/>
        <v>0.30667297681022243</v>
      </c>
      <c r="F9">
        <v>442</v>
      </c>
      <c r="G9" s="3">
        <f t="shared" si="2"/>
        <v>0.20918125887363936</v>
      </c>
      <c r="H9">
        <v>0</v>
      </c>
      <c r="I9" s="3">
        <f t="shared" si="3"/>
        <v>0</v>
      </c>
      <c r="J9">
        <v>2113</v>
      </c>
    </row>
    <row r="10" spans="1:10" x14ac:dyDescent="0.2">
      <c r="A10" t="s">
        <v>51</v>
      </c>
      <c r="B10">
        <v>1970</v>
      </c>
      <c r="C10" s="3">
        <f t="shared" si="0"/>
        <v>0.46748932130991933</v>
      </c>
      <c r="D10">
        <v>2038</v>
      </c>
      <c r="E10" s="3">
        <f t="shared" si="1"/>
        <v>0.48362600854295207</v>
      </c>
      <c r="F10">
        <v>206</v>
      </c>
      <c r="G10" s="3">
        <f t="shared" si="2"/>
        <v>4.888467014712862E-2</v>
      </c>
      <c r="H10">
        <v>0</v>
      </c>
      <c r="I10" s="3">
        <f t="shared" si="3"/>
        <v>0</v>
      </c>
      <c r="J10">
        <v>4214</v>
      </c>
    </row>
    <row r="11" spans="1:10" x14ac:dyDescent="0.2">
      <c r="A11" t="s">
        <v>52</v>
      </c>
      <c r="B11">
        <v>4037</v>
      </c>
      <c r="C11" s="3">
        <f t="shared" si="0"/>
        <v>0.50443583656128954</v>
      </c>
      <c r="D11">
        <v>3502</v>
      </c>
      <c r="E11" s="3">
        <f t="shared" si="1"/>
        <v>0.43758590528551794</v>
      </c>
      <c r="F11">
        <v>464</v>
      </c>
      <c r="G11" s="3">
        <f t="shared" si="2"/>
        <v>5.7978258153192554E-2</v>
      </c>
      <c r="H11">
        <v>0</v>
      </c>
      <c r="I11" s="3">
        <f t="shared" si="3"/>
        <v>0</v>
      </c>
      <c r="J11">
        <v>8003</v>
      </c>
    </row>
    <row r="12" spans="1:10" x14ac:dyDescent="0.2">
      <c r="A12" t="s">
        <v>53</v>
      </c>
      <c r="B12">
        <v>46704</v>
      </c>
      <c r="C12" s="3">
        <f t="shared" si="0"/>
        <v>0.68608699484377067</v>
      </c>
      <c r="D12">
        <v>18216</v>
      </c>
      <c r="E12" s="3">
        <f t="shared" si="1"/>
        <v>0.26759508175047375</v>
      </c>
      <c r="F12">
        <v>3036</v>
      </c>
      <c r="G12" s="3">
        <f t="shared" si="2"/>
        <v>4.4599180291745623E-2</v>
      </c>
      <c r="H12">
        <v>117</v>
      </c>
      <c r="I12" s="3">
        <f t="shared" si="3"/>
        <v>1.7187431140099599E-3</v>
      </c>
      <c r="J12">
        <v>68073</v>
      </c>
    </row>
    <row r="13" spans="1:10" x14ac:dyDescent="0.2">
      <c r="A13" t="s">
        <v>54</v>
      </c>
      <c r="B13">
        <v>2381</v>
      </c>
      <c r="C13" s="3">
        <f t="shared" si="0"/>
        <v>0.48731068358575524</v>
      </c>
      <c r="D13">
        <v>2192</v>
      </c>
      <c r="E13" s="3">
        <f t="shared" si="1"/>
        <v>0.44862873516168644</v>
      </c>
      <c r="F13">
        <v>313</v>
      </c>
      <c r="G13" s="3">
        <f t="shared" si="2"/>
        <v>6.4060581252558327E-2</v>
      </c>
      <c r="H13">
        <v>0</v>
      </c>
      <c r="I13" s="3">
        <f t="shared" si="3"/>
        <v>0</v>
      </c>
      <c r="J13">
        <v>4886</v>
      </c>
    </row>
    <row r="14" spans="1:10" x14ac:dyDescent="0.2">
      <c r="A14" t="s">
        <v>55</v>
      </c>
      <c r="B14">
        <v>2714</v>
      </c>
      <c r="C14" s="3">
        <f t="shared" si="0"/>
        <v>0.69625448948178548</v>
      </c>
      <c r="D14">
        <v>979</v>
      </c>
      <c r="E14" s="3">
        <f t="shared" si="1"/>
        <v>0.25115443817342226</v>
      </c>
      <c r="F14">
        <v>201</v>
      </c>
      <c r="G14" s="3">
        <f t="shared" si="2"/>
        <v>5.1564905079527962E-2</v>
      </c>
      <c r="H14">
        <v>4</v>
      </c>
      <c r="I14" s="3">
        <f t="shared" si="3"/>
        <v>1.026167265264238E-3</v>
      </c>
      <c r="J14">
        <v>3898</v>
      </c>
    </row>
    <row r="15" spans="1:10" x14ac:dyDescent="0.2">
      <c r="A15" t="s">
        <v>56</v>
      </c>
      <c r="B15">
        <v>1650</v>
      </c>
      <c r="C15" s="3">
        <f t="shared" si="0"/>
        <v>0.53886348791639449</v>
      </c>
      <c r="D15">
        <v>1229</v>
      </c>
      <c r="E15" s="3">
        <f t="shared" si="1"/>
        <v>0.40137165251469625</v>
      </c>
      <c r="F15">
        <v>183</v>
      </c>
      <c r="G15" s="3">
        <f t="shared" si="2"/>
        <v>5.9764859568909208E-2</v>
      </c>
      <c r="H15">
        <v>0</v>
      </c>
      <c r="I15" s="3">
        <f t="shared" si="3"/>
        <v>0</v>
      </c>
      <c r="J15">
        <v>3062</v>
      </c>
    </row>
    <row r="16" spans="1:10" x14ac:dyDescent="0.2">
      <c r="A16" t="s">
        <v>57</v>
      </c>
      <c r="B16">
        <v>1785</v>
      </c>
      <c r="C16" s="3">
        <f t="shared" si="0"/>
        <v>0.12247838616714697</v>
      </c>
      <c r="D16">
        <v>8907</v>
      </c>
      <c r="E16" s="3">
        <f t="shared" si="1"/>
        <v>0.61115685467270486</v>
      </c>
      <c r="F16">
        <v>3882</v>
      </c>
      <c r="G16" s="3">
        <f t="shared" si="2"/>
        <v>0.26636475916014823</v>
      </c>
      <c r="H16">
        <v>0</v>
      </c>
      <c r="I16" s="3">
        <f t="shared" si="3"/>
        <v>0</v>
      </c>
      <c r="J16">
        <v>14574</v>
      </c>
    </row>
    <row r="17" spans="1:10" x14ac:dyDescent="0.2">
      <c r="A17" t="s">
        <v>59</v>
      </c>
      <c r="B17">
        <v>3350</v>
      </c>
      <c r="C17" s="3">
        <f t="shared" si="0"/>
        <v>0.22065604004742459</v>
      </c>
      <c r="D17">
        <v>2364</v>
      </c>
      <c r="E17" s="3">
        <f t="shared" si="1"/>
        <v>0.15571071005137663</v>
      </c>
      <c r="F17">
        <v>9454</v>
      </c>
      <c r="G17" s="3">
        <f t="shared" si="2"/>
        <v>0.62271110525622453</v>
      </c>
      <c r="H17">
        <v>14</v>
      </c>
      <c r="I17" s="3">
        <f t="shared" si="3"/>
        <v>9.2214464497431166E-4</v>
      </c>
      <c r="J17">
        <v>15182</v>
      </c>
    </row>
    <row r="18" spans="1:10" x14ac:dyDescent="0.2">
      <c r="A18" t="s">
        <v>58</v>
      </c>
      <c r="B18">
        <v>3145</v>
      </c>
      <c r="C18" s="3">
        <f t="shared" si="0"/>
        <v>0.68399304045237064</v>
      </c>
      <c r="D18">
        <v>1296</v>
      </c>
      <c r="E18" s="3">
        <f t="shared" si="1"/>
        <v>0.28186167899086562</v>
      </c>
      <c r="F18">
        <v>157</v>
      </c>
      <c r="G18" s="3">
        <f t="shared" si="2"/>
        <v>3.4145280556763809E-2</v>
      </c>
      <c r="H18">
        <v>0</v>
      </c>
      <c r="I18" s="3">
        <f t="shared" si="3"/>
        <v>0</v>
      </c>
      <c r="J18">
        <v>4598</v>
      </c>
    </row>
    <row r="19" spans="1:10" x14ac:dyDescent="0.2">
      <c r="A19" t="s">
        <v>60</v>
      </c>
      <c r="B19">
        <v>2889</v>
      </c>
      <c r="C19" s="3">
        <f t="shared" si="0"/>
        <v>0.56591576885406469</v>
      </c>
      <c r="D19">
        <v>2015</v>
      </c>
      <c r="E19" s="3">
        <f t="shared" si="1"/>
        <v>0.39471106758080315</v>
      </c>
      <c r="F19">
        <v>137</v>
      </c>
      <c r="G19" s="3">
        <f t="shared" si="2"/>
        <v>2.683643486777669E-2</v>
      </c>
      <c r="H19">
        <v>64</v>
      </c>
      <c r="I19" s="3">
        <f t="shared" si="3"/>
        <v>1.2536728697355533E-2</v>
      </c>
      <c r="J19">
        <v>5105</v>
      </c>
    </row>
    <row r="20" spans="1:10" x14ac:dyDescent="0.2">
      <c r="A20" t="s">
        <v>61</v>
      </c>
      <c r="B20">
        <v>2921</v>
      </c>
      <c r="C20" s="3">
        <f t="shared" si="0"/>
        <v>0.46438791732909379</v>
      </c>
      <c r="D20">
        <v>3257</v>
      </c>
      <c r="E20" s="3">
        <f t="shared" si="1"/>
        <v>0.51780604133545305</v>
      </c>
      <c r="F20">
        <v>112</v>
      </c>
      <c r="G20" s="3">
        <f t="shared" si="2"/>
        <v>1.7806041335453101E-2</v>
      </c>
      <c r="H20">
        <v>0</v>
      </c>
      <c r="I20" s="3">
        <f t="shared" si="3"/>
        <v>0</v>
      </c>
      <c r="J20">
        <v>6290</v>
      </c>
    </row>
    <row r="21" spans="1:10" x14ac:dyDescent="0.2">
      <c r="A21" t="s">
        <v>62</v>
      </c>
      <c r="B21">
        <v>744</v>
      </c>
      <c r="C21" s="3">
        <f t="shared" si="0"/>
        <v>0.40924092409240925</v>
      </c>
      <c r="D21">
        <v>1034</v>
      </c>
      <c r="E21" s="3">
        <f t="shared" si="1"/>
        <v>0.56875687568756872</v>
      </c>
      <c r="F21">
        <v>40</v>
      </c>
      <c r="G21" s="3">
        <f t="shared" si="2"/>
        <v>2.2002200220022004E-2</v>
      </c>
      <c r="H21">
        <v>0</v>
      </c>
      <c r="I21" s="3">
        <f t="shared" si="3"/>
        <v>0</v>
      </c>
      <c r="J21">
        <v>1818</v>
      </c>
    </row>
    <row r="22" spans="1:10" x14ac:dyDescent="0.2">
      <c r="A22" t="s">
        <v>63</v>
      </c>
      <c r="B22">
        <f>SUM(B3:B21)</f>
        <v>97728</v>
      </c>
      <c r="C22" s="3">
        <f t="shared" si="0"/>
        <v>0.53449718607970864</v>
      </c>
      <c r="D22">
        <f>SUM(D3:D21)</f>
        <v>60427</v>
      </c>
      <c r="E22" s="3">
        <f t="shared" si="1"/>
        <v>0.33048933226136368</v>
      </c>
      <c r="F22">
        <f>SUM(F3:F21)</f>
        <v>24449</v>
      </c>
      <c r="G22" s="3">
        <f t="shared" si="2"/>
        <v>0.13371727347804924</v>
      </c>
      <c r="H22">
        <f>SUM(H3:H21)</f>
        <v>237</v>
      </c>
      <c r="I22" s="3">
        <f t="shared" si="3"/>
        <v>1.2962081808784681E-3</v>
      </c>
      <c r="J22">
        <f t="shared" ref="J22" si="4">SUM(J3:J21)</f>
        <v>182841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0C7A-41FB-EF49-814D-F7088EB65B84}">
  <dimension ref="A1:AH22"/>
  <sheetViews>
    <sheetView zoomScale="68" workbookViewId="0">
      <selection activeCell="B29" sqref="B29"/>
    </sheetView>
  </sheetViews>
  <sheetFormatPr baseColWidth="10" defaultColWidth="8.83203125" defaultRowHeight="15" x14ac:dyDescent="0.2"/>
  <cols>
    <col min="1" max="1" width="19.6640625" customWidth="1"/>
    <col min="2" max="2" width="12.6640625" customWidth="1"/>
    <col min="3" max="3" width="12.6640625" style="2" customWidth="1"/>
    <col min="4" max="4" width="12.6640625" customWidth="1"/>
    <col min="5" max="5" width="12.6640625" style="2" customWidth="1"/>
    <col min="6" max="6" width="12.6640625" customWidth="1"/>
    <col min="7" max="7" width="12.6640625" style="2" customWidth="1"/>
    <col min="8" max="8" width="12.6640625" customWidth="1"/>
    <col min="9" max="9" width="12.6640625" style="2" customWidth="1"/>
    <col min="10" max="10" width="12.6640625" customWidth="1"/>
    <col min="11" max="11" width="12.6640625" style="2" customWidth="1"/>
    <col min="12" max="12" width="12.6640625" customWidth="1"/>
    <col min="13" max="13" width="12.6640625" style="2" customWidth="1"/>
    <col min="14" max="14" width="12.6640625" customWidth="1"/>
    <col min="15" max="19" width="12.6640625" style="2" customWidth="1"/>
    <col min="20" max="20" width="12.6640625" hidden="1" customWidth="1"/>
    <col min="21" max="21" width="12.6640625" style="2" hidden="1" customWidth="1"/>
    <col min="22" max="22" width="12.6640625" hidden="1" customWidth="1"/>
    <col min="23" max="23" width="12.6640625" style="2" hidden="1" customWidth="1"/>
    <col min="24" max="24" width="12.6640625" hidden="1" customWidth="1"/>
    <col min="25" max="25" width="12.6640625" style="2" hidden="1" customWidth="1"/>
    <col min="26" max="26" width="12.6640625" hidden="1" customWidth="1"/>
    <col min="27" max="27" width="12.6640625" style="2" hidden="1" customWidth="1"/>
    <col min="28" max="28" width="12.6640625" hidden="1" customWidth="1"/>
    <col min="29" max="29" width="12.6640625" style="2" hidden="1" customWidth="1"/>
    <col min="30" max="30" width="12.6640625" hidden="1" customWidth="1"/>
    <col min="31" max="31" width="12.6640625" style="2" hidden="1" customWidth="1"/>
    <col min="32" max="32" width="13.1640625" customWidth="1"/>
    <col min="33" max="33" width="13.1640625" style="2" customWidth="1"/>
    <col min="34" max="34" width="13.1640625" customWidth="1"/>
  </cols>
  <sheetData>
    <row r="1" spans="1:34" ht="19" customHeight="1" x14ac:dyDescent="0.2">
      <c r="A1" s="8" t="s">
        <v>19</v>
      </c>
      <c r="B1" s="8" t="s">
        <v>22</v>
      </c>
      <c r="C1" s="8"/>
      <c r="D1" s="8" t="s">
        <v>23</v>
      </c>
      <c r="E1" s="8"/>
      <c r="F1" s="8" t="s">
        <v>9</v>
      </c>
      <c r="G1" s="8"/>
      <c r="H1" s="8" t="s">
        <v>21</v>
      </c>
      <c r="I1" s="8"/>
      <c r="J1" s="8" t="s">
        <v>101</v>
      </c>
      <c r="K1" s="8"/>
      <c r="L1" s="8" t="s">
        <v>11</v>
      </c>
      <c r="M1" s="8"/>
      <c r="N1" s="8" t="s">
        <v>16</v>
      </c>
      <c r="O1" s="8"/>
      <c r="P1" s="8" t="s">
        <v>87</v>
      </c>
      <c r="Q1" s="8"/>
      <c r="R1" s="8" t="s">
        <v>88</v>
      </c>
      <c r="S1" s="8"/>
      <c r="T1" s="8" t="s">
        <v>12</v>
      </c>
      <c r="U1" s="8"/>
      <c r="V1" s="8" t="s">
        <v>14</v>
      </c>
      <c r="W1" s="8"/>
      <c r="X1" s="8" t="s">
        <v>20</v>
      </c>
      <c r="Y1" s="8"/>
      <c r="Z1" s="8" t="s">
        <v>18</v>
      </c>
      <c r="AA1" s="8"/>
      <c r="AB1" s="8" t="s">
        <v>0</v>
      </c>
      <c r="AC1" s="8"/>
      <c r="AD1" s="8" t="s">
        <v>24</v>
      </c>
      <c r="AE1" s="8"/>
      <c r="AF1" s="10" t="s">
        <v>2</v>
      </c>
      <c r="AG1" s="13" t="s">
        <v>79</v>
      </c>
      <c r="AH1" s="10" t="s">
        <v>3</v>
      </c>
    </row>
    <row r="2" spans="1:34" ht="20" customHeight="1" x14ac:dyDescent="0.2">
      <c r="A2" s="8"/>
      <c r="B2" s="4" t="s">
        <v>27</v>
      </c>
      <c r="C2" s="4" t="s">
        <v>86</v>
      </c>
      <c r="D2" s="4" t="s">
        <v>27</v>
      </c>
      <c r="E2" s="4" t="s">
        <v>86</v>
      </c>
      <c r="F2" s="4" t="s">
        <v>27</v>
      </c>
      <c r="G2" s="4" t="s">
        <v>86</v>
      </c>
      <c r="H2" s="4" t="s">
        <v>27</v>
      </c>
      <c r="I2" s="4" t="s">
        <v>86</v>
      </c>
      <c r="J2" s="4" t="s">
        <v>27</v>
      </c>
      <c r="K2" s="4" t="s">
        <v>86</v>
      </c>
      <c r="L2" s="4" t="s">
        <v>27</v>
      </c>
      <c r="M2" s="4" t="s">
        <v>86</v>
      </c>
      <c r="N2" s="4" t="s">
        <v>27</v>
      </c>
      <c r="O2" s="4" t="s">
        <v>86</v>
      </c>
      <c r="P2" s="4" t="s">
        <v>27</v>
      </c>
      <c r="Q2" s="4" t="s">
        <v>86</v>
      </c>
      <c r="R2" s="4" t="s">
        <v>27</v>
      </c>
      <c r="S2" s="4" t="s">
        <v>86</v>
      </c>
      <c r="T2" s="4" t="s">
        <v>27</v>
      </c>
      <c r="U2" s="4" t="s">
        <v>86</v>
      </c>
      <c r="V2" s="4" t="s">
        <v>27</v>
      </c>
      <c r="W2" s="4" t="s">
        <v>86</v>
      </c>
      <c r="X2" s="4" t="s">
        <v>27</v>
      </c>
      <c r="Y2" s="4" t="s">
        <v>86</v>
      </c>
      <c r="Z2" s="4" t="s">
        <v>27</v>
      </c>
      <c r="AA2" s="4" t="s">
        <v>86</v>
      </c>
      <c r="AB2" s="4" t="s">
        <v>27</v>
      </c>
      <c r="AC2" s="4" t="s">
        <v>86</v>
      </c>
      <c r="AD2" s="4" t="s">
        <v>27</v>
      </c>
      <c r="AE2" s="4" t="s">
        <v>86</v>
      </c>
      <c r="AF2" s="4" t="s">
        <v>27</v>
      </c>
      <c r="AG2" s="4" t="s">
        <v>86</v>
      </c>
      <c r="AH2" s="4" t="s">
        <v>27</v>
      </c>
    </row>
    <row r="3" spans="1:34" x14ac:dyDescent="0.2">
      <c r="A3" t="s">
        <v>44</v>
      </c>
      <c r="B3">
        <v>15046</v>
      </c>
      <c r="C3" s="2">
        <f t="shared" ref="C3:C22" si="0">B3/$AF3</f>
        <v>0.25862009694386195</v>
      </c>
      <c r="D3">
        <v>24224</v>
      </c>
      <c r="E3" s="2">
        <f t="shared" ref="E3:E22" si="1">D3/$AF3</f>
        <v>0.41637732476193751</v>
      </c>
      <c r="F3">
        <v>4813</v>
      </c>
      <c r="G3" s="2">
        <f t="shared" ref="G3:G22" si="2">F3/$AF3</f>
        <v>8.272886658186944E-2</v>
      </c>
      <c r="H3">
        <v>10084</v>
      </c>
      <c r="I3" s="2">
        <f t="shared" ref="I3:I22" si="3">H3/$AF3</f>
        <v>0.17333012478943929</v>
      </c>
      <c r="J3">
        <v>185</v>
      </c>
      <c r="K3" s="2">
        <f t="shared" ref="K3:K22" si="4">J3/$AF3</f>
        <v>3.1798961806868576E-3</v>
      </c>
      <c r="L3">
        <v>139</v>
      </c>
      <c r="M3" s="2">
        <f t="shared" ref="M3:M22" si="5">L3/$AF3</f>
        <v>2.3892192925160714E-3</v>
      </c>
      <c r="N3">
        <v>151</v>
      </c>
      <c r="O3" s="2">
        <f t="shared" ref="O3:O22" si="6">N3/$AF3</f>
        <v>2.5954828285606243E-3</v>
      </c>
      <c r="P3" s="6">
        <f>SUM(T3,V3,X3,Z3)</f>
        <v>358</v>
      </c>
      <c r="Q3" s="3">
        <f>SUM(U3,W3,Y3,AA3)</f>
        <v>6.1535288253291628E-3</v>
      </c>
      <c r="R3" s="6">
        <f>SUM(AB3,AD3)</f>
        <v>1182</v>
      </c>
      <c r="S3" s="3">
        <f>SUM(AC3,AE3)</f>
        <v>2.031695830038846E-2</v>
      </c>
      <c r="T3">
        <v>15</v>
      </c>
      <c r="U3" s="2">
        <f t="shared" ref="U3:U22" si="7">T3/$AF3</f>
        <v>2.5782942005569113E-4</v>
      </c>
      <c r="V3">
        <v>54</v>
      </c>
      <c r="W3" s="2">
        <f t="shared" ref="W3:W22" si="8">V3/$AF3</f>
        <v>9.2818591220048821E-4</v>
      </c>
      <c r="X3">
        <v>152</v>
      </c>
      <c r="Y3" s="2">
        <f t="shared" ref="Y3:Y22" si="9">X3/$AF3</f>
        <v>2.6126714565643371E-3</v>
      </c>
      <c r="Z3">
        <v>137</v>
      </c>
      <c r="AA3" s="2">
        <f>Z3/$AF3</f>
        <v>2.3548420365086457E-3</v>
      </c>
      <c r="AB3">
        <v>669</v>
      </c>
      <c r="AC3" s="2">
        <f>AB3/$AF3</f>
        <v>1.1499192134483825E-2</v>
      </c>
      <c r="AD3">
        <v>513</v>
      </c>
      <c r="AE3" s="2">
        <f>AD3/$AF3</f>
        <v>8.8177661659046367E-3</v>
      </c>
      <c r="AF3">
        <v>58178</v>
      </c>
      <c r="AG3" s="2">
        <f>AF3/AH3</f>
        <v>0.90003094059405941</v>
      </c>
      <c r="AH3">
        <v>64640</v>
      </c>
    </row>
    <row r="4" spans="1:34" x14ac:dyDescent="0.2">
      <c r="A4" t="s">
        <v>45</v>
      </c>
      <c r="B4">
        <v>158221</v>
      </c>
      <c r="C4" s="2">
        <f t="shared" si="0"/>
        <v>0.42534470661293661</v>
      </c>
      <c r="D4">
        <v>101417</v>
      </c>
      <c r="E4" s="2">
        <f t="shared" si="1"/>
        <v>0.27263880338617624</v>
      </c>
      <c r="F4">
        <v>35177</v>
      </c>
      <c r="G4" s="2">
        <f t="shared" si="2"/>
        <v>9.4566149528338667E-2</v>
      </c>
      <c r="H4">
        <v>35202</v>
      </c>
      <c r="I4" s="2">
        <f t="shared" si="3"/>
        <v>9.4633356900718585E-2</v>
      </c>
      <c r="J4">
        <v>6409</v>
      </c>
      <c r="K4" s="2">
        <f t="shared" si="4"/>
        <v>1.7229281983316441E-2</v>
      </c>
      <c r="L4">
        <v>5347</v>
      </c>
      <c r="M4" s="2">
        <f t="shared" si="5"/>
        <v>1.4374312804617415E-2</v>
      </c>
      <c r="N4">
        <v>3601</v>
      </c>
      <c r="O4" s="2">
        <f t="shared" si="6"/>
        <v>9.6805499176037622E-3</v>
      </c>
      <c r="P4" s="6">
        <f t="shared" ref="P4:P22" si="10">SUM(T4,V4,X4,Z4)</f>
        <v>7557</v>
      </c>
      <c r="Q4" s="3">
        <f t="shared" ref="Q4:Q22" si="11">SUM(U4,W4,Y4,AA4)</f>
        <v>2.0315444523002393E-2</v>
      </c>
      <c r="R4" s="6">
        <f t="shared" ref="R4:R22" si="12">SUM(AB4,AD4)</f>
        <v>14213</v>
      </c>
      <c r="S4" s="3">
        <f t="shared" ref="S4:S22" si="13">SUM(AC4,AE4)</f>
        <v>3.8208735345432454E-2</v>
      </c>
      <c r="T4">
        <v>219</v>
      </c>
      <c r="U4" s="2">
        <f t="shared" si="7"/>
        <v>5.8873658204810434E-4</v>
      </c>
      <c r="V4">
        <v>1093</v>
      </c>
      <c r="W4" s="2">
        <f t="shared" si="8"/>
        <v>2.9383063204501281E-3</v>
      </c>
      <c r="X4">
        <v>3139</v>
      </c>
      <c r="Y4" s="2">
        <f t="shared" si="9"/>
        <v>8.438557676022829E-3</v>
      </c>
      <c r="Z4">
        <v>3106</v>
      </c>
      <c r="AA4" s="2">
        <f t="shared" ref="AA4:AA22" si="14">Z4/$AF4</f>
        <v>8.3498439444813343E-3</v>
      </c>
      <c r="AB4">
        <v>8596</v>
      </c>
      <c r="AC4" s="2">
        <f t="shared" ref="AC4:AC22" si="15">AB4/$AF4</f>
        <v>2.3108582919111893E-2</v>
      </c>
      <c r="AD4">
        <v>5617</v>
      </c>
      <c r="AE4" s="2">
        <f t="shared" ref="AE4:AE22" si="16">AD4/$AF4</f>
        <v>1.5100152426320557E-2</v>
      </c>
      <c r="AF4">
        <v>371983</v>
      </c>
      <c r="AG4" s="2">
        <f t="shared" ref="AG4:AG22" si="17">AF4/AH4</f>
        <v>0.90487658330231802</v>
      </c>
      <c r="AH4">
        <v>411087</v>
      </c>
    </row>
    <row r="5" spans="1:34" x14ac:dyDescent="0.2">
      <c r="A5" t="s">
        <v>46</v>
      </c>
      <c r="B5">
        <v>19895</v>
      </c>
      <c r="C5" s="2">
        <f t="shared" si="0"/>
        <v>0.28765380333415264</v>
      </c>
      <c r="D5">
        <v>26215</v>
      </c>
      <c r="E5" s="2">
        <f t="shared" si="1"/>
        <v>0.37903214146292091</v>
      </c>
      <c r="F5">
        <v>5257</v>
      </c>
      <c r="G5" s="2">
        <f t="shared" si="2"/>
        <v>7.6008848661856768E-2</v>
      </c>
      <c r="H5">
        <v>12232</v>
      </c>
      <c r="I5" s="2">
        <f t="shared" si="3"/>
        <v>0.17685756835302113</v>
      </c>
      <c r="J5">
        <v>317</v>
      </c>
      <c r="K5" s="2">
        <f t="shared" si="4"/>
        <v>4.583375504243598E-3</v>
      </c>
      <c r="L5">
        <v>401</v>
      </c>
      <c r="M5" s="2">
        <f t="shared" si="5"/>
        <v>5.7978977198791257E-3</v>
      </c>
      <c r="N5">
        <v>259</v>
      </c>
      <c r="O5" s="2">
        <f t="shared" si="6"/>
        <v>3.7447768315428771E-3</v>
      </c>
      <c r="P5" s="6">
        <f t="shared" si="10"/>
        <v>647</v>
      </c>
      <c r="Q5" s="3">
        <f t="shared" si="11"/>
        <v>9.3547127799546003E-3</v>
      </c>
      <c r="R5" s="6">
        <f t="shared" si="12"/>
        <v>1670</v>
      </c>
      <c r="S5" s="3">
        <f t="shared" si="13"/>
        <v>2.4145858334658703E-2</v>
      </c>
      <c r="T5">
        <v>18</v>
      </c>
      <c r="U5" s="2">
        <f t="shared" si="7"/>
        <v>2.6025476049332735E-4</v>
      </c>
      <c r="V5">
        <v>64</v>
      </c>
      <c r="W5" s="2">
        <f t="shared" si="8"/>
        <v>9.2535025953183062E-4</v>
      </c>
      <c r="X5">
        <v>215</v>
      </c>
      <c r="Y5" s="2">
        <f t="shared" si="9"/>
        <v>3.1085985281147435E-3</v>
      </c>
      <c r="Z5">
        <v>350</v>
      </c>
      <c r="AA5" s="2">
        <f t="shared" si="14"/>
        <v>5.0605092318146989E-3</v>
      </c>
      <c r="AB5">
        <v>826</v>
      </c>
      <c r="AC5" s="2">
        <f t="shared" si="15"/>
        <v>1.1942801787082688E-2</v>
      </c>
      <c r="AD5">
        <v>844</v>
      </c>
      <c r="AE5" s="2">
        <f t="shared" si="16"/>
        <v>1.2203056547576016E-2</v>
      </c>
      <c r="AF5">
        <v>69163</v>
      </c>
      <c r="AG5" s="2">
        <f t="shared" si="17"/>
        <v>0.92308410965485943</v>
      </c>
      <c r="AH5">
        <v>74926</v>
      </c>
    </row>
    <row r="6" spans="1:34" x14ac:dyDescent="0.2">
      <c r="A6" t="s">
        <v>47</v>
      </c>
      <c r="B6">
        <v>34068</v>
      </c>
      <c r="C6" s="2">
        <f t="shared" si="0"/>
        <v>0.34479687468372366</v>
      </c>
      <c r="D6">
        <v>32691</v>
      </c>
      <c r="E6" s="2">
        <f t="shared" si="1"/>
        <v>0.33086047406027974</v>
      </c>
      <c r="F6">
        <v>15750</v>
      </c>
      <c r="G6" s="2">
        <f t="shared" si="2"/>
        <v>0.15940327510475072</v>
      </c>
      <c r="H6">
        <v>7099</v>
      </c>
      <c r="I6" s="2">
        <f t="shared" si="3"/>
        <v>7.1847863490071454E-2</v>
      </c>
      <c r="J6">
        <v>958</v>
      </c>
      <c r="K6" s="2">
        <f t="shared" si="4"/>
        <v>9.6957674635143615E-3</v>
      </c>
      <c r="L6">
        <v>1104</v>
      </c>
      <c r="M6" s="2">
        <f t="shared" si="5"/>
        <v>1.1173410521628241E-2</v>
      </c>
      <c r="N6">
        <v>879</v>
      </c>
      <c r="O6" s="2">
        <f t="shared" si="6"/>
        <v>8.896220877274659E-3</v>
      </c>
      <c r="P6" s="6">
        <f t="shared" si="10"/>
        <v>1098</v>
      </c>
      <c r="Q6" s="3">
        <f t="shared" si="11"/>
        <v>1.1112685464445479E-2</v>
      </c>
      <c r="R6" s="6">
        <f t="shared" si="12"/>
        <v>3135</v>
      </c>
      <c r="S6" s="3">
        <f t="shared" si="13"/>
        <v>3.1728842377993241E-2</v>
      </c>
      <c r="T6">
        <v>47</v>
      </c>
      <c r="U6" s="2">
        <f t="shared" si="7"/>
        <v>4.7567961459830374E-4</v>
      </c>
      <c r="V6">
        <v>160</v>
      </c>
      <c r="W6" s="2">
        <f t="shared" si="8"/>
        <v>1.6193348582069914E-3</v>
      </c>
      <c r="X6">
        <v>482</v>
      </c>
      <c r="Y6" s="2">
        <f t="shared" si="9"/>
        <v>4.8782462603485614E-3</v>
      </c>
      <c r="Z6">
        <v>409</v>
      </c>
      <c r="AA6" s="2">
        <f t="shared" si="14"/>
        <v>4.1394247312916219E-3</v>
      </c>
      <c r="AB6">
        <v>1907</v>
      </c>
      <c r="AC6" s="2">
        <f t="shared" si="15"/>
        <v>1.9300447341254579E-2</v>
      </c>
      <c r="AD6">
        <v>1228</v>
      </c>
      <c r="AE6" s="2">
        <f t="shared" si="16"/>
        <v>1.2428395036738659E-2</v>
      </c>
      <c r="AF6">
        <v>98806</v>
      </c>
      <c r="AG6" s="2">
        <f t="shared" si="17"/>
        <v>0.9167803293899327</v>
      </c>
      <c r="AH6">
        <v>107775</v>
      </c>
    </row>
    <row r="7" spans="1:34" x14ac:dyDescent="0.2">
      <c r="A7" t="s">
        <v>48</v>
      </c>
      <c r="B7">
        <v>13087</v>
      </c>
      <c r="C7" s="2">
        <f t="shared" si="0"/>
        <v>0.27233378420559773</v>
      </c>
      <c r="D7">
        <v>16577</v>
      </c>
      <c r="E7" s="2">
        <f t="shared" si="1"/>
        <v>0.3449589012589741</v>
      </c>
      <c r="F7">
        <v>5852</v>
      </c>
      <c r="G7" s="2">
        <f t="shared" si="2"/>
        <v>0.12177713037144938</v>
      </c>
      <c r="H7">
        <v>8135</v>
      </c>
      <c r="I7" s="2">
        <f t="shared" si="3"/>
        <v>0.1692851940484861</v>
      </c>
      <c r="J7">
        <v>275</v>
      </c>
      <c r="K7" s="2">
        <f t="shared" si="4"/>
        <v>5.7226095099365314E-3</v>
      </c>
      <c r="L7">
        <v>258</v>
      </c>
      <c r="M7" s="2">
        <f t="shared" si="5"/>
        <v>5.3688481947768187E-3</v>
      </c>
      <c r="N7">
        <v>325</v>
      </c>
      <c r="O7" s="2">
        <f t="shared" si="6"/>
        <v>6.7630839662886277E-3</v>
      </c>
      <c r="P7" s="6">
        <f t="shared" si="10"/>
        <v>703</v>
      </c>
      <c r="Q7" s="3">
        <f t="shared" si="11"/>
        <v>1.4629070856310478E-2</v>
      </c>
      <c r="R7" s="6">
        <f t="shared" si="12"/>
        <v>1058</v>
      </c>
      <c r="S7" s="3">
        <f t="shared" si="13"/>
        <v>2.2016439496410363E-2</v>
      </c>
      <c r="T7">
        <v>21</v>
      </c>
      <c r="U7" s="2">
        <f t="shared" si="7"/>
        <v>4.3699927166788056E-4</v>
      </c>
      <c r="V7">
        <v>243</v>
      </c>
      <c r="W7" s="2">
        <f t="shared" si="8"/>
        <v>5.0567058578711889E-3</v>
      </c>
      <c r="X7">
        <v>307</v>
      </c>
      <c r="Y7" s="2">
        <f t="shared" si="9"/>
        <v>6.388513162001873E-3</v>
      </c>
      <c r="Z7">
        <v>132</v>
      </c>
      <c r="AA7" s="2">
        <f t="shared" si="14"/>
        <v>2.7468525647695351E-3</v>
      </c>
      <c r="AB7">
        <v>605</v>
      </c>
      <c r="AC7" s="2">
        <f t="shared" si="15"/>
        <v>1.2589740921860368E-2</v>
      </c>
      <c r="AD7">
        <v>453</v>
      </c>
      <c r="AE7" s="2">
        <f t="shared" si="16"/>
        <v>9.4266985745499951E-3</v>
      </c>
      <c r="AF7">
        <v>48055</v>
      </c>
      <c r="AG7" s="2">
        <f t="shared" si="17"/>
        <v>0.92793558228899142</v>
      </c>
      <c r="AH7">
        <v>51787</v>
      </c>
    </row>
    <row r="8" spans="1:34" x14ac:dyDescent="0.2">
      <c r="A8" t="s">
        <v>49</v>
      </c>
      <c r="B8">
        <v>17267</v>
      </c>
      <c r="C8" s="2">
        <f t="shared" si="0"/>
        <v>0.31222537656185018</v>
      </c>
      <c r="D8">
        <v>18809</v>
      </c>
      <c r="E8" s="2">
        <f t="shared" si="1"/>
        <v>0.34010813156609948</v>
      </c>
      <c r="F8">
        <v>7919</v>
      </c>
      <c r="G8" s="2">
        <f t="shared" si="2"/>
        <v>0.14319295517422201</v>
      </c>
      <c r="H8">
        <v>5611</v>
      </c>
      <c r="I8" s="2">
        <f t="shared" si="3"/>
        <v>0.10145923367629242</v>
      </c>
      <c r="J8">
        <v>359</v>
      </c>
      <c r="K8" s="2">
        <f t="shared" si="4"/>
        <v>6.491510406307072E-3</v>
      </c>
      <c r="L8">
        <v>454</v>
      </c>
      <c r="M8" s="2">
        <f t="shared" si="5"/>
        <v>8.2093195667504483E-3</v>
      </c>
      <c r="N8">
        <v>405</v>
      </c>
      <c r="O8" s="2">
        <f t="shared" si="6"/>
        <v>7.3232916839954436E-3</v>
      </c>
      <c r="P8" s="6">
        <f t="shared" si="10"/>
        <v>930</v>
      </c>
      <c r="Q8" s="3">
        <f t="shared" si="11"/>
        <v>1.6816447570656201E-2</v>
      </c>
      <c r="R8" s="6">
        <f t="shared" si="12"/>
        <v>1619</v>
      </c>
      <c r="S8" s="3">
        <f t="shared" si="13"/>
        <v>2.9275084534292894E-2</v>
      </c>
      <c r="T8">
        <v>29</v>
      </c>
      <c r="U8" s="2">
        <f t="shared" si="7"/>
        <v>5.243838489774515E-4</v>
      </c>
      <c r="V8">
        <v>89</v>
      </c>
      <c r="W8" s="2">
        <f t="shared" si="8"/>
        <v>1.6093159503101097E-3</v>
      </c>
      <c r="X8">
        <v>266</v>
      </c>
      <c r="Y8" s="2">
        <f t="shared" si="9"/>
        <v>4.8098656492414514E-3</v>
      </c>
      <c r="Z8">
        <v>546</v>
      </c>
      <c r="AA8" s="2">
        <f t="shared" si="14"/>
        <v>9.8728821221271898E-3</v>
      </c>
      <c r="AB8">
        <v>990</v>
      </c>
      <c r="AC8" s="2">
        <f t="shared" si="15"/>
        <v>1.7901379671988862E-2</v>
      </c>
      <c r="AD8">
        <v>629</v>
      </c>
      <c r="AE8" s="2">
        <f t="shared" si="16"/>
        <v>1.1373704862304034E-2</v>
      </c>
      <c r="AF8">
        <v>55303</v>
      </c>
      <c r="AG8" s="2">
        <f t="shared" si="17"/>
        <v>0.92830765098868639</v>
      </c>
      <c r="AH8">
        <v>59574</v>
      </c>
    </row>
    <row r="9" spans="1:34" x14ac:dyDescent="0.2">
      <c r="A9" t="s">
        <v>50</v>
      </c>
      <c r="B9">
        <v>5308</v>
      </c>
      <c r="C9" s="2">
        <f t="shared" si="0"/>
        <v>0.25121870415069336</v>
      </c>
      <c r="D9">
        <v>7357</v>
      </c>
      <c r="E9" s="2">
        <f t="shared" si="1"/>
        <v>0.34819442472431256</v>
      </c>
      <c r="F9">
        <v>4055</v>
      </c>
      <c r="G9" s="2">
        <f t="shared" si="2"/>
        <v>0.19191632353637181</v>
      </c>
      <c r="H9">
        <v>2874</v>
      </c>
      <c r="I9" s="2">
        <f t="shared" si="3"/>
        <v>0.1360215817123385</v>
      </c>
      <c r="J9">
        <v>134</v>
      </c>
      <c r="K9" s="2">
        <f t="shared" si="4"/>
        <v>6.3419944152586496E-3</v>
      </c>
      <c r="L9">
        <v>204</v>
      </c>
      <c r="M9" s="2">
        <f t="shared" si="5"/>
        <v>9.6549765724833168E-3</v>
      </c>
      <c r="N9">
        <v>116</v>
      </c>
      <c r="O9" s="2">
        <f t="shared" si="6"/>
        <v>5.4900847176865917E-3</v>
      </c>
      <c r="P9" s="6">
        <f t="shared" si="10"/>
        <v>187</v>
      </c>
      <c r="Q9" s="3">
        <f t="shared" si="11"/>
        <v>8.8503951914430407E-3</v>
      </c>
      <c r="R9" s="6">
        <f t="shared" si="12"/>
        <v>512</v>
      </c>
      <c r="S9" s="3">
        <f t="shared" si="13"/>
        <v>2.4232098064271852E-2</v>
      </c>
      <c r="T9">
        <v>7</v>
      </c>
      <c r="U9" s="2">
        <f t="shared" si="7"/>
        <v>3.3129821572246674E-4</v>
      </c>
      <c r="V9">
        <v>39</v>
      </c>
      <c r="W9" s="2">
        <f t="shared" si="8"/>
        <v>1.8458043447394576E-3</v>
      </c>
      <c r="X9">
        <v>70</v>
      </c>
      <c r="Y9" s="2">
        <f t="shared" si="9"/>
        <v>3.3129821572246677E-3</v>
      </c>
      <c r="Z9">
        <v>71</v>
      </c>
      <c r="AA9" s="2">
        <f t="shared" si="14"/>
        <v>3.3603104737564486E-3</v>
      </c>
      <c r="AB9">
        <v>294</v>
      </c>
      <c r="AC9" s="2">
        <f t="shared" si="15"/>
        <v>1.3914525060343604E-2</v>
      </c>
      <c r="AD9">
        <v>218</v>
      </c>
      <c r="AE9" s="2">
        <f t="shared" si="16"/>
        <v>1.031757300392825E-2</v>
      </c>
      <c r="AF9">
        <v>21129</v>
      </c>
      <c r="AG9" s="2">
        <f t="shared" si="17"/>
        <v>0.92516857868464841</v>
      </c>
      <c r="AH9">
        <v>22838</v>
      </c>
    </row>
    <row r="10" spans="1:34" x14ac:dyDescent="0.2">
      <c r="A10" t="s">
        <v>51</v>
      </c>
      <c r="B10">
        <v>11856</v>
      </c>
      <c r="C10" s="2">
        <f t="shared" si="0"/>
        <v>0.24336473920807933</v>
      </c>
      <c r="D10">
        <v>17608</v>
      </c>
      <c r="E10" s="2">
        <f t="shared" si="1"/>
        <v>0.36143440688055506</v>
      </c>
      <c r="F10">
        <v>8198</v>
      </c>
      <c r="G10" s="2">
        <f t="shared" si="2"/>
        <v>0.16827801383500626</v>
      </c>
      <c r="H10">
        <v>7024</v>
      </c>
      <c r="I10" s="2">
        <f t="shared" si="3"/>
        <v>0.14417964981423323</v>
      </c>
      <c r="J10">
        <v>491</v>
      </c>
      <c r="K10" s="2">
        <f t="shared" si="4"/>
        <v>1.0078617320442556E-2</v>
      </c>
      <c r="L10">
        <v>325</v>
      </c>
      <c r="M10" s="2">
        <f t="shared" si="5"/>
        <v>6.6711825440811216E-3</v>
      </c>
      <c r="N10">
        <v>377</v>
      </c>
      <c r="O10" s="2">
        <f t="shared" si="6"/>
        <v>7.7385717511341007E-3</v>
      </c>
      <c r="P10" s="6">
        <f t="shared" si="10"/>
        <v>478</v>
      </c>
      <c r="Q10" s="3">
        <f t="shared" si="11"/>
        <v>9.8117700186793125E-3</v>
      </c>
      <c r="R10" s="6">
        <f t="shared" si="12"/>
        <v>1263</v>
      </c>
      <c r="S10" s="3">
        <f t="shared" si="13"/>
        <v>2.592524170207525E-2</v>
      </c>
      <c r="T10">
        <v>21</v>
      </c>
      <c r="U10" s="2">
        <f t="shared" si="7"/>
        <v>4.3106102592524172E-4</v>
      </c>
      <c r="V10">
        <v>83</v>
      </c>
      <c r="W10" s="2">
        <f t="shared" si="8"/>
        <v>1.7037173881807172E-3</v>
      </c>
      <c r="X10">
        <v>158</v>
      </c>
      <c r="Y10" s="2">
        <f t="shared" si="9"/>
        <v>3.2432210521994376E-3</v>
      </c>
      <c r="Z10">
        <v>216</v>
      </c>
      <c r="AA10" s="2">
        <f t="shared" si="14"/>
        <v>4.4337705523739149E-3</v>
      </c>
      <c r="AB10">
        <v>688</v>
      </c>
      <c r="AC10" s="2">
        <f t="shared" si="15"/>
        <v>1.4122380277931728E-2</v>
      </c>
      <c r="AD10">
        <v>575</v>
      </c>
      <c r="AE10" s="2">
        <f t="shared" si="16"/>
        <v>1.1802861424143522E-2</v>
      </c>
      <c r="AF10">
        <v>48717</v>
      </c>
      <c r="AG10" s="2">
        <f t="shared" si="17"/>
        <v>0.92728933894207888</v>
      </c>
      <c r="AH10">
        <v>52537</v>
      </c>
    </row>
    <row r="11" spans="1:34" x14ac:dyDescent="0.2">
      <c r="A11" t="s">
        <v>52</v>
      </c>
      <c r="B11">
        <v>37496</v>
      </c>
      <c r="C11" s="2">
        <f t="shared" si="0"/>
        <v>0.28822457780203392</v>
      </c>
      <c r="D11">
        <v>47339</v>
      </c>
      <c r="E11" s="2">
        <f t="shared" si="1"/>
        <v>0.36388583551766812</v>
      </c>
      <c r="F11">
        <v>15281</v>
      </c>
      <c r="G11" s="2">
        <f t="shared" si="2"/>
        <v>0.11746212325029018</v>
      </c>
      <c r="H11">
        <v>15751</v>
      </c>
      <c r="I11" s="2">
        <f t="shared" si="3"/>
        <v>0.12107492332408354</v>
      </c>
      <c r="J11">
        <v>2782</v>
      </c>
      <c r="K11" s="2">
        <f t="shared" si="4"/>
        <v>2.1384701713389652E-2</v>
      </c>
      <c r="L11">
        <v>1229</v>
      </c>
      <c r="M11" s="2">
        <f t="shared" si="5"/>
        <v>9.4470878525362619E-3</v>
      </c>
      <c r="N11">
        <v>1437</v>
      </c>
      <c r="O11" s="2">
        <f t="shared" si="6"/>
        <v>1.1045944055406516E-2</v>
      </c>
      <c r="P11" s="6">
        <f t="shared" si="10"/>
        <v>2648</v>
      </c>
      <c r="Q11" s="3">
        <f t="shared" si="11"/>
        <v>2.0354669351925161E-2</v>
      </c>
      <c r="R11" s="6">
        <f t="shared" si="12"/>
        <v>3992</v>
      </c>
      <c r="S11" s="3">
        <f t="shared" si="13"/>
        <v>3.0685740201240652E-2</v>
      </c>
      <c r="T11">
        <v>61</v>
      </c>
      <c r="U11" s="2">
        <f t="shared" si="7"/>
        <v>4.6889532872637266E-4</v>
      </c>
      <c r="V11">
        <v>413</v>
      </c>
      <c r="W11" s="2">
        <f t="shared" si="8"/>
        <v>3.1746519797375724E-3</v>
      </c>
      <c r="X11">
        <v>737</v>
      </c>
      <c r="Y11" s="2">
        <f t="shared" si="9"/>
        <v>5.6651779880546992E-3</v>
      </c>
      <c r="Z11">
        <v>1437</v>
      </c>
      <c r="AA11" s="2">
        <f t="shared" si="14"/>
        <v>1.1045944055406516E-2</v>
      </c>
      <c r="AB11">
        <v>2534</v>
      </c>
      <c r="AC11" s="2">
        <f t="shared" si="15"/>
        <v>1.9478373163813581E-2</v>
      </c>
      <c r="AD11">
        <v>1458</v>
      </c>
      <c r="AE11" s="2">
        <f t="shared" si="16"/>
        <v>1.1207367037427071E-2</v>
      </c>
      <c r="AF11">
        <v>130093</v>
      </c>
      <c r="AG11" s="2">
        <f t="shared" si="17"/>
        <v>0.91191582725239906</v>
      </c>
      <c r="AH11">
        <v>142659</v>
      </c>
    </row>
    <row r="12" spans="1:34" x14ac:dyDescent="0.2">
      <c r="A12" t="s">
        <v>53</v>
      </c>
      <c r="B12">
        <v>438839</v>
      </c>
      <c r="C12" s="2">
        <f t="shared" si="0"/>
        <v>0.47025333343334796</v>
      </c>
      <c r="D12">
        <v>214675</v>
      </c>
      <c r="E12" s="2">
        <f t="shared" si="1"/>
        <v>0.23004253121259499</v>
      </c>
      <c r="F12">
        <v>98559</v>
      </c>
      <c r="G12" s="2">
        <f t="shared" si="2"/>
        <v>0.10561435581125957</v>
      </c>
      <c r="H12">
        <v>76410</v>
      </c>
      <c r="I12" s="2">
        <f t="shared" si="3"/>
        <v>8.187981744476247E-2</v>
      </c>
      <c r="J12">
        <v>15978</v>
      </c>
      <c r="K12" s="2">
        <f t="shared" si="4"/>
        <v>1.7121786718131329E-2</v>
      </c>
      <c r="L12">
        <v>11715</v>
      </c>
      <c r="M12" s="2">
        <f t="shared" si="5"/>
        <v>1.2553619439410971E-2</v>
      </c>
      <c r="N12">
        <v>12415</v>
      </c>
      <c r="O12" s="2">
        <f t="shared" si="6"/>
        <v>1.3303729008987384E-2</v>
      </c>
      <c r="P12" s="6">
        <f t="shared" si="10"/>
        <v>24768</v>
      </c>
      <c r="Q12" s="3">
        <f t="shared" si="11"/>
        <v>2.6541019741812284E-2</v>
      </c>
      <c r="R12" s="6">
        <f t="shared" si="12"/>
        <v>27885</v>
      </c>
      <c r="S12" s="3">
        <f t="shared" si="13"/>
        <v>2.9881150496626114E-2</v>
      </c>
      <c r="T12">
        <v>720</v>
      </c>
      <c r="U12" s="2">
        <f t="shared" si="7"/>
        <v>7.7154127156431069E-4</v>
      </c>
      <c r="V12">
        <v>3079</v>
      </c>
      <c r="W12" s="2">
        <f t="shared" si="8"/>
        <v>3.2994105210368231E-3</v>
      </c>
      <c r="X12">
        <v>10888</v>
      </c>
      <c r="Y12" s="2">
        <f t="shared" si="9"/>
        <v>1.1667418562211408E-2</v>
      </c>
      <c r="Z12">
        <v>10081</v>
      </c>
      <c r="AA12" s="2">
        <f t="shared" si="14"/>
        <v>1.0802649386999744E-2</v>
      </c>
      <c r="AB12">
        <v>18358</v>
      </c>
      <c r="AC12" s="2">
        <f t="shared" si="15"/>
        <v>1.9672159254691131E-2</v>
      </c>
      <c r="AD12">
        <v>9527</v>
      </c>
      <c r="AE12" s="2">
        <f t="shared" si="16"/>
        <v>1.0208991241934983E-2</v>
      </c>
      <c r="AF12">
        <v>933197</v>
      </c>
      <c r="AG12" s="2">
        <f t="shared" si="17"/>
        <v>0.88617142705205565</v>
      </c>
      <c r="AH12">
        <v>1053066</v>
      </c>
    </row>
    <row r="13" spans="1:34" x14ac:dyDescent="0.2">
      <c r="A13" t="s">
        <v>54</v>
      </c>
      <c r="B13">
        <v>32698</v>
      </c>
      <c r="C13" s="2">
        <f t="shared" si="0"/>
        <v>0.36649144240576559</v>
      </c>
      <c r="D13">
        <v>28971</v>
      </c>
      <c r="E13" s="2">
        <f t="shared" si="1"/>
        <v>0.3247178291619498</v>
      </c>
      <c r="F13">
        <v>11378</v>
      </c>
      <c r="G13" s="2">
        <f t="shared" si="2"/>
        <v>0.12752888958629888</v>
      </c>
      <c r="H13">
        <v>6919</v>
      </c>
      <c r="I13" s="2">
        <f t="shared" si="3"/>
        <v>7.7550745917349437E-2</v>
      </c>
      <c r="J13">
        <v>1154</v>
      </c>
      <c r="K13" s="2">
        <f t="shared" si="4"/>
        <v>1.293446463197301E-2</v>
      </c>
      <c r="L13">
        <v>701</v>
      </c>
      <c r="M13" s="2">
        <f t="shared" si="5"/>
        <v>7.8570708033042294E-3</v>
      </c>
      <c r="N13">
        <v>509</v>
      </c>
      <c r="O13" s="2">
        <f t="shared" si="6"/>
        <v>5.7050628229413014E-3</v>
      </c>
      <c r="P13" s="6">
        <f t="shared" si="10"/>
        <v>1309</v>
      </c>
      <c r="Q13" s="3">
        <f t="shared" si="11"/>
        <v>1.4671762741120167E-2</v>
      </c>
      <c r="R13" s="6">
        <f t="shared" si="12"/>
        <v>2273</v>
      </c>
      <c r="S13" s="3">
        <f t="shared" si="13"/>
        <v>2.5476636142525697E-2</v>
      </c>
      <c r="T13">
        <v>32</v>
      </c>
      <c r="U13" s="2">
        <f t="shared" si="7"/>
        <v>3.5866799672715455E-4</v>
      </c>
      <c r="V13">
        <v>158</v>
      </c>
      <c r="W13" s="2">
        <f t="shared" si="8"/>
        <v>1.7709232338403256E-3</v>
      </c>
      <c r="X13">
        <v>677</v>
      </c>
      <c r="Y13" s="2">
        <f t="shared" si="9"/>
        <v>7.5880698057588626E-3</v>
      </c>
      <c r="Z13">
        <v>442</v>
      </c>
      <c r="AA13" s="2">
        <f t="shared" si="14"/>
        <v>4.9541017047938221E-3</v>
      </c>
      <c r="AB13">
        <v>1276</v>
      </c>
      <c r="AC13" s="2">
        <f t="shared" si="15"/>
        <v>1.4301886369495287E-2</v>
      </c>
      <c r="AD13">
        <v>997</v>
      </c>
      <c r="AE13" s="2">
        <f t="shared" si="16"/>
        <v>1.1174749773030408E-2</v>
      </c>
      <c r="AF13">
        <v>89219</v>
      </c>
      <c r="AG13" s="2">
        <f t="shared" si="17"/>
        <v>0.90820159410405443</v>
      </c>
      <c r="AH13">
        <v>98237</v>
      </c>
    </row>
    <row r="14" spans="1:34" x14ac:dyDescent="0.2">
      <c r="A14" t="s">
        <v>55</v>
      </c>
      <c r="B14">
        <v>14263</v>
      </c>
      <c r="C14" s="2">
        <f t="shared" si="0"/>
        <v>0.33551316129942838</v>
      </c>
      <c r="D14">
        <v>13546</v>
      </c>
      <c r="E14" s="2">
        <f t="shared" si="1"/>
        <v>0.31864693843946273</v>
      </c>
      <c r="F14">
        <v>6816</v>
      </c>
      <c r="G14" s="2">
        <f t="shared" si="2"/>
        <v>0.16033497212486181</v>
      </c>
      <c r="H14">
        <v>4604</v>
      </c>
      <c r="I14" s="2">
        <f t="shared" si="3"/>
        <v>0.10830138081908212</v>
      </c>
      <c r="J14">
        <v>325</v>
      </c>
      <c r="K14" s="2">
        <f t="shared" si="4"/>
        <v>7.6450800969160926E-3</v>
      </c>
      <c r="L14">
        <v>224</v>
      </c>
      <c r="M14" s="2">
        <f t="shared" si="5"/>
        <v>5.2692244360283223E-3</v>
      </c>
      <c r="N14">
        <v>286</v>
      </c>
      <c r="O14" s="2">
        <f t="shared" si="6"/>
        <v>6.7276704852861609E-3</v>
      </c>
      <c r="P14" s="6">
        <f t="shared" si="10"/>
        <v>439</v>
      </c>
      <c r="Q14" s="3">
        <f t="shared" si="11"/>
        <v>1.0326738961680506E-2</v>
      </c>
      <c r="R14" s="6">
        <f t="shared" si="12"/>
        <v>1147</v>
      </c>
      <c r="S14" s="3">
        <f t="shared" si="13"/>
        <v>2.6981251911270022E-2</v>
      </c>
      <c r="T14">
        <v>0</v>
      </c>
      <c r="U14" s="2">
        <f t="shared" si="7"/>
        <v>0</v>
      </c>
      <c r="V14">
        <v>89</v>
      </c>
      <c r="W14" s="2">
        <f t="shared" si="8"/>
        <v>2.0935757803862529E-3</v>
      </c>
      <c r="X14">
        <v>163</v>
      </c>
      <c r="Y14" s="2">
        <f t="shared" si="9"/>
        <v>3.8343017101456094E-3</v>
      </c>
      <c r="Z14">
        <v>187</v>
      </c>
      <c r="AA14" s="2">
        <f t="shared" si="14"/>
        <v>4.398861471148644E-3</v>
      </c>
      <c r="AB14">
        <v>614</v>
      </c>
      <c r="AC14" s="2">
        <f t="shared" si="15"/>
        <v>1.4443320552327632E-2</v>
      </c>
      <c r="AD14">
        <v>533</v>
      </c>
      <c r="AE14" s="2">
        <f t="shared" si="16"/>
        <v>1.2537931358942392E-2</v>
      </c>
      <c r="AF14">
        <v>42511</v>
      </c>
      <c r="AG14" s="2">
        <f t="shared" si="17"/>
        <v>0.90184140184140182</v>
      </c>
      <c r="AH14">
        <v>47138</v>
      </c>
    </row>
    <row r="15" spans="1:34" x14ac:dyDescent="0.2">
      <c r="A15" t="s">
        <v>56</v>
      </c>
      <c r="B15">
        <v>18903</v>
      </c>
      <c r="C15" s="2">
        <f t="shared" si="0"/>
        <v>0.32410328509704411</v>
      </c>
      <c r="D15">
        <v>17317</v>
      </c>
      <c r="E15" s="2">
        <f t="shared" si="1"/>
        <v>0.29691036280090527</v>
      </c>
      <c r="F15">
        <v>5788</v>
      </c>
      <c r="G15" s="2">
        <f t="shared" si="2"/>
        <v>9.9238735340511627E-2</v>
      </c>
      <c r="H15">
        <v>10553</v>
      </c>
      <c r="I15" s="2">
        <f t="shared" si="3"/>
        <v>0.18093752143200054</v>
      </c>
      <c r="J15">
        <v>919</v>
      </c>
      <c r="K15" s="2">
        <f t="shared" si="4"/>
        <v>1.5756806803374254E-2</v>
      </c>
      <c r="L15">
        <v>348</v>
      </c>
      <c r="M15" s="2">
        <f t="shared" si="5"/>
        <v>5.9666689527467249E-3</v>
      </c>
      <c r="N15">
        <v>310</v>
      </c>
      <c r="O15" s="2">
        <f t="shared" si="6"/>
        <v>5.3151361360674852E-3</v>
      </c>
      <c r="P15" s="6">
        <f t="shared" si="10"/>
        <v>1055</v>
      </c>
      <c r="Q15" s="3">
        <f t="shared" si="11"/>
        <v>1.8088608463068378E-2</v>
      </c>
      <c r="R15" s="6">
        <f t="shared" si="12"/>
        <v>1913</v>
      </c>
      <c r="S15" s="3">
        <f t="shared" si="13"/>
        <v>3.279953363966806E-2</v>
      </c>
      <c r="T15">
        <v>38</v>
      </c>
      <c r="U15" s="2">
        <f t="shared" si="7"/>
        <v>6.515328166792401E-4</v>
      </c>
      <c r="V15">
        <v>85</v>
      </c>
      <c r="W15" s="2">
        <f t="shared" si="8"/>
        <v>1.4573760373088266E-3</v>
      </c>
      <c r="X15">
        <v>502</v>
      </c>
      <c r="Y15" s="2">
        <f t="shared" si="9"/>
        <v>8.6070914203415401E-3</v>
      </c>
      <c r="Z15">
        <v>430</v>
      </c>
      <c r="AA15" s="2">
        <f t="shared" si="14"/>
        <v>7.3726081887387695E-3</v>
      </c>
      <c r="AB15">
        <v>1093</v>
      </c>
      <c r="AC15" s="2">
        <f t="shared" si="15"/>
        <v>1.8740141279747616E-2</v>
      </c>
      <c r="AD15">
        <v>820</v>
      </c>
      <c r="AE15" s="2">
        <f t="shared" si="16"/>
        <v>1.4059392359920445E-2</v>
      </c>
      <c r="AF15">
        <v>58324</v>
      </c>
      <c r="AG15" s="2">
        <f t="shared" si="17"/>
        <v>0.91468540242142904</v>
      </c>
      <c r="AH15">
        <v>63764</v>
      </c>
    </row>
    <row r="16" spans="1:34" x14ac:dyDescent="0.2">
      <c r="A16" t="s">
        <v>57</v>
      </c>
      <c r="B16">
        <v>15274</v>
      </c>
      <c r="C16" s="2">
        <f t="shared" si="0"/>
        <v>0.1872295566260925</v>
      </c>
      <c r="D16">
        <v>20419</v>
      </c>
      <c r="E16" s="2">
        <f t="shared" si="1"/>
        <v>0.25029725787273688</v>
      </c>
      <c r="F16">
        <v>21256</v>
      </c>
      <c r="G16" s="2">
        <f t="shared" si="2"/>
        <v>0.2605572512533863</v>
      </c>
      <c r="H16">
        <v>18948</v>
      </c>
      <c r="I16" s="2">
        <f t="shared" si="3"/>
        <v>0.23226565660280218</v>
      </c>
      <c r="J16">
        <v>181</v>
      </c>
      <c r="K16" s="2">
        <f t="shared" si="4"/>
        <v>2.2187082459946801E-3</v>
      </c>
      <c r="L16">
        <v>231</v>
      </c>
      <c r="M16" s="2">
        <f t="shared" si="5"/>
        <v>2.8316110763799509E-3</v>
      </c>
      <c r="N16">
        <v>261</v>
      </c>
      <c r="O16" s="2">
        <f t="shared" si="6"/>
        <v>3.199352774611113E-3</v>
      </c>
      <c r="P16" s="6">
        <f t="shared" si="10"/>
        <v>717</v>
      </c>
      <c r="Q16" s="3">
        <f t="shared" si="11"/>
        <v>8.7890265877247822E-3</v>
      </c>
      <c r="R16" s="6">
        <f t="shared" si="12"/>
        <v>1736</v>
      </c>
      <c r="S16" s="3">
        <f t="shared" si="13"/>
        <v>2.12799862709766E-2</v>
      </c>
      <c r="T16">
        <v>52</v>
      </c>
      <c r="U16" s="2">
        <f t="shared" si="7"/>
        <v>6.3741894360068159E-4</v>
      </c>
      <c r="V16">
        <v>86</v>
      </c>
      <c r="W16" s="2">
        <f t="shared" si="8"/>
        <v>1.0541928682626656E-3</v>
      </c>
      <c r="X16">
        <v>318</v>
      </c>
      <c r="Y16" s="2">
        <f t="shared" si="9"/>
        <v>3.8980620012503218E-3</v>
      </c>
      <c r="Z16">
        <v>261</v>
      </c>
      <c r="AA16" s="2">
        <f t="shared" si="14"/>
        <v>3.199352774611113E-3</v>
      </c>
      <c r="AB16">
        <v>927</v>
      </c>
      <c r="AC16" s="2">
        <f t="shared" si="15"/>
        <v>1.1363218475342919E-2</v>
      </c>
      <c r="AD16">
        <v>809</v>
      </c>
      <c r="AE16" s="2">
        <f t="shared" si="16"/>
        <v>9.9167677956336804E-3</v>
      </c>
      <c r="AF16">
        <v>81579</v>
      </c>
      <c r="AG16" s="2">
        <f t="shared" si="17"/>
        <v>0.89559661430029969</v>
      </c>
      <c r="AH16">
        <v>91089</v>
      </c>
    </row>
    <row r="17" spans="1:34" x14ac:dyDescent="0.2">
      <c r="A17" t="s">
        <v>59</v>
      </c>
      <c r="B17">
        <v>33720</v>
      </c>
      <c r="C17" s="2">
        <f t="shared" si="0"/>
        <v>0.35055254649603396</v>
      </c>
      <c r="D17">
        <v>21681</v>
      </c>
      <c r="E17" s="2">
        <f t="shared" si="1"/>
        <v>0.22539530725327733</v>
      </c>
      <c r="F17">
        <v>22001</v>
      </c>
      <c r="G17" s="2">
        <f t="shared" si="2"/>
        <v>0.22872202181077231</v>
      </c>
      <c r="H17">
        <v>11474</v>
      </c>
      <c r="I17" s="2">
        <f t="shared" si="3"/>
        <v>0.11928350885217952</v>
      </c>
      <c r="J17">
        <v>506</v>
      </c>
      <c r="K17" s="2">
        <f t="shared" si="4"/>
        <v>5.2603673940389431E-3</v>
      </c>
      <c r="L17">
        <v>1080</v>
      </c>
      <c r="M17" s="2">
        <f t="shared" si="5"/>
        <v>1.1227661631545571E-2</v>
      </c>
      <c r="N17">
        <v>561</v>
      </c>
      <c r="O17" s="2">
        <f t="shared" si="6"/>
        <v>5.8321464586083933E-3</v>
      </c>
      <c r="P17" s="6">
        <f t="shared" si="10"/>
        <v>747</v>
      </c>
      <c r="Q17" s="3">
        <f t="shared" si="11"/>
        <v>7.7657992951523525E-3</v>
      </c>
      <c r="R17" s="6">
        <f t="shared" si="12"/>
        <v>2181</v>
      </c>
      <c r="S17" s="3">
        <f t="shared" si="13"/>
        <v>2.267363890592675E-2</v>
      </c>
      <c r="T17">
        <v>29</v>
      </c>
      <c r="U17" s="2">
        <f t="shared" si="7"/>
        <v>3.0148350677298291E-4</v>
      </c>
      <c r="V17">
        <v>171</v>
      </c>
      <c r="W17" s="2">
        <f t="shared" si="8"/>
        <v>1.777713091661382E-3</v>
      </c>
      <c r="X17">
        <v>276</v>
      </c>
      <c r="Y17" s="2">
        <f t="shared" si="9"/>
        <v>2.8692913058394236E-3</v>
      </c>
      <c r="Z17">
        <v>271</v>
      </c>
      <c r="AA17" s="2">
        <f t="shared" si="14"/>
        <v>2.8173113908785646E-3</v>
      </c>
      <c r="AB17">
        <v>1081</v>
      </c>
      <c r="AC17" s="2">
        <f t="shared" si="15"/>
        <v>1.1238057614537743E-2</v>
      </c>
      <c r="AD17">
        <v>1100</v>
      </c>
      <c r="AE17" s="2">
        <f t="shared" si="16"/>
        <v>1.1435581291389007E-2</v>
      </c>
      <c r="AF17">
        <v>96191</v>
      </c>
      <c r="AG17" s="2">
        <f t="shared" si="17"/>
        <v>0.9105374756252248</v>
      </c>
      <c r="AH17">
        <v>105642</v>
      </c>
    </row>
    <row r="18" spans="1:34" x14ac:dyDescent="0.2">
      <c r="A18" t="s">
        <v>58</v>
      </c>
      <c r="B18">
        <v>29257</v>
      </c>
      <c r="C18" s="2">
        <f t="shared" si="0"/>
        <v>0.36796629354798138</v>
      </c>
      <c r="D18">
        <v>26360</v>
      </c>
      <c r="E18" s="2">
        <f t="shared" si="1"/>
        <v>0.33153062507860648</v>
      </c>
      <c r="F18">
        <v>8140</v>
      </c>
      <c r="G18" s="2">
        <f t="shared" si="2"/>
        <v>0.10237705948937241</v>
      </c>
      <c r="H18">
        <v>8022</v>
      </c>
      <c r="I18" s="2">
        <f t="shared" si="3"/>
        <v>0.10089296943780657</v>
      </c>
      <c r="J18">
        <v>897</v>
      </c>
      <c r="K18" s="2">
        <f t="shared" si="4"/>
        <v>1.1281599798767451E-2</v>
      </c>
      <c r="L18">
        <v>792</v>
      </c>
      <c r="M18" s="2">
        <f t="shared" si="5"/>
        <v>9.9610111935605587E-3</v>
      </c>
      <c r="N18">
        <v>748</v>
      </c>
      <c r="O18" s="2">
        <f t="shared" si="6"/>
        <v>9.4076216828071942E-3</v>
      </c>
      <c r="P18" s="6">
        <f t="shared" si="10"/>
        <v>1135</v>
      </c>
      <c r="Q18" s="3">
        <f t="shared" si="11"/>
        <v>1.4274933970569739E-2</v>
      </c>
      <c r="R18" s="6">
        <f t="shared" si="12"/>
        <v>2548</v>
      </c>
      <c r="S18" s="3">
        <f t="shared" si="13"/>
        <v>3.2046283486353917E-2</v>
      </c>
      <c r="T18">
        <v>42</v>
      </c>
      <c r="U18" s="2">
        <f t="shared" si="7"/>
        <v>5.2823544208275685E-4</v>
      </c>
      <c r="V18">
        <v>161</v>
      </c>
      <c r="W18" s="2">
        <f t="shared" si="8"/>
        <v>2.0249025279839013E-3</v>
      </c>
      <c r="X18">
        <v>520</v>
      </c>
      <c r="Y18" s="2">
        <f t="shared" si="9"/>
        <v>6.5400578543579422E-3</v>
      </c>
      <c r="Z18">
        <v>412</v>
      </c>
      <c r="AA18" s="2">
        <f t="shared" si="14"/>
        <v>5.1817381461451394E-3</v>
      </c>
      <c r="AB18">
        <v>1515</v>
      </c>
      <c r="AC18" s="2">
        <f t="shared" si="15"/>
        <v>1.9054207017985159E-2</v>
      </c>
      <c r="AD18">
        <v>1033</v>
      </c>
      <c r="AE18" s="2">
        <f t="shared" si="16"/>
        <v>1.2992076468368759E-2</v>
      </c>
      <c r="AF18">
        <v>79510</v>
      </c>
      <c r="AG18" s="2">
        <f t="shared" si="17"/>
        <v>0.92897451775344964</v>
      </c>
      <c r="AH18">
        <v>85589</v>
      </c>
    </row>
    <row r="19" spans="1:34" x14ac:dyDescent="0.2">
      <c r="A19" t="s">
        <v>60</v>
      </c>
      <c r="B19">
        <v>23386</v>
      </c>
      <c r="C19" s="2">
        <f t="shared" si="0"/>
        <v>0.33882441575752309</v>
      </c>
      <c r="D19">
        <v>20951</v>
      </c>
      <c r="E19" s="2">
        <f t="shared" si="1"/>
        <v>0.30354529780791356</v>
      </c>
      <c r="F19">
        <v>10454</v>
      </c>
      <c r="G19" s="2">
        <f t="shared" si="2"/>
        <v>0.15146114950522305</v>
      </c>
      <c r="H19">
        <v>7620</v>
      </c>
      <c r="I19" s="2">
        <f t="shared" si="3"/>
        <v>0.11040118224888078</v>
      </c>
      <c r="J19">
        <v>877</v>
      </c>
      <c r="K19" s="2">
        <f t="shared" si="4"/>
        <v>1.2706277799510293E-2</v>
      </c>
      <c r="L19">
        <v>476</v>
      </c>
      <c r="M19" s="2">
        <f t="shared" si="5"/>
        <v>6.896451804523261E-3</v>
      </c>
      <c r="N19">
        <v>310</v>
      </c>
      <c r="O19" s="2">
        <f t="shared" si="6"/>
        <v>4.4913866794164094E-3</v>
      </c>
      <c r="P19" s="6">
        <f t="shared" si="10"/>
        <v>809</v>
      </c>
      <c r="Q19" s="3">
        <f t="shared" si="11"/>
        <v>1.1721070398864112E-2</v>
      </c>
      <c r="R19" s="6">
        <f t="shared" si="12"/>
        <v>1975</v>
      </c>
      <c r="S19" s="3">
        <f t="shared" si="13"/>
        <v>2.8614479651120676E-2</v>
      </c>
      <c r="T19">
        <v>0</v>
      </c>
      <c r="U19" s="2">
        <f t="shared" si="7"/>
        <v>0</v>
      </c>
      <c r="V19">
        <v>141</v>
      </c>
      <c r="W19" s="2">
        <f t="shared" si="8"/>
        <v>2.0428565219281088E-3</v>
      </c>
      <c r="X19">
        <v>381</v>
      </c>
      <c r="Y19" s="2">
        <f t="shared" si="9"/>
        <v>5.5200591124440384E-3</v>
      </c>
      <c r="Z19">
        <v>287</v>
      </c>
      <c r="AA19" s="2">
        <f t="shared" si="14"/>
        <v>4.1581547644919661E-3</v>
      </c>
      <c r="AB19">
        <v>1099</v>
      </c>
      <c r="AC19" s="2">
        <f t="shared" si="15"/>
        <v>1.592269019573753E-2</v>
      </c>
      <c r="AD19">
        <v>876</v>
      </c>
      <c r="AE19" s="2">
        <f t="shared" si="16"/>
        <v>1.2691789455383145E-2</v>
      </c>
      <c r="AF19">
        <v>69021</v>
      </c>
      <c r="AG19" s="2">
        <f t="shared" si="17"/>
        <v>0.91274679644004819</v>
      </c>
      <c r="AH19">
        <v>75619</v>
      </c>
    </row>
    <row r="20" spans="1:34" x14ac:dyDescent="0.2">
      <c r="A20" t="s">
        <v>61</v>
      </c>
      <c r="B20">
        <v>20239</v>
      </c>
      <c r="C20" s="2">
        <f t="shared" si="0"/>
        <v>0.26999012833168806</v>
      </c>
      <c r="D20">
        <v>25221</v>
      </c>
      <c r="E20" s="2">
        <f t="shared" si="1"/>
        <v>0.33645046823724017</v>
      </c>
      <c r="F20">
        <v>10198</v>
      </c>
      <c r="G20" s="2">
        <f t="shared" si="2"/>
        <v>0.13604226141244896</v>
      </c>
      <c r="H20">
        <v>12252</v>
      </c>
      <c r="I20" s="2">
        <f t="shared" si="3"/>
        <v>0.16344281102425229</v>
      </c>
      <c r="J20">
        <v>516</v>
      </c>
      <c r="K20" s="2">
        <f t="shared" si="4"/>
        <v>6.8834876337344258E-3</v>
      </c>
      <c r="L20">
        <v>969</v>
      </c>
      <c r="M20" s="2">
        <f t="shared" si="5"/>
        <v>1.2926549451722205E-2</v>
      </c>
      <c r="N20">
        <v>487</v>
      </c>
      <c r="O20" s="2">
        <f t="shared" si="6"/>
        <v>6.4966249566447004E-3</v>
      </c>
      <c r="P20" s="6">
        <f t="shared" si="10"/>
        <v>772</v>
      </c>
      <c r="Q20" s="3">
        <f t="shared" si="11"/>
        <v>1.0298551265974759E-2</v>
      </c>
      <c r="R20" s="6">
        <f t="shared" si="12"/>
        <v>1806</v>
      </c>
      <c r="S20" s="3">
        <f t="shared" si="13"/>
        <v>2.409220671807049E-2</v>
      </c>
      <c r="T20">
        <v>15</v>
      </c>
      <c r="U20" s="2">
        <f t="shared" si="7"/>
        <v>2.0010138470158214E-4</v>
      </c>
      <c r="V20">
        <v>80</v>
      </c>
      <c r="W20" s="2">
        <f t="shared" si="8"/>
        <v>1.0672073850751048E-3</v>
      </c>
      <c r="X20">
        <v>313</v>
      </c>
      <c r="Y20" s="2">
        <f t="shared" si="9"/>
        <v>4.1754488941063471E-3</v>
      </c>
      <c r="Z20">
        <v>364</v>
      </c>
      <c r="AA20" s="2">
        <f t="shared" si="14"/>
        <v>4.855793602091726E-3</v>
      </c>
      <c r="AB20">
        <v>877</v>
      </c>
      <c r="AC20" s="2">
        <f t="shared" si="15"/>
        <v>1.1699260958885835E-2</v>
      </c>
      <c r="AD20">
        <v>929</v>
      </c>
      <c r="AE20" s="2">
        <f t="shared" si="16"/>
        <v>1.2392945759184653E-2</v>
      </c>
      <c r="AF20">
        <v>74962</v>
      </c>
      <c r="AG20" s="2">
        <f t="shared" si="17"/>
        <v>0.92460067838421212</v>
      </c>
      <c r="AH20">
        <v>81075</v>
      </c>
    </row>
    <row r="21" spans="1:34" x14ac:dyDescent="0.2">
      <c r="A21" t="s">
        <v>62</v>
      </c>
      <c r="B21">
        <v>10553</v>
      </c>
      <c r="C21" s="2">
        <f t="shared" si="0"/>
        <v>0.26011831402514174</v>
      </c>
      <c r="D21">
        <v>15074</v>
      </c>
      <c r="E21" s="2">
        <f t="shared" si="1"/>
        <v>0.37155533645550898</v>
      </c>
      <c r="F21">
        <v>3285</v>
      </c>
      <c r="G21" s="2">
        <f t="shared" si="2"/>
        <v>8.0971160956371704E-2</v>
      </c>
      <c r="H21">
        <v>7922</v>
      </c>
      <c r="I21" s="2">
        <f t="shared" si="3"/>
        <v>0.1952674389943308</v>
      </c>
      <c r="J21">
        <v>198</v>
      </c>
      <c r="K21" s="2">
        <f t="shared" si="4"/>
        <v>4.8804535370963768E-3</v>
      </c>
      <c r="L21">
        <v>316</v>
      </c>
      <c r="M21" s="2">
        <f t="shared" si="5"/>
        <v>7.7890066551639138E-3</v>
      </c>
      <c r="N21">
        <v>143</v>
      </c>
      <c r="O21" s="2">
        <f t="shared" si="6"/>
        <v>3.5247719990140498E-3</v>
      </c>
      <c r="P21" s="6">
        <f t="shared" si="10"/>
        <v>513</v>
      </c>
      <c r="Q21" s="3">
        <f t="shared" si="11"/>
        <v>1.2644811437022431E-2</v>
      </c>
      <c r="R21" s="6">
        <f t="shared" si="12"/>
        <v>1180</v>
      </c>
      <c r="S21" s="3">
        <f t="shared" si="13"/>
        <v>2.9085531180675375E-2</v>
      </c>
      <c r="T21">
        <v>21</v>
      </c>
      <c r="U21" s="2">
        <f t="shared" si="7"/>
        <v>5.1762385999507021E-4</v>
      </c>
      <c r="V21">
        <v>75</v>
      </c>
      <c r="W21" s="2">
        <f t="shared" si="8"/>
        <v>1.8486566428395365E-3</v>
      </c>
      <c r="X21">
        <v>164</v>
      </c>
      <c r="Y21" s="2">
        <f t="shared" si="9"/>
        <v>4.0423958590091198E-3</v>
      </c>
      <c r="Z21">
        <v>253</v>
      </c>
      <c r="AA21" s="2">
        <f t="shared" si="14"/>
        <v>6.2361350751787038E-3</v>
      </c>
      <c r="AB21">
        <v>648</v>
      </c>
      <c r="AC21" s="2">
        <f t="shared" si="15"/>
        <v>1.5972393394133595E-2</v>
      </c>
      <c r="AD21">
        <v>532</v>
      </c>
      <c r="AE21" s="2">
        <f t="shared" si="16"/>
        <v>1.311313778654178E-2</v>
      </c>
      <c r="AF21">
        <v>40570</v>
      </c>
      <c r="AG21" s="2">
        <f t="shared" si="17"/>
        <v>0.92030941632828978</v>
      </c>
      <c r="AH21">
        <v>44083</v>
      </c>
    </row>
    <row r="22" spans="1:34" x14ac:dyDescent="0.2">
      <c r="A22" t="s">
        <v>63</v>
      </c>
      <c r="B22">
        <v>949376</v>
      </c>
      <c r="C22" s="2">
        <f t="shared" si="0"/>
        <v>0.38490645288020203</v>
      </c>
      <c r="D22">
        <v>696452</v>
      </c>
      <c r="E22" s="2">
        <f t="shared" si="1"/>
        <v>0.28236322481432274</v>
      </c>
      <c r="F22">
        <v>300177</v>
      </c>
      <c r="G22" s="2">
        <f t="shared" si="2"/>
        <v>0.12170105870194781</v>
      </c>
      <c r="H22">
        <v>268736</v>
      </c>
      <c r="I22" s="2">
        <f t="shared" si="3"/>
        <v>0.10895390290171014</v>
      </c>
      <c r="J22">
        <v>33461</v>
      </c>
      <c r="K22" s="2">
        <f t="shared" si="4"/>
        <v>1.3566126402841909E-2</v>
      </c>
      <c r="L22">
        <v>26313</v>
      </c>
      <c r="M22" s="2">
        <f t="shared" si="5"/>
        <v>1.0668105676398768E-2</v>
      </c>
      <c r="N22">
        <v>23580</v>
      </c>
      <c r="O22" s="2">
        <f t="shared" si="6"/>
        <v>9.5600627769347069E-3</v>
      </c>
      <c r="P22" s="6">
        <f t="shared" si="10"/>
        <v>46870</v>
      </c>
      <c r="Q22" s="3">
        <f t="shared" si="11"/>
        <v>1.9002550566366821E-2</v>
      </c>
      <c r="R22" s="6">
        <f t="shared" si="12"/>
        <v>73288</v>
      </c>
      <c r="S22" s="3">
        <f t="shared" si="13"/>
        <v>2.9713226496861353E-2</v>
      </c>
      <c r="T22">
        <v>1387</v>
      </c>
      <c r="U22" s="2">
        <f t="shared" si="7"/>
        <v>5.6233278505548928E-4</v>
      </c>
      <c r="V22">
        <v>6363</v>
      </c>
      <c r="W22" s="2">
        <f t="shared" si="8"/>
        <v>2.5797573982033733E-3</v>
      </c>
      <c r="X22">
        <v>19728</v>
      </c>
      <c r="Y22" s="2">
        <f t="shared" si="9"/>
        <v>7.9983425981072047E-3</v>
      </c>
      <c r="Z22">
        <v>19392</v>
      </c>
      <c r="AA22" s="2">
        <f t="shared" si="14"/>
        <v>7.8621177850007554E-3</v>
      </c>
      <c r="AB22">
        <v>44597</v>
      </c>
      <c r="AC22" s="2">
        <f t="shared" si="15"/>
        <v>1.8081005922941353E-2</v>
      </c>
      <c r="AD22">
        <v>28691</v>
      </c>
      <c r="AE22" s="2">
        <f t="shared" si="16"/>
        <v>1.1632220573920002E-2</v>
      </c>
      <c r="AF22">
        <v>2466511</v>
      </c>
      <c r="AG22" s="2">
        <f t="shared" si="17"/>
        <v>0.90245085753487309</v>
      </c>
      <c r="AH22">
        <v>2733125</v>
      </c>
    </row>
  </sheetData>
  <mergeCells count="16">
    <mergeCell ref="AD1:AE1"/>
    <mergeCell ref="D1:E1"/>
    <mergeCell ref="Z1:AA1"/>
    <mergeCell ref="AB1:AC1"/>
    <mergeCell ref="A1:A2"/>
    <mergeCell ref="X1:Y1"/>
    <mergeCell ref="H1:I1"/>
    <mergeCell ref="J1:K1"/>
    <mergeCell ref="L1:M1"/>
    <mergeCell ref="T1:U1"/>
    <mergeCell ref="V1:W1"/>
    <mergeCell ref="B1:C1"/>
    <mergeCell ref="F1:G1"/>
    <mergeCell ref="N1:O1"/>
    <mergeCell ref="P1:Q1"/>
    <mergeCell ref="R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C7A7C-5C12-DA4C-8557-0471A523D965}">
  <dimension ref="A1:E13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20.83203125" customWidth="1"/>
    <col min="2" max="2" width="28.5" customWidth="1"/>
    <col min="3" max="3" width="11.1640625" customWidth="1"/>
    <col min="4" max="4" width="16.83203125" customWidth="1"/>
    <col min="5" max="5" width="11.5" customWidth="1"/>
  </cols>
  <sheetData>
    <row r="1" spans="1:5" x14ac:dyDescent="0.2">
      <c r="A1" t="s">
        <v>25</v>
      </c>
      <c r="B1" t="s">
        <v>26</v>
      </c>
      <c r="C1" t="s">
        <v>27</v>
      </c>
      <c r="D1" t="s">
        <v>81</v>
      </c>
      <c r="E1" t="s">
        <v>80</v>
      </c>
    </row>
    <row r="2" spans="1:5" ht="18" customHeight="1" x14ac:dyDescent="0.2">
      <c r="A2" s="8" t="s">
        <v>7</v>
      </c>
      <c r="B2" t="s">
        <v>89</v>
      </c>
      <c r="C2">
        <v>309307</v>
      </c>
      <c r="D2" s="3">
        <v>0.32580031515437508</v>
      </c>
      <c r="E2" s="9">
        <v>0.38490000000000002</v>
      </c>
    </row>
    <row r="3" spans="1:5" ht="18" customHeight="1" x14ac:dyDescent="0.2">
      <c r="A3" s="8"/>
      <c r="B3" t="s">
        <v>90</v>
      </c>
      <c r="C3">
        <v>234909</v>
      </c>
      <c r="D3" s="3">
        <v>0.24743515740865579</v>
      </c>
      <c r="E3" s="9"/>
    </row>
    <row r="4" spans="1:5" ht="18" customHeight="1" x14ac:dyDescent="0.2">
      <c r="A4" s="8"/>
      <c r="B4" t="s">
        <v>91</v>
      </c>
      <c r="C4">
        <v>172471</v>
      </c>
      <c r="D4" s="3">
        <v>0.18166774807873803</v>
      </c>
      <c r="E4" s="9"/>
    </row>
    <row r="5" spans="1:5" ht="18" customHeight="1" x14ac:dyDescent="0.2">
      <c r="A5" s="8"/>
      <c r="B5" t="s">
        <v>92</v>
      </c>
      <c r="C5">
        <v>123520</v>
      </c>
      <c r="D5" s="3">
        <v>0.1301065120668734</v>
      </c>
      <c r="E5" s="9"/>
    </row>
    <row r="6" spans="1:5" ht="18" customHeight="1" x14ac:dyDescent="0.2">
      <c r="A6" s="8"/>
      <c r="B6" t="s">
        <v>93</v>
      </c>
      <c r="C6">
        <v>96391</v>
      </c>
      <c r="D6" s="3">
        <v>0.10153090029661588</v>
      </c>
      <c r="E6" s="9"/>
    </row>
    <row r="7" spans="1:5" ht="18" customHeight="1" x14ac:dyDescent="0.2">
      <c r="A7" s="8"/>
      <c r="B7" t="s">
        <v>94</v>
      </c>
      <c r="C7">
        <v>41836</v>
      </c>
      <c r="D7" s="3">
        <v>4.4066839692598087E-2</v>
      </c>
      <c r="E7" s="9"/>
    </row>
    <row r="8" spans="1:5" ht="18" customHeight="1" x14ac:dyDescent="0.2">
      <c r="A8" s="8" t="s">
        <v>34</v>
      </c>
      <c r="B8" t="s">
        <v>95</v>
      </c>
      <c r="C8">
        <v>471975</v>
      </c>
      <c r="D8" s="3">
        <v>0.67768489429278689</v>
      </c>
      <c r="E8" s="9">
        <v>0.2823</v>
      </c>
    </row>
    <row r="9" spans="1:5" ht="18" customHeight="1" x14ac:dyDescent="0.2">
      <c r="A9" s="8"/>
      <c r="B9" t="s">
        <v>96</v>
      </c>
      <c r="C9">
        <v>143532</v>
      </c>
      <c r="D9" s="3">
        <v>0.20609029768024215</v>
      </c>
      <c r="E9" s="9"/>
    </row>
    <row r="10" spans="1:5" ht="18" customHeight="1" x14ac:dyDescent="0.2">
      <c r="A10" s="8"/>
      <c r="B10" t="s">
        <v>97</v>
      </c>
      <c r="C10">
        <v>108750</v>
      </c>
      <c r="D10" s="3">
        <v>0.15614859315502003</v>
      </c>
      <c r="E10" s="9"/>
    </row>
    <row r="11" spans="1:5" ht="18" customHeight="1" x14ac:dyDescent="0.2">
      <c r="A11" s="8" t="s">
        <v>38</v>
      </c>
      <c r="B11" t="s">
        <v>98</v>
      </c>
      <c r="C11">
        <v>141159</v>
      </c>
      <c r="D11" s="3">
        <v>0.47025255099491298</v>
      </c>
      <c r="E11" s="9">
        <v>0.1217</v>
      </c>
    </row>
    <row r="12" spans="1:5" ht="18" customHeight="1" x14ac:dyDescent="0.2">
      <c r="A12" s="8"/>
      <c r="B12" t="s">
        <v>99</v>
      </c>
      <c r="C12">
        <v>119859</v>
      </c>
      <c r="D12" s="3">
        <v>0.39929441629438633</v>
      </c>
      <c r="E12" s="9"/>
    </row>
    <row r="13" spans="1:5" ht="18" customHeight="1" x14ac:dyDescent="0.2">
      <c r="A13" s="8"/>
      <c r="B13" t="s">
        <v>100</v>
      </c>
      <c r="C13">
        <v>44598</v>
      </c>
      <c r="D13" s="3">
        <v>0.14857234231803237</v>
      </c>
      <c r="E13" s="9"/>
    </row>
  </sheetData>
  <mergeCells count="6">
    <mergeCell ref="E11:E13"/>
    <mergeCell ref="E8:E10"/>
    <mergeCell ref="E2:E7"/>
    <mergeCell ref="A2:A7"/>
    <mergeCell ref="A8:A10"/>
    <mergeCell ref="A11:A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12CA-3570-7149-A147-2D29312251E5}">
  <dimension ref="A1:H21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15" customWidth="1"/>
    <col min="2" max="8" width="12.1640625" customWidth="1"/>
  </cols>
  <sheetData>
    <row r="1" spans="1:8" ht="33" customHeight="1" x14ac:dyDescent="0.2">
      <c r="A1" s="11" t="s">
        <v>19</v>
      </c>
      <c r="B1" s="11" t="s">
        <v>103</v>
      </c>
      <c r="C1" s="11" t="s">
        <v>82</v>
      </c>
      <c r="D1" s="11" t="s">
        <v>3</v>
      </c>
      <c r="E1" s="11" t="s">
        <v>2</v>
      </c>
      <c r="F1" s="11" t="s">
        <v>1</v>
      </c>
      <c r="G1" s="11" t="s">
        <v>0</v>
      </c>
      <c r="H1" s="11" t="s">
        <v>102</v>
      </c>
    </row>
    <row r="2" spans="1:8" x14ac:dyDescent="0.2">
      <c r="A2" t="s">
        <v>44</v>
      </c>
      <c r="B2">
        <v>34752</v>
      </c>
      <c r="C2" s="1">
        <f t="shared" ref="C2:C21" si="0">B2/E2</f>
        <v>0.5973392003850253</v>
      </c>
      <c r="D2">
        <v>64640</v>
      </c>
      <c r="E2">
        <v>58178</v>
      </c>
      <c r="F2">
        <v>513</v>
      </c>
      <c r="G2">
        <v>669</v>
      </c>
      <c r="H2">
        <f>SUM(F1:G2)</f>
        <v>1182</v>
      </c>
    </row>
    <row r="3" spans="1:8" x14ac:dyDescent="0.2">
      <c r="A3" t="s">
        <v>45</v>
      </c>
      <c r="B3">
        <v>164260</v>
      </c>
      <c r="C3" s="1">
        <f t="shared" si="0"/>
        <v>0.44157931948503021</v>
      </c>
      <c r="D3">
        <v>411087</v>
      </c>
      <c r="E3">
        <v>371983</v>
      </c>
      <c r="F3">
        <v>5617</v>
      </c>
      <c r="G3">
        <v>8596</v>
      </c>
      <c r="H3">
        <f t="shared" ref="H3:H21" si="1">SUM(F2:G3)</f>
        <v>15395</v>
      </c>
    </row>
    <row r="4" spans="1:8" x14ac:dyDescent="0.2">
      <c r="A4" t="s">
        <v>46</v>
      </c>
      <c r="B4">
        <v>37155</v>
      </c>
      <c r="C4" s="1">
        <f t="shared" si="0"/>
        <v>0.53720920145164319</v>
      </c>
      <c r="D4">
        <v>74926</v>
      </c>
      <c r="E4">
        <v>69163</v>
      </c>
      <c r="F4">
        <v>844</v>
      </c>
      <c r="G4">
        <v>826</v>
      </c>
      <c r="H4">
        <f t="shared" si="1"/>
        <v>15883</v>
      </c>
    </row>
    <row r="5" spans="1:8" x14ac:dyDescent="0.2">
      <c r="A5" t="s">
        <v>47</v>
      </c>
      <c r="B5">
        <v>48307</v>
      </c>
      <c r="C5" s="1">
        <f t="shared" si="0"/>
        <v>0.48890755622128212</v>
      </c>
      <c r="D5">
        <v>107775</v>
      </c>
      <c r="E5">
        <v>98806</v>
      </c>
      <c r="F5">
        <v>1228</v>
      </c>
      <c r="G5">
        <v>1907</v>
      </c>
      <c r="H5">
        <f t="shared" si="1"/>
        <v>4805</v>
      </c>
    </row>
    <row r="6" spans="1:8" x14ac:dyDescent="0.2">
      <c r="A6" t="s">
        <v>48</v>
      </c>
      <c r="B6">
        <v>27331</v>
      </c>
      <c r="C6" s="1">
        <f t="shared" si="0"/>
        <v>0.56874414733118306</v>
      </c>
      <c r="D6">
        <v>51787</v>
      </c>
      <c r="E6">
        <v>48055</v>
      </c>
      <c r="F6">
        <v>453</v>
      </c>
      <c r="G6">
        <v>605</v>
      </c>
      <c r="H6">
        <f t="shared" si="1"/>
        <v>4193</v>
      </c>
    </row>
    <row r="7" spans="1:8" x14ac:dyDescent="0.2">
      <c r="A7" t="s">
        <v>49</v>
      </c>
      <c r="B7">
        <v>12083</v>
      </c>
      <c r="C7" s="1">
        <f t="shared" si="0"/>
        <v>0.57186804865350938</v>
      </c>
      <c r="D7">
        <v>22838</v>
      </c>
      <c r="E7">
        <v>21129</v>
      </c>
      <c r="F7">
        <v>218</v>
      </c>
      <c r="G7">
        <v>294</v>
      </c>
      <c r="H7">
        <f t="shared" si="1"/>
        <v>1570</v>
      </c>
    </row>
    <row r="8" spans="1:8" x14ac:dyDescent="0.2">
      <c r="A8" t="s">
        <v>50</v>
      </c>
      <c r="B8">
        <v>28523</v>
      </c>
      <c r="C8" s="1">
        <f t="shared" si="0"/>
        <v>0.5157586387718569</v>
      </c>
      <c r="D8">
        <v>59574</v>
      </c>
      <c r="E8">
        <v>55303</v>
      </c>
      <c r="F8">
        <v>629</v>
      </c>
      <c r="G8">
        <v>990</v>
      </c>
      <c r="H8">
        <f t="shared" si="1"/>
        <v>2131</v>
      </c>
    </row>
    <row r="9" spans="1:8" x14ac:dyDescent="0.2">
      <c r="A9" t="s">
        <v>51</v>
      </c>
      <c r="B9">
        <v>29528</v>
      </c>
      <c r="C9" s="1">
        <f t="shared" si="0"/>
        <v>0.60611285588193031</v>
      </c>
      <c r="D9">
        <v>52537</v>
      </c>
      <c r="E9">
        <v>48717</v>
      </c>
      <c r="F9">
        <v>575</v>
      </c>
      <c r="G9">
        <v>688</v>
      </c>
      <c r="H9">
        <f t="shared" si="1"/>
        <v>2882</v>
      </c>
    </row>
    <row r="10" spans="1:8" x14ac:dyDescent="0.2">
      <c r="A10" t="s">
        <v>52</v>
      </c>
      <c r="B10">
        <v>72059</v>
      </c>
      <c r="C10" s="1">
        <f t="shared" si="0"/>
        <v>0.55390374578186374</v>
      </c>
      <c r="D10">
        <v>142659</v>
      </c>
      <c r="E10">
        <v>130093</v>
      </c>
      <c r="F10">
        <v>1458</v>
      </c>
      <c r="G10">
        <v>2534</v>
      </c>
      <c r="H10">
        <f t="shared" si="1"/>
        <v>5255</v>
      </c>
    </row>
    <row r="11" spans="1:8" x14ac:dyDescent="0.2">
      <c r="A11" t="s">
        <v>53</v>
      </c>
      <c r="B11">
        <v>364405</v>
      </c>
      <c r="C11" s="1">
        <f t="shared" si="0"/>
        <v>0.39049096814498974</v>
      </c>
      <c r="D11">
        <v>1053066</v>
      </c>
      <c r="E11">
        <v>933197</v>
      </c>
      <c r="F11">
        <v>9527</v>
      </c>
      <c r="G11">
        <v>18358</v>
      </c>
      <c r="H11">
        <f t="shared" si="1"/>
        <v>31877</v>
      </c>
    </row>
    <row r="12" spans="1:8" x14ac:dyDescent="0.2">
      <c r="A12" t="s">
        <v>54</v>
      </c>
      <c r="B12">
        <v>44536</v>
      </c>
      <c r="C12" s="1">
        <f t="shared" si="0"/>
        <v>0.49917618444501732</v>
      </c>
      <c r="D12">
        <v>98237</v>
      </c>
      <c r="E12">
        <v>89219</v>
      </c>
      <c r="F12">
        <v>997</v>
      </c>
      <c r="G12">
        <v>1276</v>
      </c>
      <c r="H12">
        <f t="shared" si="1"/>
        <v>30158</v>
      </c>
    </row>
    <row r="13" spans="1:8" x14ac:dyDescent="0.2">
      <c r="A13" t="s">
        <v>55</v>
      </c>
      <c r="B13">
        <v>22126</v>
      </c>
      <c r="C13" s="1">
        <f t="shared" si="0"/>
        <v>0.52047705299804758</v>
      </c>
      <c r="D13">
        <v>47138</v>
      </c>
      <c r="E13">
        <v>42511</v>
      </c>
      <c r="F13">
        <v>533</v>
      </c>
      <c r="G13">
        <v>614</v>
      </c>
      <c r="H13">
        <f t="shared" si="1"/>
        <v>3420</v>
      </c>
    </row>
    <row r="14" spans="1:8" x14ac:dyDescent="0.2">
      <c r="A14" t="s">
        <v>56</v>
      </c>
      <c r="B14">
        <v>49783</v>
      </c>
      <c r="C14" s="1">
        <f t="shared" si="0"/>
        <v>0.61024283210139862</v>
      </c>
      <c r="D14">
        <v>91089</v>
      </c>
      <c r="E14">
        <v>81579</v>
      </c>
      <c r="F14">
        <v>809</v>
      </c>
      <c r="G14">
        <v>927</v>
      </c>
      <c r="H14">
        <f t="shared" si="1"/>
        <v>2883</v>
      </c>
    </row>
    <row r="15" spans="1:8" x14ac:dyDescent="0.2">
      <c r="A15" t="s">
        <v>57</v>
      </c>
      <c r="B15">
        <v>29727</v>
      </c>
      <c r="C15" s="1">
        <f t="shared" si="0"/>
        <v>0.50968726424799393</v>
      </c>
      <c r="D15">
        <v>63764</v>
      </c>
      <c r="E15">
        <v>58324</v>
      </c>
      <c r="F15">
        <v>820</v>
      </c>
      <c r="G15">
        <v>1093</v>
      </c>
      <c r="H15">
        <f t="shared" si="1"/>
        <v>3649</v>
      </c>
    </row>
    <row r="16" spans="1:8" x14ac:dyDescent="0.2">
      <c r="A16" t="s">
        <v>59</v>
      </c>
      <c r="B16">
        <v>51458</v>
      </c>
      <c r="C16" s="1">
        <f t="shared" si="0"/>
        <v>0.53495649281117774</v>
      </c>
      <c r="D16">
        <v>105642</v>
      </c>
      <c r="E16">
        <v>96191</v>
      </c>
      <c r="F16">
        <v>1100</v>
      </c>
      <c r="G16">
        <v>1081</v>
      </c>
      <c r="H16">
        <f t="shared" si="1"/>
        <v>4094</v>
      </c>
    </row>
    <row r="17" spans="1:8" x14ac:dyDescent="0.2">
      <c r="A17" t="s">
        <v>58</v>
      </c>
      <c r="B17">
        <v>39725</v>
      </c>
      <c r="C17" s="1">
        <f t="shared" si="0"/>
        <v>0.49962268896994089</v>
      </c>
      <c r="D17">
        <v>85589</v>
      </c>
      <c r="E17">
        <v>79510</v>
      </c>
      <c r="F17">
        <v>1033</v>
      </c>
      <c r="G17">
        <v>1515</v>
      </c>
      <c r="H17">
        <f t="shared" si="1"/>
        <v>4729</v>
      </c>
    </row>
    <row r="18" spans="1:8" x14ac:dyDescent="0.2">
      <c r="A18" t="s">
        <v>60</v>
      </c>
      <c r="B18">
        <v>33896</v>
      </c>
      <c r="C18" s="1">
        <f t="shared" si="0"/>
        <v>0.4910969125338665</v>
      </c>
      <c r="D18">
        <v>75619</v>
      </c>
      <c r="E18">
        <v>69021</v>
      </c>
      <c r="F18">
        <v>876</v>
      </c>
      <c r="G18">
        <v>1099</v>
      </c>
      <c r="H18">
        <f t="shared" si="1"/>
        <v>4523</v>
      </c>
    </row>
    <row r="19" spans="1:8" x14ac:dyDescent="0.2">
      <c r="A19" t="s">
        <v>61</v>
      </c>
      <c r="B19">
        <v>41685</v>
      </c>
      <c r="C19" s="1">
        <f t="shared" si="0"/>
        <v>0.55608174808569677</v>
      </c>
      <c r="D19">
        <v>81075</v>
      </c>
      <c r="E19">
        <v>74962</v>
      </c>
      <c r="F19">
        <v>929</v>
      </c>
      <c r="G19">
        <v>877</v>
      </c>
      <c r="H19">
        <f t="shared" si="1"/>
        <v>3781</v>
      </c>
    </row>
    <row r="20" spans="1:8" x14ac:dyDescent="0.2">
      <c r="A20" t="s">
        <v>62</v>
      </c>
      <c r="B20">
        <v>23000</v>
      </c>
      <c r="C20" s="1">
        <f t="shared" si="0"/>
        <v>0.56692137047079127</v>
      </c>
      <c r="D20">
        <v>44083</v>
      </c>
      <c r="E20">
        <v>40570</v>
      </c>
      <c r="F20">
        <v>532</v>
      </c>
      <c r="G20">
        <v>648</v>
      </c>
      <c r="H20">
        <f t="shared" si="1"/>
        <v>2986</v>
      </c>
    </row>
    <row r="21" spans="1:8" x14ac:dyDescent="0.2">
      <c r="A21" t="s">
        <v>63</v>
      </c>
      <c r="B21">
        <f t="shared" ref="B21" si="2">SUM(B2:B20)</f>
        <v>1154339</v>
      </c>
      <c r="C21" s="1">
        <f t="shared" si="0"/>
        <v>0.46800480516810994</v>
      </c>
      <c r="D21">
        <f>SUM(D2:D20)</f>
        <v>2733125</v>
      </c>
      <c r="E21">
        <f>SUM(E2:E20)</f>
        <v>2466511</v>
      </c>
      <c r="F21">
        <f>SUM(F2:F20)</f>
        <v>28691</v>
      </c>
      <c r="G21">
        <f>SUM(G2:G20)</f>
        <v>44597</v>
      </c>
      <c r="H21">
        <f t="shared" si="1"/>
        <v>74468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D943-BE71-4448-9C66-01B0201E982A}">
  <dimension ref="A1:N21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16.5" customWidth="1"/>
    <col min="2" max="2" width="17" customWidth="1"/>
    <col min="3" max="3" width="17" style="3" customWidth="1"/>
    <col min="4" max="4" width="17" customWidth="1"/>
    <col min="5" max="5" width="17" style="3" customWidth="1"/>
    <col min="6" max="7" width="13.33203125" style="3" customWidth="1"/>
    <col min="8" max="8" width="13.33203125" hidden="1" customWidth="1"/>
    <col min="9" max="9" width="13.33203125" style="3" hidden="1" customWidth="1"/>
    <col min="10" max="10" width="13.33203125" hidden="1" customWidth="1"/>
    <col min="11" max="11" width="13.33203125" style="3" hidden="1" customWidth="1"/>
    <col min="12" max="12" width="13.33203125" customWidth="1"/>
    <col min="13" max="13" width="13.33203125" style="3" customWidth="1"/>
    <col min="14" max="14" width="13.33203125" customWidth="1"/>
  </cols>
  <sheetData>
    <row r="1" spans="1:14" ht="30" customHeight="1" x14ac:dyDescent="0.2">
      <c r="A1" s="11" t="s">
        <v>19</v>
      </c>
      <c r="B1" s="11" t="s">
        <v>104</v>
      </c>
      <c r="C1" s="12" t="s">
        <v>105</v>
      </c>
      <c r="D1" s="11" t="s">
        <v>106</v>
      </c>
      <c r="E1" s="12" t="s">
        <v>107</v>
      </c>
      <c r="F1" s="12" t="s">
        <v>102</v>
      </c>
      <c r="G1" s="12" t="s">
        <v>108</v>
      </c>
      <c r="H1" s="11" t="s">
        <v>1</v>
      </c>
      <c r="I1" s="12" t="s">
        <v>83</v>
      </c>
      <c r="J1" s="11" t="s">
        <v>43</v>
      </c>
      <c r="K1" s="12" t="s">
        <v>84</v>
      </c>
      <c r="L1" s="11" t="s">
        <v>2</v>
      </c>
      <c r="M1" s="12" t="s">
        <v>85</v>
      </c>
      <c r="N1" s="11" t="s">
        <v>42</v>
      </c>
    </row>
    <row r="2" spans="1:14" x14ac:dyDescent="0.2">
      <c r="A2" t="s">
        <v>44</v>
      </c>
      <c r="B2">
        <v>19800</v>
      </c>
      <c r="C2" s="3">
        <f>B2/L2</f>
        <v>0.34202798410779062</v>
      </c>
      <c r="D2">
        <v>34958</v>
      </c>
      <c r="E2" s="3">
        <f>D2/L2</f>
        <v>0.60386940749697704</v>
      </c>
      <c r="F2" s="6">
        <f>SUM(H2,J2)</f>
        <v>1417</v>
      </c>
      <c r="G2" s="3">
        <f>SUM(I2,K2)</f>
        <v>2.4477457246501987E-2</v>
      </c>
      <c r="H2">
        <v>671</v>
      </c>
      <c r="I2" s="3">
        <f>H2/L2</f>
        <v>1.1590948350319572E-2</v>
      </c>
      <c r="J2">
        <v>746</v>
      </c>
      <c r="K2" s="3">
        <f>J2/L2</f>
        <v>1.2886508896182414E-2</v>
      </c>
      <c r="L2">
        <v>57890</v>
      </c>
      <c r="M2" s="3">
        <f>L2/N2</f>
        <v>0.89534002505529175</v>
      </c>
      <c r="N2">
        <v>64657</v>
      </c>
    </row>
    <row r="3" spans="1:14" x14ac:dyDescent="0.2">
      <c r="A3" t="s">
        <v>45</v>
      </c>
      <c r="B3">
        <v>189577</v>
      </c>
      <c r="C3" s="3">
        <f t="shared" ref="C3:C21" si="0">B3/L3</f>
        <v>0.50906410528379198</v>
      </c>
      <c r="D3">
        <v>165350</v>
      </c>
      <c r="E3" s="3">
        <f t="shared" ref="E3:E21" si="1">D3/L3</f>
        <v>0.44400823838690878</v>
      </c>
      <c r="F3" s="6">
        <f t="shared" ref="F3:F21" si="2">SUM(H3,J3)</f>
        <v>14692</v>
      </c>
      <c r="G3" s="3">
        <f t="shared" ref="G3:G21" si="3">SUM(I3,K3)</f>
        <v>3.9451884114789629E-2</v>
      </c>
      <c r="H3">
        <v>6006</v>
      </c>
      <c r="I3" s="3">
        <f t="shared" ref="I3:I21" si="4">H3/L3</f>
        <v>1.6127689626560474E-2</v>
      </c>
      <c r="J3">
        <v>8686</v>
      </c>
      <c r="K3" s="3">
        <f t="shared" ref="K3:K21" si="5">J3/L3</f>
        <v>2.3324194488229151E-2</v>
      </c>
      <c r="L3">
        <v>372403</v>
      </c>
      <c r="M3" s="3">
        <f t="shared" ref="M3:M21" si="6">L3/N3</f>
        <v>0.90522444475234143</v>
      </c>
      <c r="N3">
        <v>411393</v>
      </c>
    </row>
    <row r="4" spans="1:14" x14ac:dyDescent="0.2">
      <c r="A4" t="s">
        <v>46</v>
      </c>
      <c r="B4">
        <v>26466</v>
      </c>
      <c r="C4" s="3">
        <f t="shared" si="0"/>
        <v>0.3833707539653799</v>
      </c>
      <c r="D4">
        <v>38620</v>
      </c>
      <c r="E4" s="3">
        <f t="shared" si="1"/>
        <v>0.55942637792424132</v>
      </c>
      <c r="F4" s="6">
        <f t="shared" si="2"/>
        <v>2135</v>
      </c>
      <c r="G4" s="3">
        <f t="shared" si="3"/>
        <v>3.0926341710726446E-2</v>
      </c>
      <c r="H4">
        <v>1052</v>
      </c>
      <c r="I4" s="3">
        <f t="shared" si="4"/>
        <v>1.5238647063083944E-2</v>
      </c>
      <c r="J4">
        <v>1083</v>
      </c>
      <c r="K4" s="3">
        <f t="shared" si="5"/>
        <v>1.5687694647642501E-2</v>
      </c>
      <c r="L4">
        <v>69035</v>
      </c>
      <c r="M4" s="3">
        <f t="shared" si="6"/>
        <v>0.92033168468624604</v>
      </c>
      <c r="N4">
        <v>75011</v>
      </c>
    </row>
    <row r="5" spans="1:14" x14ac:dyDescent="0.2">
      <c r="A5" t="s">
        <v>47</v>
      </c>
      <c r="B5">
        <v>41946</v>
      </c>
      <c r="C5" s="3">
        <f t="shared" si="0"/>
        <v>0.42474381303414477</v>
      </c>
      <c r="D5">
        <v>52111</v>
      </c>
      <c r="E5" s="3">
        <f t="shared" si="1"/>
        <v>0.52767426789258376</v>
      </c>
      <c r="F5" s="6">
        <f t="shared" si="2"/>
        <v>3319</v>
      </c>
      <c r="G5" s="3">
        <f t="shared" si="3"/>
        <v>3.3608084572076632E-2</v>
      </c>
      <c r="H5">
        <v>1425</v>
      </c>
      <c r="I5" s="3">
        <f t="shared" si="4"/>
        <v>1.4429503017538176E-2</v>
      </c>
      <c r="J5">
        <v>1894</v>
      </c>
      <c r="K5" s="3">
        <f t="shared" si="5"/>
        <v>1.9178581554538457E-2</v>
      </c>
      <c r="L5">
        <v>98756</v>
      </c>
      <c r="M5" s="3">
        <f t="shared" si="6"/>
        <v>0.91594245912130512</v>
      </c>
      <c r="N5">
        <v>107819</v>
      </c>
    </row>
    <row r="6" spans="1:14" x14ac:dyDescent="0.2">
      <c r="A6" t="s">
        <v>48</v>
      </c>
      <c r="B6">
        <v>17905</v>
      </c>
      <c r="C6" s="3">
        <f t="shared" si="0"/>
        <v>0.37220663132730486</v>
      </c>
      <c r="D6">
        <v>26948</v>
      </c>
      <c r="E6" s="3">
        <f t="shared" si="1"/>
        <v>0.56019124831098643</v>
      </c>
      <c r="F6" s="6">
        <f t="shared" si="2"/>
        <v>1683</v>
      </c>
      <c r="G6" s="3">
        <f t="shared" si="3"/>
        <v>3.4985968194574363E-2</v>
      </c>
      <c r="H6">
        <v>768</v>
      </c>
      <c r="I6" s="3">
        <f t="shared" si="4"/>
        <v>1.5965076395385094E-2</v>
      </c>
      <c r="J6">
        <v>915</v>
      </c>
      <c r="K6" s="3">
        <f t="shared" si="5"/>
        <v>1.9020891799189272E-2</v>
      </c>
      <c r="L6">
        <v>48105</v>
      </c>
      <c r="M6" s="3">
        <f t="shared" si="6"/>
        <v>0.92580831408775976</v>
      </c>
      <c r="N6">
        <v>51960</v>
      </c>
    </row>
    <row r="7" spans="1:14" x14ac:dyDescent="0.2">
      <c r="A7" t="s">
        <v>49</v>
      </c>
      <c r="B7">
        <v>22419</v>
      </c>
      <c r="C7" s="3">
        <f t="shared" si="0"/>
        <v>0.40444147784673112</v>
      </c>
      <c r="D7">
        <v>29257</v>
      </c>
      <c r="E7" s="3">
        <f t="shared" si="1"/>
        <v>0.52779982681483617</v>
      </c>
      <c r="F7" s="6">
        <f t="shared" si="2"/>
        <v>2109</v>
      </c>
      <c r="G7" s="3">
        <f t="shared" si="3"/>
        <v>3.8046615673257324E-2</v>
      </c>
      <c r="H7">
        <v>878</v>
      </c>
      <c r="I7" s="3">
        <f t="shared" si="4"/>
        <v>1.5839226439601672E-2</v>
      </c>
      <c r="J7">
        <v>1231</v>
      </c>
      <c r="K7" s="3">
        <f t="shared" si="5"/>
        <v>2.2207389233655651E-2</v>
      </c>
      <c r="L7">
        <v>55432</v>
      </c>
      <c r="M7" s="3">
        <f t="shared" si="6"/>
        <v>0.9288515030664567</v>
      </c>
      <c r="N7">
        <v>59678</v>
      </c>
    </row>
    <row r="8" spans="1:14" x14ac:dyDescent="0.2">
      <c r="A8" t="s">
        <v>50</v>
      </c>
      <c r="B8">
        <v>6990</v>
      </c>
      <c r="C8" s="3">
        <f t="shared" si="0"/>
        <v>0.33149957317651524</v>
      </c>
      <c r="D8">
        <v>13102</v>
      </c>
      <c r="E8" s="3">
        <f t="shared" si="1"/>
        <v>0.62136014417148822</v>
      </c>
      <c r="F8" s="6">
        <f t="shared" si="2"/>
        <v>728</v>
      </c>
      <c r="G8" s="3">
        <f t="shared" si="3"/>
        <v>3.4525277435265109E-2</v>
      </c>
      <c r="H8">
        <v>356</v>
      </c>
      <c r="I8" s="3">
        <f t="shared" si="4"/>
        <v>1.6883240064497772E-2</v>
      </c>
      <c r="J8">
        <v>372</v>
      </c>
      <c r="K8" s="3">
        <f t="shared" si="5"/>
        <v>1.7642037370767333E-2</v>
      </c>
      <c r="L8">
        <v>21086</v>
      </c>
      <c r="M8" s="3">
        <f t="shared" si="6"/>
        <v>0.92312406969617367</v>
      </c>
      <c r="N8">
        <v>22842</v>
      </c>
    </row>
    <row r="9" spans="1:14" x14ac:dyDescent="0.2">
      <c r="A9" t="s">
        <v>51</v>
      </c>
      <c r="B9">
        <v>15934</v>
      </c>
      <c r="C9" s="3">
        <f t="shared" si="0"/>
        <v>0.32733473026829368</v>
      </c>
      <c r="D9">
        <v>30249</v>
      </c>
      <c r="E9" s="3">
        <f t="shared" si="1"/>
        <v>0.62141008258350794</v>
      </c>
      <c r="F9" s="6">
        <f t="shared" si="2"/>
        <v>1720</v>
      </c>
      <c r="G9" s="3">
        <f t="shared" si="3"/>
        <v>3.5334237232425326E-2</v>
      </c>
      <c r="H9">
        <v>792</v>
      </c>
      <c r="I9" s="3">
        <f t="shared" si="4"/>
        <v>1.6270183655860963E-2</v>
      </c>
      <c r="J9">
        <v>928</v>
      </c>
      <c r="K9" s="3">
        <f t="shared" si="5"/>
        <v>1.9064053576564363E-2</v>
      </c>
      <c r="L9">
        <v>48678</v>
      </c>
      <c r="M9" s="3">
        <f t="shared" si="6"/>
        <v>0.92584209825589137</v>
      </c>
      <c r="N9">
        <v>52577</v>
      </c>
    </row>
    <row r="10" spans="1:14" x14ac:dyDescent="0.2">
      <c r="A10" t="s">
        <v>52</v>
      </c>
      <c r="B10">
        <v>48768</v>
      </c>
      <c r="C10" s="3">
        <f t="shared" si="0"/>
        <v>0.37465717117241698</v>
      </c>
      <c r="D10">
        <v>74193</v>
      </c>
      <c r="E10" s="3">
        <f t="shared" si="1"/>
        <v>0.56998317545921773</v>
      </c>
      <c r="F10" s="6">
        <f t="shared" si="2"/>
        <v>5769</v>
      </c>
      <c r="G10" s="3">
        <f t="shared" si="3"/>
        <v>4.4319988937288252E-2</v>
      </c>
      <c r="H10">
        <v>2193</v>
      </c>
      <c r="I10" s="3">
        <f t="shared" si="4"/>
        <v>1.6847588098365944E-2</v>
      </c>
      <c r="J10">
        <v>3576</v>
      </c>
      <c r="K10" s="3">
        <f t="shared" si="5"/>
        <v>2.7472400838922308E-2</v>
      </c>
      <c r="L10">
        <v>130167</v>
      </c>
      <c r="M10" s="3">
        <f t="shared" si="6"/>
        <v>0.91141872873167251</v>
      </c>
      <c r="N10">
        <v>142818</v>
      </c>
    </row>
    <row r="11" spans="1:14" x14ac:dyDescent="0.2">
      <c r="A11" t="s">
        <v>53</v>
      </c>
      <c r="B11">
        <v>507346</v>
      </c>
      <c r="C11" s="3">
        <f t="shared" si="0"/>
        <v>0.54251740325288456</v>
      </c>
      <c r="D11">
        <v>383991</v>
      </c>
      <c r="E11" s="3">
        <f t="shared" si="1"/>
        <v>0.41061090496914998</v>
      </c>
      <c r="F11" s="6">
        <f t="shared" si="2"/>
        <v>36164</v>
      </c>
      <c r="G11" s="3">
        <f t="shared" si="3"/>
        <v>3.8671043767443354E-2</v>
      </c>
      <c r="H11">
        <v>13924</v>
      </c>
      <c r="I11" s="3">
        <f t="shared" si="4"/>
        <v>1.4889271469358513E-2</v>
      </c>
      <c r="J11">
        <v>22240</v>
      </c>
      <c r="K11" s="3">
        <f t="shared" si="5"/>
        <v>2.3781772298084841E-2</v>
      </c>
      <c r="L11">
        <v>935170</v>
      </c>
      <c r="M11" s="3">
        <f t="shared" si="6"/>
        <v>0.88800284109252925</v>
      </c>
      <c r="N11">
        <v>1053116</v>
      </c>
    </row>
    <row r="12" spans="1:14" x14ac:dyDescent="0.2">
      <c r="A12" t="s">
        <v>54</v>
      </c>
      <c r="B12">
        <v>40114</v>
      </c>
      <c r="C12" s="3">
        <f t="shared" si="0"/>
        <v>0.44855695579733645</v>
      </c>
      <c r="D12">
        <v>43404</v>
      </c>
      <c r="E12" s="3">
        <f t="shared" si="1"/>
        <v>0.48534591687260287</v>
      </c>
      <c r="F12" s="6">
        <f t="shared" si="2"/>
        <v>3072</v>
      </c>
      <c r="G12" s="3">
        <f t="shared" si="3"/>
        <v>3.4351273076966081E-2</v>
      </c>
      <c r="H12">
        <v>1305</v>
      </c>
      <c r="I12" s="3">
        <f t="shared" si="4"/>
        <v>1.459258182468774E-2</v>
      </c>
      <c r="J12">
        <v>1767</v>
      </c>
      <c r="K12" s="3">
        <f t="shared" si="5"/>
        <v>1.9758691252278342E-2</v>
      </c>
      <c r="L12">
        <v>89429</v>
      </c>
      <c r="M12" s="3">
        <f t="shared" si="6"/>
        <v>0.90876665277876578</v>
      </c>
      <c r="N12">
        <v>98407</v>
      </c>
    </row>
    <row r="13" spans="1:14" x14ac:dyDescent="0.2">
      <c r="A13" t="s">
        <v>55</v>
      </c>
      <c r="B13">
        <v>17485</v>
      </c>
      <c r="C13" s="3">
        <f t="shared" si="0"/>
        <v>0.41261563148952235</v>
      </c>
      <c r="D13">
        <v>22953</v>
      </c>
      <c r="E13" s="3">
        <f t="shared" si="1"/>
        <v>0.54165093449122148</v>
      </c>
      <c r="F13" s="6">
        <f t="shared" si="2"/>
        <v>1360</v>
      </c>
      <c r="G13" s="3">
        <f t="shared" si="3"/>
        <v>3.2093637908249956E-2</v>
      </c>
      <c r="H13">
        <v>613</v>
      </c>
      <c r="I13" s="3">
        <f t="shared" si="4"/>
        <v>1.4465735321880309E-2</v>
      </c>
      <c r="J13">
        <v>747</v>
      </c>
      <c r="K13" s="3">
        <f t="shared" si="5"/>
        <v>1.7627902586369645E-2</v>
      </c>
      <c r="L13">
        <v>42376</v>
      </c>
      <c r="M13" s="3">
        <f t="shared" si="6"/>
        <v>0.89871055310485237</v>
      </c>
      <c r="N13">
        <v>47152</v>
      </c>
    </row>
    <row r="14" spans="1:14" x14ac:dyDescent="0.2">
      <c r="A14" t="s">
        <v>56</v>
      </c>
      <c r="B14">
        <v>24129</v>
      </c>
      <c r="C14" s="3">
        <f t="shared" si="0"/>
        <v>0.41372747380874814</v>
      </c>
      <c r="D14">
        <v>30736</v>
      </c>
      <c r="E14" s="3">
        <f t="shared" si="1"/>
        <v>0.52701428301983844</v>
      </c>
      <c r="F14" s="6">
        <f t="shared" si="2"/>
        <v>2667</v>
      </c>
      <c r="G14" s="3">
        <f t="shared" si="3"/>
        <v>4.5729668558495223E-2</v>
      </c>
      <c r="H14">
        <v>1195</v>
      </c>
      <c r="I14" s="3">
        <f t="shared" si="4"/>
        <v>2.0490046466967303E-2</v>
      </c>
      <c r="J14">
        <v>1472</v>
      </c>
      <c r="K14" s="3">
        <f t="shared" si="5"/>
        <v>2.5239622091527924E-2</v>
      </c>
      <c r="L14">
        <v>58321</v>
      </c>
      <c r="M14" s="3">
        <f t="shared" si="6"/>
        <v>0.91400764794383149</v>
      </c>
      <c r="N14">
        <v>63808</v>
      </c>
    </row>
    <row r="15" spans="1:14" x14ac:dyDescent="0.2">
      <c r="A15" t="s">
        <v>57</v>
      </c>
      <c r="B15">
        <v>24029</v>
      </c>
      <c r="C15" s="3">
        <f t="shared" si="0"/>
        <v>0.2955960142698979</v>
      </c>
      <c r="D15">
        <v>52842</v>
      </c>
      <c r="E15" s="3">
        <f t="shared" si="1"/>
        <v>0.65004305572641163</v>
      </c>
      <c r="F15" s="6">
        <f t="shared" si="2"/>
        <v>2276</v>
      </c>
      <c r="G15" s="3">
        <f t="shared" si="3"/>
        <v>2.7998523803665888E-2</v>
      </c>
      <c r="H15">
        <v>1216</v>
      </c>
      <c r="I15" s="3">
        <f t="shared" si="4"/>
        <v>1.4958789519006028E-2</v>
      </c>
      <c r="J15">
        <v>1060</v>
      </c>
      <c r="K15" s="3">
        <f t="shared" si="5"/>
        <v>1.3039734284659859E-2</v>
      </c>
      <c r="L15">
        <v>81290</v>
      </c>
      <c r="M15" s="3">
        <f t="shared" si="6"/>
        <v>0.89197344598672301</v>
      </c>
      <c r="N15">
        <v>91135</v>
      </c>
    </row>
    <row r="16" spans="1:14" x14ac:dyDescent="0.2">
      <c r="A16" t="s">
        <v>59</v>
      </c>
      <c r="B16">
        <v>43398</v>
      </c>
      <c r="C16" s="3">
        <f t="shared" si="0"/>
        <v>0.45184599046290319</v>
      </c>
      <c r="D16">
        <v>48240</v>
      </c>
      <c r="E16" s="3">
        <f t="shared" si="1"/>
        <v>0.50225933406909185</v>
      </c>
      <c r="F16" s="6">
        <f t="shared" si="2"/>
        <v>2727</v>
      </c>
      <c r="G16" s="3">
        <f t="shared" si="3"/>
        <v>2.8392645190846055E-2</v>
      </c>
      <c r="H16">
        <v>1448</v>
      </c>
      <c r="I16" s="3">
        <f t="shared" si="4"/>
        <v>1.5076109364262957E-2</v>
      </c>
      <c r="J16">
        <v>1279</v>
      </c>
      <c r="K16" s="3">
        <f t="shared" si="5"/>
        <v>1.3316535826583096E-2</v>
      </c>
      <c r="L16">
        <v>96046</v>
      </c>
      <c r="M16" s="3">
        <f t="shared" si="6"/>
        <v>0.90850272893235839</v>
      </c>
      <c r="N16">
        <v>105719</v>
      </c>
    </row>
    <row r="17" spans="1:14" x14ac:dyDescent="0.2">
      <c r="A17" t="s">
        <v>58</v>
      </c>
      <c r="B17">
        <v>35178</v>
      </c>
      <c r="C17" s="3">
        <f t="shared" si="0"/>
        <v>0.44281919915408918</v>
      </c>
      <c r="D17">
        <v>40247</v>
      </c>
      <c r="E17" s="3">
        <f t="shared" si="1"/>
        <v>0.50662756007603127</v>
      </c>
      <c r="F17" s="6">
        <f t="shared" si="2"/>
        <v>2972</v>
      </c>
      <c r="G17" s="3">
        <f t="shared" si="3"/>
        <v>3.7411412243048302E-2</v>
      </c>
      <c r="H17">
        <v>1323</v>
      </c>
      <c r="I17" s="3">
        <f t="shared" si="4"/>
        <v>1.665386890900165E-2</v>
      </c>
      <c r="J17">
        <v>1649</v>
      </c>
      <c r="K17" s="3">
        <f t="shared" si="5"/>
        <v>2.0757543334046651E-2</v>
      </c>
      <c r="L17">
        <v>79441</v>
      </c>
      <c r="M17" s="3">
        <f t="shared" si="6"/>
        <v>0.92746398300137767</v>
      </c>
      <c r="N17">
        <v>85654</v>
      </c>
    </row>
    <row r="18" spans="1:14" x14ac:dyDescent="0.2">
      <c r="A18" t="s">
        <v>60</v>
      </c>
      <c r="B18">
        <v>30453</v>
      </c>
      <c r="C18" s="3">
        <f t="shared" si="0"/>
        <v>0.44107295453557926</v>
      </c>
      <c r="D18">
        <v>34318</v>
      </c>
      <c r="E18" s="3">
        <f t="shared" si="1"/>
        <v>0.49705256144721405</v>
      </c>
      <c r="F18" s="6">
        <f t="shared" si="2"/>
        <v>2481</v>
      </c>
      <c r="G18" s="3">
        <f t="shared" si="3"/>
        <v>3.593412800718393E-2</v>
      </c>
      <c r="H18">
        <v>1027</v>
      </c>
      <c r="I18" s="3">
        <f t="shared" si="4"/>
        <v>1.4874788175484844E-2</v>
      </c>
      <c r="J18">
        <v>1454</v>
      </c>
      <c r="K18" s="3">
        <f t="shared" si="5"/>
        <v>2.1059339831699084E-2</v>
      </c>
      <c r="L18">
        <v>69043</v>
      </c>
      <c r="M18" s="3">
        <f t="shared" si="6"/>
        <v>0.91184394727805806</v>
      </c>
      <c r="N18">
        <v>75718</v>
      </c>
    </row>
    <row r="19" spans="1:14" x14ac:dyDescent="0.2">
      <c r="A19" t="s">
        <v>61</v>
      </c>
      <c r="B19">
        <v>26179</v>
      </c>
      <c r="C19" s="3">
        <f t="shared" si="0"/>
        <v>0.34982761846219634</v>
      </c>
      <c r="D19">
        <v>44092</v>
      </c>
      <c r="E19" s="3">
        <f t="shared" si="1"/>
        <v>0.58919742363096983</v>
      </c>
      <c r="F19" s="6">
        <f t="shared" si="2"/>
        <v>2415</v>
      </c>
      <c r="G19" s="3">
        <f t="shared" si="3"/>
        <v>3.2271427426036295E-2</v>
      </c>
      <c r="H19">
        <v>1206</v>
      </c>
      <c r="I19" s="3">
        <f t="shared" si="4"/>
        <v>1.6115669348157256E-2</v>
      </c>
      <c r="J19">
        <v>1209</v>
      </c>
      <c r="K19" s="3">
        <f t="shared" si="5"/>
        <v>1.6155758077879039E-2</v>
      </c>
      <c r="L19">
        <v>74834</v>
      </c>
      <c r="M19" s="3">
        <f t="shared" si="6"/>
        <v>0.92171449685921913</v>
      </c>
      <c r="N19">
        <v>81190</v>
      </c>
    </row>
    <row r="20" spans="1:14" x14ac:dyDescent="0.2">
      <c r="A20" t="s">
        <v>62</v>
      </c>
      <c r="B20">
        <v>14155</v>
      </c>
      <c r="C20" s="3">
        <f t="shared" si="0"/>
        <v>0.34927332395686828</v>
      </c>
      <c r="D20">
        <v>23702</v>
      </c>
      <c r="E20" s="3">
        <f t="shared" si="1"/>
        <v>0.58484467145359886</v>
      </c>
      <c r="F20" s="6">
        <f t="shared" si="2"/>
        <v>1511</v>
      </c>
      <c r="G20" s="3">
        <f t="shared" si="3"/>
        <v>3.7283786117896713E-2</v>
      </c>
      <c r="H20">
        <v>626</v>
      </c>
      <c r="I20" s="3">
        <f t="shared" si="4"/>
        <v>1.544649246181558E-2</v>
      </c>
      <c r="J20">
        <v>885</v>
      </c>
      <c r="K20" s="3">
        <f t="shared" si="5"/>
        <v>2.1837293656081131E-2</v>
      </c>
      <c r="L20">
        <v>40527</v>
      </c>
      <c r="M20" s="3">
        <f t="shared" si="6"/>
        <v>0.91775176068298647</v>
      </c>
      <c r="N20">
        <v>44159</v>
      </c>
    </row>
    <row r="21" spans="1:14" x14ac:dyDescent="0.2">
      <c r="A21" t="s">
        <v>63</v>
      </c>
      <c r="B21">
        <f>SUM(B2:B20)</f>
        <v>1152271</v>
      </c>
      <c r="C21" s="3">
        <f t="shared" si="0"/>
        <v>0.4668790358622204</v>
      </c>
      <c r="D21">
        <f>SUM(D2:D20)</f>
        <v>1189313</v>
      </c>
      <c r="E21" s="3">
        <f t="shared" si="1"/>
        <v>0.48188777360395685</v>
      </c>
      <c r="F21" s="6">
        <f t="shared" si="2"/>
        <v>91217</v>
      </c>
      <c r="G21" s="3">
        <f t="shared" si="3"/>
        <v>3.6959452259272482E-2</v>
      </c>
      <c r="H21">
        <f>SUM(H2:H20)</f>
        <v>38024</v>
      </c>
      <c r="I21" s="3">
        <f t="shared" si="4"/>
        <v>1.5406626097181192E-2</v>
      </c>
      <c r="J21">
        <f>SUM(J2:J20)</f>
        <v>53193</v>
      </c>
      <c r="K21" s="3">
        <f t="shared" si="5"/>
        <v>2.1552826162091289E-2</v>
      </c>
      <c r="L21">
        <f>SUM(L2:L20)</f>
        <v>2468029</v>
      </c>
      <c r="M21" s="3">
        <f t="shared" si="6"/>
        <v>0.90244890601295225</v>
      </c>
      <c r="N21">
        <f>SUM(N2:N20)</f>
        <v>2734813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Internas-General</vt:lpstr>
      <vt:lpstr>Internas_Gen2</vt:lpstr>
      <vt:lpstr>Internas-FA</vt:lpstr>
      <vt:lpstr>Internas-PN</vt:lpstr>
      <vt:lpstr>Internas-PC</vt:lpstr>
      <vt:lpstr>Nacional-General</vt:lpstr>
      <vt:lpstr>Nacional-SUBLEMAS</vt:lpstr>
      <vt:lpstr>Reforma</vt:lpstr>
      <vt:lpstr>Balotaje</vt:lpstr>
      <vt:lpstr>Nacional-FA</vt:lpstr>
      <vt:lpstr>Nacional-PN</vt:lpstr>
      <vt:lpstr>Nacional-PC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Federico Acosta y Lara</cp:lastModifiedBy>
  <dcterms:created xsi:type="dcterms:W3CDTF">2020-12-08T13:20:04Z</dcterms:created>
  <dcterms:modified xsi:type="dcterms:W3CDTF">2020-12-08T20:19:55Z</dcterms:modified>
</cp:coreProperties>
</file>