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rneos\"/>
    </mc:Choice>
  </mc:AlternateContent>
  <bookViews>
    <workbookView xWindow="0" yWindow="0" windowWidth="7470" windowHeight="2670" tabRatio="646" firstSheet="3" activeTab="10"/>
  </bookViews>
  <sheets>
    <sheet name="Mejoras" sheetId="1" r:id="rId1"/>
    <sheet name="Valur" sheetId="2" r:id="rId2"/>
    <sheet name="Mundial 2038" sheetId="10" r:id="rId3"/>
    <sheet name="Hall of fame" sheetId="11" r:id="rId4"/>
    <sheet name="Selección" sheetId="3" state="hidden" r:id="rId5"/>
    <sheet name="Hijo" sheetId="4" r:id="rId6"/>
    <sheet name="Planes" sheetId="5" r:id="rId7"/>
    <sheet name="Boca" sheetId="9" r:id="rId8"/>
    <sheet name="NOB" sheetId="13" state="hidden" r:id="rId9"/>
    <sheet name="Nuuk datos" sheetId="7" r:id="rId10"/>
    <sheet name="Nuuk dorsales" sheetId="6" r:id="rId11"/>
    <sheet name="Nuuk planes" sheetId="8" r:id="rId12"/>
    <sheet name="Ideas futuras" sheetId="14" r:id="rId13"/>
  </sheets>
  <definedNames>
    <definedName name="_xlnm._FilterDatabase" localSheetId="1" hidden="1">Valur!$R$1:$V$231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6" l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T4" i="7" l="1"/>
  <c r="T7" i="7"/>
  <c r="K13" i="8" l="1"/>
  <c r="R41" i="6"/>
  <c r="R42" i="6" s="1"/>
  <c r="R43" i="6" s="1"/>
  <c r="R44" i="6" s="1"/>
  <c r="R45" i="6" s="1"/>
  <c r="R46" i="6" s="1"/>
  <c r="R47" i="6" s="1"/>
  <c r="K11" i="8" l="1"/>
  <c r="K14" i="8"/>
  <c r="K12" i="8"/>
  <c r="R4" i="6" l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L90" i="7"/>
  <c r="L89" i="7"/>
  <c r="L88" i="7"/>
  <c r="L87" i="7"/>
  <c r="L86" i="7"/>
  <c r="L85" i="7"/>
  <c r="L56" i="7"/>
  <c r="L84" i="7"/>
  <c r="L20" i="7"/>
  <c r="L83" i="7"/>
  <c r="L82" i="7"/>
  <c r="L55" i="7"/>
  <c r="L81" i="7"/>
  <c r="L54" i="7"/>
  <c r="L53" i="7"/>
  <c r="L40" i="7"/>
  <c r="T5" i="7"/>
  <c r="N46" i="6" l="1"/>
  <c r="N47" i="6" s="1"/>
  <c r="N48" i="6" s="1"/>
  <c r="N49" i="6" s="1"/>
  <c r="N50" i="6" s="1"/>
  <c r="N45" i="6"/>
  <c r="N42" i="6"/>
  <c r="N43" i="6" s="1"/>
  <c r="N44" i="6" s="1"/>
  <c r="N41" i="6" l="1"/>
  <c r="F9" i="9" l="1"/>
  <c r="F8" i="9"/>
  <c r="F7" i="9"/>
  <c r="F6" i="9"/>
  <c r="F5" i="9"/>
  <c r="F4" i="9"/>
  <c r="F3" i="9"/>
  <c r="DO59" i="9"/>
  <c r="CZ59" i="9"/>
  <c r="D9" i="9"/>
  <c r="DU57" i="9"/>
  <c r="DR57" i="9"/>
  <c r="DO57" i="9"/>
  <c r="DL59" i="9" s="1"/>
  <c r="DL57" i="9"/>
  <c r="DS6" i="9"/>
  <c r="DS7" i="9" s="1"/>
  <c r="DS8" i="9" s="1"/>
  <c r="DS9" i="9" s="1"/>
  <c r="DS10" i="9" s="1"/>
  <c r="DS11" i="9" s="1"/>
  <c r="DS12" i="9" s="1"/>
  <c r="DS13" i="9" s="1"/>
  <c r="DS14" i="9" s="1"/>
  <c r="DS15" i="9" s="1"/>
  <c r="DS16" i="9" s="1"/>
  <c r="DS17" i="9" s="1"/>
  <c r="DS18" i="9" s="1"/>
  <c r="DS19" i="9" s="1"/>
  <c r="DS20" i="9" s="1"/>
  <c r="DS21" i="9" s="1"/>
  <c r="DS22" i="9" s="1"/>
  <c r="DS23" i="9" s="1"/>
  <c r="DS24" i="9" s="1"/>
  <c r="DS25" i="9" s="1"/>
  <c r="DS26" i="9" s="1"/>
  <c r="DS27" i="9" s="1"/>
  <c r="DS28" i="9" s="1"/>
  <c r="DS29" i="9" s="1"/>
  <c r="DS30" i="9" s="1"/>
  <c r="DS31" i="9" s="1"/>
  <c r="DS32" i="9" s="1"/>
  <c r="DS33" i="9" s="1"/>
  <c r="DS34" i="9" s="1"/>
  <c r="DS35" i="9" s="1"/>
  <c r="DS36" i="9" s="1"/>
  <c r="DS37" i="9" s="1"/>
  <c r="DS38" i="9" s="1"/>
  <c r="DS39" i="9" s="1"/>
  <c r="DS40" i="9" s="1"/>
  <c r="DS41" i="9" s="1"/>
  <c r="DS42" i="9" s="1"/>
  <c r="DS43" i="9" s="1"/>
  <c r="DS44" i="9" s="1"/>
  <c r="DS45" i="9" s="1"/>
  <c r="DS46" i="9" s="1"/>
  <c r="DS47" i="9" s="1"/>
  <c r="DS48" i="9" s="1"/>
  <c r="DS49" i="9" s="1"/>
  <c r="DS50" i="9" s="1"/>
  <c r="DS5" i="9"/>
  <c r="DP5" i="9"/>
  <c r="DP6" i="9" s="1"/>
  <c r="DP7" i="9" s="1"/>
  <c r="DP8" i="9" s="1"/>
  <c r="DP9" i="9" s="1"/>
  <c r="DP10" i="9" s="1"/>
  <c r="DP11" i="9" s="1"/>
  <c r="DP12" i="9" s="1"/>
  <c r="DP13" i="9" s="1"/>
  <c r="DP14" i="9" s="1"/>
  <c r="DP15" i="9" s="1"/>
  <c r="DP16" i="9" s="1"/>
  <c r="DP17" i="9" s="1"/>
  <c r="DP18" i="9" s="1"/>
  <c r="DP19" i="9" s="1"/>
  <c r="DP20" i="9" s="1"/>
  <c r="DP21" i="9" s="1"/>
  <c r="DP22" i="9" s="1"/>
  <c r="DP23" i="9" s="1"/>
  <c r="DP24" i="9" s="1"/>
  <c r="DP25" i="9" s="1"/>
  <c r="DP26" i="9" s="1"/>
  <c r="DP27" i="9" s="1"/>
  <c r="DP28" i="9" s="1"/>
  <c r="DP29" i="9" s="1"/>
  <c r="DP30" i="9" s="1"/>
  <c r="DP31" i="9" s="1"/>
  <c r="DP32" i="9" s="1"/>
  <c r="DP33" i="9" s="1"/>
  <c r="DP34" i="9" s="1"/>
  <c r="DP35" i="9" s="1"/>
  <c r="DM5" i="9"/>
  <c r="DM6" i="9" s="1"/>
  <c r="DM7" i="9" s="1"/>
  <c r="DM8" i="9" s="1"/>
  <c r="DM9" i="9" s="1"/>
  <c r="DM10" i="9" s="1"/>
  <c r="DM11" i="9" s="1"/>
  <c r="DM12" i="9" s="1"/>
  <c r="DM13" i="9" s="1"/>
  <c r="DM14" i="9" s="1"/>
  <c r="DM15" i="9" s="1"/>
  <c r="DM16" i="9" s="1"/>
  <c r="DM17" i="9" s="1"/>
  <c r="DM18" i="9" s="1"/>
  <c r="DM19" i="9" s="1"/>
  <c r="DM20" i="9" s="1"/>
  <c r="DM21" i="9" s="1"/>
  <c r="DM22" i="9" s="1"/>
  <c r="DM23" i="9" s="1"/>
  <c r="DM24" i="9" s="1"/>
  <c r="DM25" i="9" s="1"/>
  <c r="DM26" i="9" s="1"/>
  <c r="DM27" i="9" s="1"/>
  <c r="DJ5" i="9"/>
  <c r="DJ6" i="9" s="1"/>
  <c r="DJ7" i="9" s="1"/>
  <c r="DJ8" i="9" s="1"/>
  <c r="DJ9" i="9" s="1"/>
  <c r="DJ10" i="9" s="1"/>
  <c r="DJ11" i="9" s="1"/>
  <c r="DJ12" i="9" s="1"/>
  <c r="DJ13" i="9" s="1"/>
  <c r="DJ14" i="9" s="1"/>
  <c r="DJ15" i="9" s="1"/>
  <c r="DJ16" i="9" s="1"/>
  <c r="DJ17" i="9" s="1"/>
  <c r="DJ18" i="9" s="1"/>
  <c r="DJ19" i="9" s="1"/>
  <c r="DJ20" i="9" s="1"/>
  <c r="DJ21" i="9" s="1"/>
  <c r="DJ22" i="9" s="1"/>
  <c r="DJ23" i="9" s="1"/>
  <c r="DJ24" i="9" s="1"/>
  <c r="DJ25" i="9" s="1"/>
  <c r="DJ26" i="9" s="1"/>
  <c r="DJ27" i="9" s="1"/>
  <c r="DJ28" i="9" s="1"/>
  <c r="DJ29" i="9" s="1"/>
  <c r="DJ30" i="9" s="1"/>
  <c r="DJ31" i="9" s="1"/>
  <c r="DJ32" i="9" s="1"/>
  <c r="DJ33" i="9" s="1"/>
  <c r="DJ34" i="9" s="1"/>
  <c r="DJ35" i="9" s="1"/>
  <c r="DJ36" i="9" s="1"/>
  <c r="DJ37" i="9" s="1"/>
  <c r="DJ38" i="9" s="1"/>
  <c r="DJ39" i="9" s="1"/>
  <c r="DJ40" i="9" s="1"/>
  <c r="DJ41" i="9" s="1"/>
  <c r="DJ42" i="9" s="1"/>
  <c r="DR59" i="9" l="1"/>
  <c r="I11" i="9"/>
  <c r="L11" i="9"/>
  <c r="O11" i="9"/>
  <c r="R11" i="9"/>
  <c r="X11" i="9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AA11" i="9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D11" i="9"/>
  <c r="AG11" i="9"/>
  <c r="AG12" i="9" s="1"/>
  <c r="AG13" i="9" s="1"/>
  <c r="AG14" i="9" s="1"/>
  <c r="AG15" i="9" s="1"/>
  <c r="AG16" i="9" s="1"/>
  <c r="AG17" i="9" s="1"/>
  <c r="AG18" i="9" s="1"/>
  <c r="AG19" i="9" s="1"/>
  <c r="AG20" i="9" s="1"/>
  <c r="AG21" i="9" s="1"/>
  <c r="AG22" i="9" s="1"/>
  <c r="I12" i="9"/>
  <c r="L12" i="9"/>
  <c r="O12" i="9"/>
  <c r="R12" i="9"/>
  <c r="AD12" i="9"/>
  <c r="I13" i="9"/>
  <c r="L13" i="9"/>
  <c r="O13" i="9"/>
  <c r="R13" i="9"/>
  <c r="AD13" i="9"/>
  <c r="I14" i="9"/>
  <c r="L14" i="9"/>
  <c r="O14" i="9"/>
  <c r="R14" i="9"/>
  <c r="AD14" i="9"/>
  <c r="AD15" i="9" s="1"/>
  <c r="AD16" i="9" s="1"/>
  <c r="AD17" i="9" s="1"/>
  <c r="AD18" i="9" s="1"/>
  <c r="AD19" i="9" s="1"/>
  <c r="AD20" i="9" s="1"/>
  <c r="AD21" i="9" s="1"/>
  <c r="AD22" i="9" s="1"/>
  <c r="I15" i="9"/>
  <c r="L15" i="9"/>
  <c r="O15" i="9"/>
  <c r="R15" i="9"/>
  <c r="I16" i="9"/>
  <c r="L16" i="9"/>
  <c r="O16" i="9"/>
  <c r="R16" i="9"/>
  <c r="I17" i="9"/>
  <c r="L17" i="9"/>
  <c r="O17" i="9"/>
  <c r="R17" i="9"/>
  <c r="I18" i="9"/>
  <c r="L18" i="9"/>
  <c r="O18" i="9"/>
  <c r="R18" i="9"/>
  <c r="I19" i="9"/>
  <c r="L19" i="9"/>
  <c r="O19" i="9"/>
  <c r="R19" i="9"/>
  <c r="I20" i="9"/>
  <c r="L20" i="9"/>
  <c r="O20" i="9"/>
  <c r="R20" i="9"/>
  <c r="I21" i="9"/>
  <c r="L21" i="9"/>
  <c r="O21" i="9"/>
  <c r="R21" i="9"/>
  <c r="I22" i="9"/>
  <c r="L22" i="9"/>
  <c r="O22" i="9"/>
  <c r="R22" i="9"/>
  <c r="CL40" i="9" l="1"/>
  <c r="CL36" i="9"/>
  <c r="CL37" i="9" s="1"/>
  <c r="CL38" i="9" s="1"/>
  <c r="CL39" i="9" s="1"/>
  <c r="D8" i="9"/>
  <c r="CU5" i="9"/>
  <c r="CU6" i="9" s="1"/>
  <c r="CU7" i="9" s="1"/>
  <c r="CU8" i="9" s="1"/>
  <c r="CU9" i="9" s="1"/>
  <c r="CU10" i="9" s="1"/>
  <c r="CU11" i="9" s="1"/>
  <c r="CU12" i="9" s="1"/>
  <c r="CU13" i="9" s="1"/>
  <c r="CU14" i="9" s="1"/>
  <c r="CU15" i="9" s="1"/>
  <c r="CU16" i="9" s="1"/>
  <c r="CU17" i="9" s="1"/>
  <c r="CU18" i="9" s="1"/>
  <c r="CU19" i="9" s="1"/>
  <c r="CU20" i="9" s="1"/>
  <c r="CU21" i="9" s="1"/>
  <c r="CU22" i="9" s="1"/>
  <c r="CU23" i="9" s="1"/>
  <c r="CU24" i="9" s="1"/>
  <c r="CU25" i="9" s="1"/>
  <c r="CU26" i="9" s="1"/>
  <c r="CU27" i="9" s="1"/>
  <c r="CU28" i="9" s="1"/>
  <c r="CU29" i="9" s="1"/>
  <c r="CU30" i="9" s="1"/>
  <c r="CU31" i="9" s="1"/>
  <c r="CU32" i="9" s="1"/>
  <c r="CU33" i="9" s="1"/>
  <c r="CU34" i="9" s="1"/>
  <c r="CU35" i="9" s="1"/>
  <c r="CU36" i="9" s="1"/>
  <c r="CU37" i="9" s="1"/>
  <c r="CU38" i="9" s="1"/>
  <c r="CU39" i="9" s="1"/>
  <c r="CU40" i="9" s="1"/>
  <c r="CU41" i="9" s="1"/>
  <c r="CU42" i="9" s="1"/>
  <c r="CX5" i="9"/>
  <c r="CX6" i="9" s="1"/>
  <c r="CX7" i="9" s="1"/>
  <c r="CX8" i="9" s="1"/>
  <c r="CX9" i="9" s="1"/>
  <c r="CX10" i="9" s="1"/>
  <c r="CX11" i="9" s="1"/>
  <c r="CX12" i="9" s="1"/>
  <c r="CX13" i="9" s="1"/>
  <c r="CX14" i="9" s="1"/>
  <c r="CX15" i="9" s="1"/>
  <c r="CX16" i="9" s="1"/>
  <c r="CX17" i="9" s="1"/>
  <c r="CX18" i="9" s="1"/>
  <c r="CX19" i="9" s="1"/>
  <c r="CX20" i="9" s="1"/>
  <c r="DA5" i="9"/>
  <c r="DA6" i="9" s="1"/>
  <c r="DA7" i="9" s="1"/>
  <c r="DA8" i="9" s="1"/>
  <c r="DA9" i="9" s="1"/>
  <c r="DA10" i="9" s="1"/>
  <c r="DA11" i="9" s="1"/>
  <c r="DA12" i="9" s="1"/>
  <c r="DA13" i="9" s="1"/>
  <c r="DA14" i="9" s="1"/>
  <c r="DA15" i="9" s="1"/>
  <c r="DA16" i="9" s="1"/>
  <c r="DA17" i="9" s="1"/>
  <c r="DA18" i="9" s="1"/>
  <c r="DA19" i="9" s="1"/>
  <c r="DA20" i="9" s="1"/>
  <c r="DA21" i="9" s="1"/>
  <c r="DA22" i="9" s="1"/>
  <c r="DA23" i="9" s="1"/>
  <c r="DA24" i="9" s="1"/>
  <c r="DA25" i="9" s="1"/>
  <c r="DA26" i="9" s="1"/>
  <c r="DA27" i="9" s="1"/>
  <c r="DA28" i="9" s="1"/>
  <c r="DA29" i="9" s="1"/>
  <c r="DA30" i="9" s="1"/>
  <c r="DA31" i="9" s="1"/>
  <c r="DA32" i="9" s="1"/>
  <c r="DA33" i="9" s="1"/>
  <c r="DD5" i="9"/>
  <c r="DD6" i="9" s="1"/>
  <c r="DD7" i="9" s="1"/>
  <c r="DD8" i="9" s="1"/>
  <c r="DD9" i="9" s="1"/>
  <c r="DD10" i="9" s="1"/>
  <c r="DD11" i="9" s="1"/>
  <c r="DD12" i="9" s="1"/>
  <c r="DD13" i="9" s="1"/>
  <c r="DD14" i="9" s="1"/>
  <c r="DD15" i="9" s="1"/>
  <c r="DD16" i="9" s="1"/>
  <c r="DD17" i="9" s="1"/>
  <c r="DD18" i="9" s="1"/>
  <c r="DD19" i="9" s="1"/>
  <c r="DD20" i="9" s="1"/>
  <c r="DD21" i="9" s="1"/>
  <c r="DD22" i="9" s="1"/>
  <c r="DD23" i="9" s="1"/>
  <c r="CW57" i="9"/>
  <c r="CZ57" i="9"/>
  <c r="DC57" i="9"/>
  <c r="DF57" i="9"/>
  <c r="CW59" i="9" l="1"/>
  <c r="DC59" i="9" s="1"/>
  <c r="T5" i="1"/>
  <c r="O9" i="1"/>
  <c r="T6" i="1"/>
  <c r="T7" i="1"/>
  <c r="T8" i="1"/>
  <c r="T9" i="1"/>
  <c r="T10" i="1"/>
  <c r="T11" i="1"/>
  <c r="T12" i="1"/>
  <c r="T13" i="1"/>
  <c r="T14" i="1"/>
  <c r="T15" i="1"/>
  <c r="T16" i="1"/>
  <c r="O5" i="1"/>
  <c r="O6" i="1"/>
  <c r="O7" i="1"/>
  <c r="O8" i="1"/>
  <c r="O10" i="1"/>
  <c r="O11" i="1"/>
  <c r="O12" i="1"/>
  <c r="O13" i="1"/>
  <c r="O14" i="1"/>
  <c r="O15" i="1"/>
  <c r="O16" i="1"/>
  <c r="AB231" i="2" l="1"/>
  <c r="AB230" i="2"/>
  <c r="AI21" i="2"/>
  <c r="AI9" i="2"/>
  <c r="J10" i="3" l="1"/>
  <c r="J11" i="3"/>
  <c r="J12" i="3" s="1"/>
  <c r="J5" i="3"/>
  <c r="J6" i="3" s="1"/>
  <c r="J4" i="3"/>
  <c r="AB177" i="2" l="1"/>
  <c r="AB229" i="2"/>
  <c r="AB228" i="2"/>
  <c r="AB227" i="2"/>
  <c r="AB226" i="2"/>
  <c r="AB225" i="2"/>
  <c r="AB97" i="2"/>
  <c r="AB224" i="2"/>
  <c r="AB223" i="2"/>
  <c r="AB90" i="2"/>
  <c r="AB222" i="2"/>
  <c r="AI17" i="2"/>
  <c r="C33" i="4" l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D7" i="9" l="1"/>
  <c r="BW36" i="9"/>
  <c r="BW37" i="9" s="1"/>
  <c r="BW38" i="9" s="1"/>
  <c r="BW39" i="9" s="1"/>
  <c r="BW40" i="9" s="1"/>
  <c r="BW41" i="9" s="1"/>
  <c r="BW42" i="9" s="1"/>
  <c r="BW43" i="9" s="1"/>
  <c r="BT19" i="9"/>
  <c r="BT18" i="9"/>
  <c r="CQ57" i="9"/>
  <c r="CN57" i="9"/>
  <c r="CK57" i="9"/>
  <c r="CH57" i="9"/>
  <c r="CL6" i="9"/>
  <c r="CL7" i="9" s="1"/>
  <c r="CL8" i="9" s="1"/>
  <c r="CL9" i="9" s="1"/>
  <c r="CL10" i="9" s="1"/>
  <c r="CL11" i="9" s="1"/>
  <c r="CL12" i="9" s="1"/>
  <c r="CL13" i="9" s="1"/>
  <c r="CL14" i="9" s="1"/>
  <c r="CL15" i="9" s="1"/>
  <c r="CL16" i="9" s="1"/>
  <c r="CL17" i="9" s="1"/>
  <c r="CL18" i="9" s="1"/>
  <c r="CL19" i="9" s="1"/>
  <c r="CL20" i="9" s="1"/>
  <c r="CL21" i="9" s="1"/>
  <c r="CL22" i="9" s="1"/>
  <c r="CL23" i="9" s="1"/>
  <c r="CL24" i="9" s="1"/>
  <c r="CL25" i="9" s="1"/>
  <c r="CL26" i="9" s="1"/>
  <c r="CL27" i="9" s="1"/>
  <c r="CL28" i="9" s="1"/>
  <c r="CL29" i="9" s="1"/>
  <c r="CL30" i="9" s="1"/>
  <c r="CL31" i="9" s="1"/>
  <c r="CL32" i="9" s="1"/>
  <c r="CL33" i="9" s="1"/>
  <c r="CL34" i="9" s="1"/>
  <c r="CL35" i="9" s="1"/>
  <c r="CF6" i="9"/>
  <c r="CF7" i="9" s="1"/>
  <c r="CF8" i="9" s="1"/>
  <c r="CF9" i="9" s="1"/>
  <c r="CF10" i="9" s="1"/>
  <c r="CF11" i="9" s="1"/>
  <c r="CF12" i="9" s="1"/>
  <c r="CF13" i="9" s="1"/>
  <c r="CF14" i="9" s="1"/>
  <c r="CF15" i="9" s="1"/>
  <c r="CF16" i="9" s="1"/>
  <c r="CF17" i="9" s="1"/>
  <c r="CF18" i="9" s="1"/>
  <c r="CF19" i="9" s="1"/>
  <c r="CF20" i="9" s="1"/>
  <c r="CF21" i="9" s="1"/>
  <c r="CF22" i="9" s="1"/>
  <c r="CF23" i="9" s="1"/>
  <c r="CF24" i="9" s="1"/>
  <c r="CF25" i="9" s="1"/>
  <c r="CF26" i="9" s="1"/>
  <c r="CF27" i="9" s="1"/>
  <c r="CF28" i="9" s="1"/>
  <c r="CF29" i="9" s="1"/>
  <c r="CF30" i="9" s="1"/>
  <c r="CF31" i="9" s="1"/>
  <c r="CF32" i="9" s="1"/>
  <c r="CF33" i="9" s="1"/>
  <c r="CF34" i="9" s="1"/>
  <c r="CF35" i="9" s="1"/>
  <c r="CF36" i="9" s="1"/>
  <c r="CF37" i="9" s="1"/>
  <c r="CF38" i="9" s="1"/>
  <c r="CF39" i="9" s="1"/>
  <c r="CF40" i="9" s="1"/>
  <c r="CF41" i="9" s="1"/>
  <c r="CO5" i="9"/>
  <c r="CO6" i="9" s="1"/>
  <c r="CO7" i="9" s="1"/>
  <c r="CO8" i="9" s="1"/>
  <c r="CO9" i="9" s="1"/>
  <c r="CO10" i="9" s="1"/>
  <c r="CO11" i="9" s="1"/>
  <c r="CO12" i="9" s="1"/>
  <c r="CO13" i="9" s="1"/>
  <c r="CO14" i="9" s="1"/>
  <c r="CO15" i="9" s="1"/>
  <c r="CO16" i="9" s="1"/>
  <c r="CO17" i="9" s="1"/>
  <c r="CO55" i="9" s="1"/>
  <c r="CL5" i="9"/>
  <c r="CI5" i="9"/>
  <c r="CI6" i="9" s="1"/>
  <c r="CI7" i="9" s="1"/>
  <c r="CI8" i="9" s="1"/>
  <c r="CI9" i="9" s="1"/>
  <c r="CI10" i="9" s="1"/>
  <c r="CI11" i="9" s="1"/>
  <c r="CI12" i="9" s="1"/>
  <c r="CI13" i="9" s="1"/>
  <c r="CI14" i="9" s="1"/>
  <c r="CI15" i="9" s="1"/>
  <c r="CI16" i="9" s="1"/>
  <c r="CI17" i="9" s="1"/>
  <c r="CI18" i="9" s="1"/>
  <c r="CI19" i="9" s="1"/>
  <c r="CI20" i="9" s="1"/>
  <c r="CI21" i="9" s="1"/>
  <c r="CI22" i="9" s="1"/>
  <c r="CI23" i="9" s="1"/>
  <c r="CI24" i="9" s="1"/>
  <c r="CF5" i="9"/>
  <c r="CH59" i="9" l="1"/>
  <c r="D6" i="9"/>
  <c r="BD57" i="9"/>
  <c r="BG57" i="9"/>
  <c r="BM57" i="9"/>
  <c r="BS57" i="9"/>
  <c r="BV57" i="9"/>
  <c r="CB57" i="9"/>
  <c r="BY57" i="9"/>
  <c r="BJ57" i="9"/>
  <c r="BK5" i="9"/>
  <c r="BK6" i="9" s="1"/>
  <c r="BK7" i="9" s="1"/>
  <c r="BK8" i="9" s="1"/>
  <c r="BK9" i="9" s="1"/>
  <c r="BK10" i="9" s="1"/>
  <c r="BK11" i="9" s="1"/>
  <c r="BK12" i="9" s="1"/>
  <c r="BK13" i="9" s="1"/>
  <c r="BK14" i="9" s="1"/>
  <c r="BK15" i="9" s="1"/>
  <c r="BK16" i="9" s="1"/>
  <c r="BK17" i="9" s="1"/>
  <c r="BK18" i="9" s="1"/>
  <c r="BK19" i="9" s="1"/>
  <c r="BK20" i="9" s="1"/>
  <c r="BK21" i="9" s="1"/>
  <c r="BK22" i="9" s="1"/>
  <c r="BK23" i="9" s="1"/>
  <c r="BK24" i="9" s="1"/>
  <c r="BK25" i="9" s="1"/>
  <c r="BK26" i="9" s="1"/>
  <c r="BK27" i="9" s="1"/>
  <c r="BK28" i="9" s="1"/>
  <c r="BK29" i="9" s="1"/>
  <c r="BK30" i="9" s="1"/>
  <c r="BK31" i="9" s="1"/>
  <c r="BK32" i="9" s="1"/>
  <c r="BK33" i="9" s="1"/>
  <c r="BK34" i="9" s="1"/>
  <c r="BH5" i="9"/>
  <c r="BH6" i="9" s="1"/>
  <c r="BH7" i="9" s="1"/>
  <c r="BH8" i="9" s="1"/>
  <c r="BH9" i="9" s="1"/>
  <c r="BH10" i="9" s="1"/>
  <c r="BH11" i="9" s="1"/>
  <c r="BH12" i="9" s="1"/>
  <c r="BH13" i="9" s="1"/>
  <c r="BH14" i="9" s="1"/>
  <c r="BH15" i="9" s="1"/>
  <c r="BH16" i="9" s="1"/>
  <c r="BH17" i="9" s="1"/>
  <c r="BH18" i="9" s="1"/>
  <c r="BH19" i="9" s="1"/>
  <c r="BH20" i="9" s="1"/>
  <c r="BH21" i="9" s="1"/>
  <c r="BH22" i="9" s="1"/>
  <c r="BH23" i="9" s="1"/>
  <c r="BH24" i="9" s="1"/>
  <c r="BH25" i="9" s="1"/>
  <c r="BH26" i="9" s="1"/>
  <c r="BH27" i="9" s="1"/>
  <c r="BH28" i="9" s="1"/>
  <c r="BH29" i="9" s="1"/>
  <c r="BH30" i="9" s="1"/>
  <c r="BH31" i="9" s="1"/>
  <c r="BE5" i="9"/>
  <c r="BE6" i="9" s="1"/>
  <c r="BE7" i="9" s="1"/>
  <c r="BE8" i="9" s="1"/>
  <c r="BE9" i="9" s="1"/>
  <c r="BE10" i="9" s="1"/>
  <c r="BE11" i="9" s="1"/>
  <c r="BE12" i="9" s="1"/>
  <c r="BE13" i="9" s="1"/>
  <c r="BE14" i="9" s="1"/>
  <c r="BE15" i="9" s="1"/>
  <c r="BE16" i="9" s="1"/>
  <c r="BE17" i="9" s="1"/>
  <c r="BE18" i="9" s="1"/>
  <c r="BE19" i="9" s="1"/>
  <c r="BE20" i="9" s="1"/>
  <c r="BE21" i="9" s="1"/>
  <c r="BE22" i="9" s="1"/>
  <c r="BZ5" i="9"/>
  <c r="BZ6" i="9" s="1"/>
  <c r="BZ7" i="9" s="1"/>
  <c r="BZ8" i="9" s="1"/>
  <c r="BZ9" i="9" s="1"/>
  <c r="BZ10" i="9" s="1"/>
  <c r="BZ11" i="9" s="1"/>
  <c r="BZ12" i="9" s="1"/>
  <c r="BZ13" i="9" s="1"/>
  <c r="BZ14" i="9" s="1"/>
  <c r="BZ15" i="9" s="1"/>
  <c r="BZ16" i="9" s="1"/>
  <c r="BZ17" i="9" s="1"/>
  <c r="BZ18" i="9" s="1"/>
  <c r="BZ19" i="9" s="1"/>
  <c r="BZ20" i="9" s="1"/>
  <c r="BZ21" i="9" s="1"/>
  <c r="BZ22" i="9" s="1"/>
  <c r="BZ23" i="9" s="1"/>
  <c r="BZ24" i="9" s="1"/>
  <c r="BZ25" i="9" s="1"/>
  <c r="BZ26" i="9" s="1"/>
  <c r="BZ27" i="9" s="1"/>
  <c r="BZ28" i="9" s="1"/>
  <c r="BZ29" i="9" s="1"/>
  <c r="BZ30" i="9" s="1"/>
  <c r="BZ31" i="9" s="1"/>
  <c r="BW5" i="9"/>
  <c r="BW6" i="9" s="1"/>
  <c r="BW7" i="9" s="1"/>
  <c r="BW8" i="9" s="1"/>
  <c r="BW9" i="9" s="1"/>
  <c r="BW10" i="9" s="1"/>
  <c r="BW11" i="9" s="1"/>
  <c r="BW12" i="9" s="1"/>
  <c r="BW13" i="9" s="1"/>
  <c r="BW14" i="9" s="1"/>
  <c r="BW15" i="9" s="1"/>
  <c r="BW16" i="9" s="1"/>
  <c r="BW17" i="9" s="1"/>
  <c r="BW18" i="9" s="1"/>
  <c r="BW19" i="9" s="1"/>
  <c r="BW20" i="9" s="1"/>
  <c r="BW21" i="9" s="1"/>
  <c r="BW22" i="9" s="1"/>
  <c r="BW23" i="9" s="1"/>
  <c r="BW24" i="9" s="1"/>
  <c r="BW25" i="9" s="1"/>
  <c r="BW26" i="9" s="1"/>
  <c r="BW27" i="9" s="1"/>
  <c r="BW28" i="9" s="1"/>
  <c r="BW29" i="9" s="1"/>
  <c r="BW30" i="9" s="1"/>
  <c r="BW31" i="9" s="1"/>
  <c r="BW32" i="9" s="1"/>
  <c r="BW33" i="9" s="1"/>
  <c r="BW34" i="9" s="1"/>
  <c r="BW35" i="9" s="1"/>
  <c r="BT5" i="9"/>
  <c r="BT6" i="9" s="1"/>
  <c r="BT7" i="9" s="1"/>
  <c r="BT8" i="9" s="1"/>
  <c r="BT9" i="9" s="1"/>
  <c r="BT10" i="9" s="1"/>
  <c r="BT11" i="9" s="1"/>
  <c r="BT12" i="9" s="1"/>
  <c r="BT13" i="9" s="1"/>
  <c r="BT14" i="9" s="1"/>
  <c r="BT15" i="9" s="1"/>
  <c r="BT16" i="9" s="1"/>
  <c r="BT17" i="9" s="1"/>
  <c r="BQ5" i="9"/>
  <c r="BQ6" i="9" s="1"/>
  <c r="BQ7" i="9" s="1"/>
  <c r="BQ8" i="9" s="1"/>
  <c r="BQ9" i="9" s="1"/>
  <c r="BQ10" i="9" s="1"/>
  <c r="BQ11" i="9" s="1"/>
  <c r="BQ12" i="9" s="1"/>
  <c r="BQ13" i="9" s="1"/>
  <c r="BQ14" i="9" s="1"/>
  <c r="BQ15" i="9" s="1"/>
  <c r="BQ16" i="9" s="1"/>
  <c r="BQ17" i="9" s="1"/>
  <c r="BQ18" i="9" s="1"/>
  <c r="BQ19" i="9" s="1"/>
  <c r="BQ20" i="9" s="1"/>
  <c r="BQ21" i="9" s="1"/>
  <c r="BQ22" i="9" s="1"/>
  <c r="BQ23" i="9" s="1"/>
  <c r="BQ24" i="9" s="1"/>
  <c r="BQ25" i="9" s="1"/>
  <c r="BQ26" i="9" s="1"/>
  <c r="BQ27" i="9" s="1"/>
  <c r="BQ28" i="9" s="1"/>
  <c r="BQ29" i="9" s="1"/>
  <c r="BQ30" i="9" s="1"/>
  <c r="BQ31" i="9" s="1"/>
  <c r="BQ32" i="9" s="1"/>
  <c r="BQ33" i="9" s="1"/>
  <c r="BQ34" i="9" s="1"/>
  <c r="BQ35" i="9" s="1"/>
  <c r="BQ36" i="9" s="1"/>
  <c r="BQ37" i="9" s="1"/>
  <c r="BQ38" i="9" s="1"/>
  <c r="BQ39" i="9" s="1"/>
  <c r="BQ40" i="9" s="1"/>
  <c r="BQ41" i="9" s="1"/>
  <c r="BQ42" i="9" s="1"/>
  <c r="BS59" i="9" l="1"/>
  <c r="CK59" i="9" s="1"/>
  <c r="CN59" i="9" s="1"/>
  <c r="D5" i="9"/>
  <c r="D4" i="9"/>
  <c r="AX57" i="9"/>
  <c r="AU57" i="9"/>
  <c r="AR57" i="9"/>
  <c r="AO57" i="9"/>
  <c r="AI57" i="9" l="1"/>
  <c r="AF57" i="9"/>
  <c r="AC57" i="9"/>
  <c r="Z57" i="9"/>
  <c r="BB5" i="9" l="1"/>
  <c r="BB6" i="9" s="1"/>
  <c r="BB7" i="9" s="1"/>
  <c r="BB8" i="9" s="1"/>
  <c r="BB9" i="9" s="1"/>
  <c r="BB10" i="9" s="1"/>
  <c r="BB11" i="9" s="1"/>
  <c r="BB12" i="9" s="1"/>
  <c r="BB13" i="9" s="1"/>
  <c r="BB14" i="9" s="1"/>
  <c r="BB15" i="9" s="1"/>
  <c r="BB16" i="9" s="1"/>
  <c r="BB17" i="9" s="1"/>
  <c r="BB18" i="9" s="1"/>
  <c r="BB19" i="9" s="1"/>
  <c r="BB20" i="9" s="1"/>
  <c r="BB21" i="9" s="1"/>
  <c r="BB22" i="9" s="1"/>
  <c r="BB23" i="9" s="1"/>
  <c r="BB24" i="9" s="1"/>
  <c r="BB25" i="9" s="1"/>
  <c r="BB26" i="9" s="1"/>
  <c r="BB27" i="9" s="1"/>
  <c r="BB28" i="9" s="1"/>
  <c r="BB29" i="9" s="1"/>
  <c r="BB30" i="9" s="1"/>
  <c r="BB31" i="9" s="1"/>
  <c r="BB32" i="9" s="1"/>
  <c r="BB33" i="9" s="1"/>
  <c r="BB34" i="9" s="1"/>
  <c r="AV5" i="9"/>
  <c r="AV6" i="9" s="1"/>
  <c r="AV7" i="9" s="1"/>
  <c r="AV8" i="9" s="1"/>
  <c r="AV9" i="9" s="1"/>
  <c r="AV10" i="9" s="1"/>
  <c r="AV11" i="9" s="1"/>
  <c r="AV12" i="9" s="1"/>
  <c r="AV13" i="9" s="1"/>
  <c r="AV14" i="9" s="1"/>
  <c r="AV15" i="9" s="1"/>
  <c r="AV16" i="9" s="1"/>
  <c r="AV17" i="9" s="1"/>
  <c r="AV18" i="9" s="1"/>
  <c r="AV19" i="9" s="1"/>
  <c r="AV20" i="9" s="1"/>
  <c r="AV21" i="9" s="1"/>
  <c r="AV22" i="9" s="1"/>
  <c r="AV23" i="9" s="1"/>
  <c r="AV24" i="9" s="1"/>
  <c r="AV25" i="9" s="1"/>
  <c r="AV26" i="9" s="1"/>
  <c r="AV27" i="9" s="1"/>
  <c r="AV28" i="9" s="1"/>
  <c r="AV29" i="9" s="1"/>
  <c r="AV30" i="9" s="1"/>
  <c r="AV31" i="9" s="1"/>
  <c r="AV32" i="9" s="1"/>
  <c r="AV33" i="9" s="1"/>
  <c r="AV34" i="9" s="1"/>
  <c r="AV35" i="9" s="1"/>
  <c r="AV36" i="9" s="1"/>
  <c r="AV37" i="9" s="1"/>
  <c r="AV38" i="9" s="1"/>
  <c r="AV39" i="9" s="1"/>
  <c r="AV40" i="9" s="1"/>
  <c r="AS5" i="9"/>
  <c r="AS6" i="9" s="1"/>
  <c r="AS7" i="9" s="1"/>
  <c r="AS8" i="9" s="1"/>
  <c r="AS9" i="9" s="1"/>
  <c r="AS10" i="9" s="1"/>
  <c r="AS11" i="9" s="1"/>
  <c r="AS12" i="9" s="1"/>
  <c r="AS13" i="9" s="1"/>
  <c r="AS14" i="9" s="1"/>
  <c r="AS15" i="9" s="1"/>
  <c r="AS16" i="9" s="1"/>
  <c r="AS17" i="9" s="1"/>
  <c r="AS18" i="9" s="1"/>
  <c r="AS19" i="9" s="1"/>
  <c r="AS20" i="9" s="1"/>
  <c r="AS21" i="9" s="1"/>
  <c r="AS22" i="9" s="1"/>
  <c r="AS23" i="9" s="1"/>
  <c r="AS24" i="9" s="1"/>
  <c r="AS25" i="9" s="1"/>
  <c r="AS26" i="9" s="1"/>
  <c r="AS27" i="9" s="1"/>
  <c r="AS28" i="9" s="1"/>
  <c r="AS29" i="9" s="1"/>
  <c r="AS30" i="9" s="1"/>
  <c r="AS31" i="9" s="1"/>
  <c r="AS32" i="9" s="1"/>
  <c r="AS33" i="9" s="1"/>
  <c r="AS34" i="9" s="1"/>
  <c r="AS35" i="9" s="1"/>
  <c r="AS36" i="9" s="1"/>
  <c r="AS37" i="9" s="1"/>
  <c r="AS38" i="9" s="1"/>
  <c r="AS39" i="9" s="1"/>
  <c r="AS40" i="9" s="1"/>
  <c r="AS41" i="9" s="1"/>
  <c r="AS42" i="9" s="1"/>
  <c r="AS43" i="9" s="1"/>
  <c r="AS44" i="9" s="1"/>
  <c r="AS45" i="9" s="1"/>
  <c r="AS46" i="9" s="1"/>
  <c r="AS47" i="9" s="1"/>
  <c r="AS48" i="9" s="1"/>
  <c r="AS49" i="9" s="1"/>
  <c r="AS50" i="9" s="1"/>
  <c r="AS51" i="9" s="1"/>
  <c r="AS52" i="9" s="1"/>
  <c r="AS53" i="9" s="1"/>
  <c r="AP5" i="9"/>
  <c r="AP6" i="9" s="1"/>
  <c r="AP7" i="9" s="1"/>
  <c r="AP8" i="9" s="1"/>
  <c r="AP9" i="9" s="1"/>
  <c r="AP10" i="9" s="1"/>
  <c r="AP11" i="9" s="1"/>
  <c r="AP12" i="9" s="1"/>
  <c r="AP13" i="9" s="1"/>
  <c r="AP14" i="9" s="1"/>
  <c r="AP15" i="9" s="1"/>
  <c r="AP16" i="9" s="1"/>
  <c r="AP17" i="9" s="1"/>
  <c r="AP18" i="9" s="1"/>
  <c r="AP19" i="9" s="1"/>
  <c r="AP20" i="9" s="1"/>
  <c r="AP21" i="9" s="1"/>
  <c r="AP22" i="9" s="1"/>
  <c r="AP23" i="9" s="1"/>
  <c r="AP24" i="9" s="1"/>
  <c r="AP25" i="9" s="1"/>
  <c r="AM5" i="9"/>
  <c r="AM6" i="9" s="1"/>
  <c r="AM7" i="9" s="1"/>
  <c r="AM8" i="9" s="1"/>
  <c r="AM9" i="9" s="1"/>
  <c r="AM10" i="9" s="1"/>
  <c r="AM11" i="9" s="1"/>
  <c r="AM12" i="9" s="1"/>
  <c r="AM13" i="9" s="1"/>
  <c r="AM14" i="9" s="1"/>
  <c r="AM15" i="9" s="1"/>
  <c r="AM16" i="9" s="1"/>
  <c r="AM17" i="9" s="1"/>
  <c r="AM18" i="9" s="1"/>
  <c r="AM19" i="9" s="1"/>
  <c r="AM20" i="9" s="1"/>
  <c r="AM21" i="9" s="1"/>
  <c r="AM22" i="9" s="1"/>
  <c r="AM23" i="9" s="1"/>
  <c r="AM24" i="9" s="1"/>
  <c r="AM25" i="9" s="1"/>
  <c r="AM26" i="9" s="1"/>
  <c r="AM27" i="9" s="1"/>
  <c r="AM28" i="9" s="1"/>
  <c r="AM29" i="9" s="1"/>
  <c r="AM30" i="9" s="1"/>
  <c r="AM31" i="9" s="1"/>
  <c r="AM32" i="9" s="1"/>
  <c r="AM33" i="9" s="1"/>
  <c r="AM34" i="9" s="1"/>
  <c r="AM35" i="9" s="1"/>
  <c r="AM36" i="9" s="1"/>
  <c r="AM37" i="9" s="1"/>
  <c r="AM38" i="9" s="1"/>
  <c r="AM39" i="9" s="1"/>
  <c r="AM40" i="9" s="1"/>
  <c r="AM41" i="9" s="1"/>
  <c r="AM42" i="9" s="1"/>
  <c r="BD59" i="9" l="1"/>
  <c r="BV59" i="9" s="1"/>
  <c r="BY59" i="9" s="1"/>
  <c r="AO59" i="9"/>
  <c r="BG59" i="9" s="1"/>
  <c r="AG5" i="9"/>
  <c r="AG6" i="9" s="1"/>
  <c r="AG7" i="9" s="1"/>
  <c r="AG8" i="9" s="1"/>
  <c r="AG9" i="9" s="1"/>
  <c r="AG10" i="9" s="1"/>
  <c r="AG23" i="9" s="1"/>
  <c r="AG24" i="9" s="1"/>
  <c r="AG25" i="9" s="1"/>
  <c r="AG26" i="9" s="1"/>
  <c r="AG27" i="9" s="1"/>
  <c r="AG28" i="9" s="1"/>
  <c r="AG29" i="9" s="1"/>
  <c r="AG30" i="9" s="1"/>
  <c r="AG31" i="9" s="1"/>
  <c r="AG32" i="9" s="1"/>
  <c r="AG33" i="9" s="1"/>
  <c r="AG34" i="9" s="1"/>
  <c r="AD5" i="9"/>
  <c r="AD6" i="9" s="1"/>
  <c r="AD7" i="9" s="1"/>
  <c r="AD8" i="9" s="1"/>
  <c r="AD9" i="9" s="1"/>
  <c r="AD10" i="9" s="1"/>
  <c r="AD23" i="9" s="1"/>
  <c r="AD24" i="9" s="1"/>
  <c r="AD25" i="9" s="1"/>
  <c r="AD26" i="9" s="1"/>
  <c r="AD27" i="9" s="1"/>
  <c r="AD28" i="9" s="1"/>
  <c r="AD29" i="9" s="1"/>
  <c r="AD30" i="9" s="1"/>
  <c r="AD31" i="9" s="1"/>
  <c r="AD32" i="9" s="1"/>
  <c r="AD33" i="9" s="1"/>
  <c r="AD34" i="9" s="1"/>
  <c r="AD35" i="9" s="1"/>
  <c r="AD36" i="9" s="1"/>
  <c r="AD37" i="9" s="1"/>
  <c r="AD38" i="9" s="1"/>
  <c r="AD39" i="9" s="1"/>
  <c r="AD40" i="9" s="1"/>
  <c r="AD41" i="9" s="1"/>
  <c r="AD42" i="9" s="1"/>
  <c r="AD43" i="9" s="1"/>
  <c r="AA5" i="9"/>
  <c r="AA6" i="9" s="1"/>
  <c r="AA7" i="9" s="1"/>
  <c r="AA8" i="9" s="1"/>
  <c r="AA9" i="9" s="1"/>
  <c r="AA10" i="9" s="1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X5" i="9"/>
  <c r="X6" i="9" s="1"/>
  <c r="X7" i="9" s="1"/>
  <c r="X8" i="9" s="1"/>
  <c r="X9" i="9" s="1"/>
  <c r="X10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T57" i="9"/>
  <c r="Q57" i="9"/>
  <c r="N57" i="9"/>
  <c r="K57" i="9"/>
  <c r="R5" i="9"/>
  <c r="R6" i="9" s="1"/>
  <c r="R7" i="9" s="1"/>
  <c r="R8" i="9" s="1"/>
  <c r="R9" i="9" s="1"/>
  <c r="R10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O5" i="9"/>
  <c r="O6" i="9" s="1"/>
  <c r="O7" i="9" s="1"/>
  <c r="O8" i="9" s="1"/>
  <c r="O9" i="9" s="1"/>
  <c r="O10" i="9" s="1"/>
  <c r="O23" i="9" s="1"/>
  <c r="O24" i="9" s="1"/>
  <c r="O25" i="9" s="1"/>
  <c r="O26" i="9" s="1"/>
  <c r="O27" i="9" s="1"/>
  <c r="O28" i="9" s="1"/>
  <c r="O29" i="9" s="1"/>
  <c r="L5" i="9"/>
  <c r="L6" i="9" s="1"/>
  <c r="L7" i="9" s="1"/>
  <c r="L8" i="9" s="1"/>
  <c r="L9" i="9" s="1"/>
  <c r="L10" i="9" s="1"/>
  <c r="L23" i="9" s="1"/>
  <c r="L24" i="9" s="1"/>
  <c r="L25" i="9" s="1"/>
  <c r="L26" i="9" s="1"/>
  <c r="L27" i="9" s="1"/>
  <c r="I5" i="9"/>
  <c r="I6" i="9" s="1"/>
  <c r="I7" i="9" s="1"/>
  <c r="I8" i="9" s="1"/>
  <c r="I9" i="9" s="1"/>
  <c r="I10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BJ59" i="9" l="1"/>
  <c r="R38" i="9"/>
  <c r="R39" i="9" s="1"/>
  <c r="R40" i="9" s="1"/>
  <c r="R41" i="9" s="1"/>
  <c r="R42" i="9" s="1"/>
  <c r="R43" i="9" s="1"/>
  <c r="R44" i="9" s="1"/>
  <c r="Z59" i="9"/>
  <c r="K59" i="9"/>
  <c r="AC59" i="9" s="1"/>
  <c r="N4" i="6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AR59" i="9" l="1"/>
  <c r="AU59" i="9" s="1"/>
  <c r="AF59" i="9"/>
  <c r="L80" i="7"/>
  <c r="L50" i="7"/>
  <c r="L49" i="7"/>
  <c r="L34" i="7"/>
  <c r="L23" i="7"/>
  <c r="L72" i="7"/>
  <c r="L71" i="7"/>
  <c r="L30" i="7"/>
  <c r="L42" i="7"/>
  <c r="L11" i="7"/>
  <c r="L29" i="7"/>
  <c r="L17" i="7"/>
  <c r="L79" i="7"/>
  <c r="L78" i="7"/>
  <c r="L52" i="7"/>
  <c r="L51" i="7"/>
  <c r="L65" i="7"/>
  <c r="L70" i="7"/>
  <c r="L64" i="7"/>
  <c r="L24" i="7"/>
  <c r="L77" i="7"/>
  <c r="L47" i="7"/>
  <c r="L69" i="7"/>
  <c r="L48" i="7"/>
  <c r="L13" i="7"/>
  <c r="L46" i="7"/>
  <c r="L39" i="7"/>
  <c r="L76" i="7"/>
  <c r="L10" i="7"/>
  <c r="L67" i="7"/>
  <c r="L38" i="7"/>
  <c r="L45" i="7"/>
  <c r="L22" i="7"/>
  <c r="L68" i="7"/>
  <c r="L41" i="7"/>
  <c r="L4" i="7"/>
  <c r="L12" i="7"/>
  <c r="L44" i="7"/>
  <c r="L28" i="7"/>
  <c r="L27" i="7"/>
  <c r="L75" i="7"/>
  <c r="L43" i="7"/>
  <c r="L15" i="7"/>
  <c r="L63" i="7"/>
  <c r="L61" i="7"/>
  <c r="L62" i="7"/>
  <c r="L36" i="7"/>
  <c r="L33" i="7"/>
  <c r="L5" i="7"/>
  <c r="L9" i="7"/>
  <c r="L14" i="7"/>
  <c r="L16" i="7"/>
  <c r="L3" i="7"/>
  <c r="L37" i="7"/>
  <c r="L66" i="7"/>
  <c r="L21" i="7"/>
  <c r="L18" i="7"/>
  <c r="L31" i="7"/>
  <c r="L6" i="7"/>
  <c r="L7" i="7"/>
  <c r="L26" i="7"/>
  <c r="L25" i="7"/>
  <c r="L2" i="7"/>
  <c r="L60" i="7"/>
  <c r="L74" i="7"/>
  <c r="L35" i="7"/>
  <c r="L19" i="7" l="1"/>
  <c r="L8" i="7"/>
  <c r="L32" i="7"/>
  <c r="L73" i="7"/>
  <c r="J40" i="6" l="1"/>
  <c r="J41" i="6" s="1"/>
  <c r="J38" i="6" l="1"/>
  <c r="J39" i="6" s="1"/>
  <c r="J37" i="6"/>
  <c r="J36" i="6"/>
  <c r="J35" i="6"/>
  <c r="J34" i="6"/>
  <c r="J33" i="6"/>
  <c r="T8" i="7" l="1"/>
  <c r="T2" i="7"/>
  <c r="J4" i="6" l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T6" i="7"/>
  <c r="T11" i="7"/>
  <c r="T10" i="7"/>
  <c r="T9" i="7"/>
  <c r="T3" i="7"/>
  <c r="B47" i="6"/>
  <c r="B48" i="6" s="1"/>
  <c r="B49" i="6" s="1"/>
  <c r="B46" i="6" l="1"/>
  <c r="B45" i="6"/>
  <c r="B44" i="6"/>
  <c r="B43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" i="6"/>
  <c r="C23" i="4" l="1"/>
  <c r="C24" i="4" s="1"/>
  <c r="C25" i="4" s="1"/>
  <c r="C26" i="4" s="1"/>
  <c r="C27" i="4" s="1"/>
  <c r="C28" i="4" s="1"/>
  <c r="C29" i="4" s="1"/>
  <c r="C30" i="4" s="1"/>
  <c r="C31" i="4" s="1"/>
  <c r="C32" i="4" s="1"/>
  <c r="AB221" i="2" l="1"/>
  <c r="AB179" i="2"/>
  <c r="C22" i="4" l="1"/>
  <c r="C21" i="4"/>
  <c r="C20" i="4"/>
  <c r="C19" i="4"/>
  <c r="C18" i="4"/>
  <c r="C17" i="4" l="1"/>
  <c r="C16" i="4"/>
  <c r="J7" i="3" l="1"/>
  <c r="J8" i="3" s="1"/>
  <c r="J9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AI20" i="2" l="1"/>
  <c r="O4" i="4" l="1"/>
  <c r="O5" i="4" s="1"/>
  <c r="O7" i="4" s="1"/>
  <c r="O8" i="4" s="1"/>
  <c r="O9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AI12" i="2" l="1"/>
  <c r="AI16" i="2"/>
  <c r="AI19" i="2"/>
  <c r="AI18" i="2"/>
  <c r="AI15" i="2"/>
  <c r="AI14" i="2"/>
  <c r="AI11" i="2"/>
  <c r="AI10" i="2"/>
  <c r="AI8" i="2"/>
  <c r="AI7" i="2"/>
  <c r="AI6" i="2"/>
  <c r="AI5" i="2"/>
  <c r="AI4" i="2"/>
  <c r="AI3" i="2"/>
  <c r="AI2" i="2"/>
  <c r="AI13" i="2"/>
  <c r="AK21" i="2" l="1"/>
  <c r="AK20" i="2" s="1"/>
  <c r="AK19" i="2" s="1"/>
  <c r="AK18" i="2" s="1"/>
  <c r="AK17" i="2" s="1"/>
  <c r="AK16" i="2" s="1"/>
  <c r="AK15" i="2" s="1"/>
  <c r="AK14" i="2" s="1"/>
  <c r="AK13" i="2" s="1"/>
  <c r="AK12" i="2" s="1"/>
  <c r="AK11" i="2" s="1"/>
  <c r="AK10" i="2" s="1"/>
  <c r="AK9" i="2" s="1"/>
  <c r="AK8" i="2" s="1"/>
  <c r="AK7" i="2" s="1"/>
  <c r="AK6" i="2" s="1"/>
  <c r="AK5" i="2" s="1"/>
  <c r="AK4" i="2" s="1"/>
  <c r="AK3" i="2" s="1"/>
  <c r="AD2" i="2"/>
  <c r="AD3" i="2" s="1"/>
  <c r="AD4" i="2" s="1"/>
  <c r="AD5" i="2" s="1"/>
  <c r="AD6" i="2" s="1"/>
  <c r="AD7" i="2" s="1"/>
  <c r="AD8" i="2" s="1"/>
  <c r="AB91" i="2" l="1"/>
  <c r="AB88" i="2"/>
  <c r="AB220" i="2"/>
  <c r="AB187" i="2"/>
  <c r="AB219" i="2"/>
  <c r="AB218" i="2"/>
  <c r="AB217" i="2"/>
  <c r="AB216" i="2"/>
  <c r="AB162" i="2"/>
  <c r="AB215" i="2"/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AB214" i="2" l="1"/>
  <c r="AB213" i="2"/>
  <c r="AB212" i="2"/>
  <c r="AB168" i="2" l="1"/>
  <c r="AB171" i="2"/>
  <c r="AB211" i="2"/>
  <c r="AB210" i="2"/>
  <c r="AB209" i="2"/>
  <c r="AB208" i="2"/>
  <c r="AB159" i="2"/>
  <c r="AB181" i="2"/>
  <c r="AB176" i="2"/>
  <c r="AB207" i="2"/>
  <c r="AB124" i="2"/>
  <c r="AB206" i="2"/>
  <c r="AB205" i="2"/>
  <c r="AB204" i="2"/>
  <c r="AB203" i="2"/>
  <c r="AB202" i="2"/>
  <c r="AB201" i="2"/>
  <c r="AB166" i="2"/>
  <c r="AB152" i="2"/>
  <c r="AB200" i="2"/>
  <c r="AB199" i="2"/>
  <c r="AB198" i="2"/>
  <c r="AB197" i="2"/>
  <c r="AB104" i="2"/>
  <c r="AB127" i="2"/>
  <c r="AB196" i="2"/>
  <c r="AB195" i="2"/>
  <c r="AB194" i="2"/>
  <c r="AB193" i="2"/>
  <c r="AB192" i="2"/>
  <c r="AB137" i="2"/>
  <c r="AB191" i="2"/>
  <c r="AB180" i="2"/>
  <c r="AB170" i="2"/>
  <c r="AB151" i="2"/>
  <c r="AB99" i="2"/>
  <c r="AB185" i="2"/>
  <c r="AB3" i="2"/>
  <c r="AB141" i="2"/>
  <c r="AB175" i="2"/>
  <c r="AB21" i="2"/>
  <c r="AB128" i="2"/>
  <c r="AB183" i="2"/>
  <c r="AB142" i="2"/>
  <c r="AB140" i="2"/>
  <c r="AB165" i="2"/>
  <c r="AB178" i="2"/>
  <c r="AB150" i="2"/>
  <c r="AB76" i="2"/>
  <c r="AB190" i="2"/>
  <c r="AB158" i="2"/>
  <c r="AB146" i="2"/>
  <c r="AB47" i="2"/>
  <c r="AB60" i="2"/>
  <c r="AB169" i="2"/>
  <c r="AB121" i="2"/>
  <c r="AB145" i="2"/>
  <c r="AB119" i="2"/>
  <c r="AB84" i="2"/>
  <c r="AB189" i="2"/>
  <c r="AB49" i="2"/>
  <c r="AB156" i="2"/>
  <c r="AB28" i="2"/>
  <c r="AB120" i="2"/>
  <c r="AB115" i="2"/>
  <c r="AB85" i="2"/>
  <c r="AB70" i="2"/>
  <c r="AB164" i="2"/>
  <c r="AB14" i="2"/>
  <c r="AB20" i="2"/>
  <c r="AB148" i="2"/>
  <c r="AB186" i="2"/>
  <c r="AB53" i="2"/>
  <c r="AB103" i="2"/>
  <c r="AB182" i="2" l="1"/>
  <c r="AB188" i="2"/>
  <c r="AB83" i="2"/>
  <c r="AB65" i="2"/>
  <c r="AB138" i="2"/>
  <c r="AB122" i="2"/>
  <c r="AB95" i="2"/>
  <c r="AB172" i="2"/>
  <c r="AB149" i="2"/>
  <c r="AB101" i="2"/>
  <c r="AB71" i="2"/>
  <c r="AB46" i="2"/>
  <c r="AB52" i="2"/>
  <c r="AB82" i="2"/>
  <c r="AB133" i="2"/>
  <c r="AB108" i="2"/>
  <c r="AB59" i="2"/>
  <c r="AB89" i="2"/>
  <c r="AB35" i="2"/>
  <c r="AB98" i="2"/>
  <c r="AB134" i="2"/>
  <c r="AB64" i="2"/>
  <c r="AB27" i="2"/>
  <c r="AB34" i="2"/>
  <c r="AB38" i="2"/>
  <c r="AB139" i="2"/>
  <c r="AB129" i="2"/>
  <c r="AB113" i="2"/>
  <c r="AB118" i="2"/>
  <c r="AB26" i="2"/>
  <c r="AB174" i="2"/>
  <c r="AB100" i="2"/>
  <c r="AB18" i="2"/>
  <c r="AB80" i="2"/>
  <c r="AB184" i="2"/>
  <c r="AB153" i="2"/>
  <c r="AB93" i="2"/>
  <c r="AB66" i="2"/>
  <c r="AB2" i="2"/>
  <c r="AB50" i="2"/>
  <c r="AB4" i="2"/>
  <c r="AB87" i="2"/>
  <c r="AB31" i="2"/>
  <c r="AB110" i="2"/>
  <c r="AB173" i="2"/>
  <c r="AB92" i="2"/>
  <c r="AB22" i="2"/>
  <c r="AB43" i="2"/>
  <c r="AB126" i="2"/>
  <c r="AB154" i="2"/>
  <c r="AB54" i="2"/>
  <c r="AB102" i="2"/>
  <c r="AB81" i="2"/>
  <c r="AB57" i="2"/>
  <c r="AB116" i="2"/>
  <c r="AB44" i="2"/>
  <c r="AB155" i="2"/>
  <c r="AB74" i="2"/>
  <c r="AB48" i="2"/>
  <c r="AB131" i="2"/>
  <c r="AB12" i="2" l="1"/>
  <c r="AB62" i="2"/>
  <c r="AB42" i="2"/>
  <c r="AB77" i="2"/>
  <c r="AB51" i="2"/>
  <c r="AB135" i="2"/>
  <c r="AB78" i="2"/>
  <c r="AB36" i="2"/>
  <c r="AB5" i="2"/>
  <c r="AB123" i="2"/>
  <c r="AB55" i="2"/>
  <c r="AB67" i="2"/>
  <c r="AB109" i="2"/>
  <c r="AB25" i="2"/>
  <c r="AB157" i="2"/>
  <c r="AB79" i="2"/>
  <c r="AB125" i="2"/>
  <c r="AB107" i="2"/>
  <c r="AB15" i="2"/>
  <c r="AB68" i="2"/>
  <c r="AB105" i="2"/>
  <c r="AB161" i="2"/>
  <c r="AB111" i="2"/>
  <c r="AB114" i="2"/>
  <c r="AB41" i="2"/>
  <c r="AB10" i="2"/>
  <c r="AB73" i="2"/>
  <c r="AB72" i="2"/>
  <c r="AB24" i="2"/>
  <c r="AB117" i="2"/>
  <c r="AB6" i="2"/>
  <c r="AB8" i="2"/>
  <c r="AB39" i="2"/>
  <c r="AB147" i="2"/>
  <c r="AB29" i="2"/>
  <c r="AB130" i="2"/>
  <c r="AB33" i="2"/>
  <c r="AB112" i="2"/>
  <c r="AB144" i="2"/>
  <c r="AB30" i="2"/>
  <c r="AB136" i="2"/>
  <c r="AB94" i="2"/>
  <c r="AB23" i="2"/>
  <c r="AB61" i="2"/>
  <c r="AB132" i="2"/>
  <c r="AB143" i="2"/>
  <c r="AB13" i="2"/>
  <c r="AB163" i="2"/>
  <c r="AB167" i="2"/>
  <c r="AB75" i="2"/>
  <c r="AB19" i="2"/>
  <c r="AB40" i="2"/>
  <c r="AB63" i="2"/>
  <c r="AB69" i="2"/>
  <c r="AB106" i="2"/>
  <c r="AB86" i="2"/>
  <c r="AB37" i="2"/>
  <c r="AB16" i="2"/>
  <c r="AB11" i="2"/>
  <c r="AB58" i="2"/>
  <c r="AB7" i="2"/>
  <c r="AB9" i="2"/>
  <c r="AB96" i="2"/>
  <c r="AB32" i="2"/>
  <c r="AB17" i="2"/>
  <c r="AB160" i="2"/>
  <c r="AB45" i="2"/>
  <c r="AB56" i="2"/>
  <c r="B21" i="2" l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R3" i="2" l="1"/>
  <c r="B2" i="7"/>
  <c r="B3" i="7" s="1"/>
  <c r="O2" i="7"/>
  <c r="R4" i="2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X2" i="2"/>
  <c r="O3" i="7" l="1"/>
  <c r="AD9" i="2"/>
  <c r="AD10" i="2"/>
  <c r="AD11" i="2"/>
  <c r="AD12" i="2"/>
  <c r="AD13" i="2"/>
  <c r="AD14" i="2" s="1"/>
  <c r="AD15" i="2" s="1"/>
  <c r="AD16" i="2" s="1"/>
  <c r="AD17" i="2" s="1"/>
  <c r="AD18" i="2" s="1"/>
  <c r="AD19" i="2" s="1"/>
  <c r="AD20" i="2" s="1"/>
  <c r="AD21" i="2" s="1"/>
  <c r="R27" i="2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4" i="7"/>
  <c r="B5" i="7"/>
  <c r="H2" i="7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O4" i="7" l="1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</calcChain>
</file>

<file path=xl/sharedStrings.xml><?xml version="1.0" encoding="utf-8"?>
<sst xmlns="http://schemas.openxmlformats.org/spreadsheetml/2006/main" count="3397" uniqueCount="1206">
  <si>
    <t>Inf</t>
  </si>
  <si>
    <t>HK</t>
  </si>
  <si>
    <t>Vestri</t>
  </si>
  <si>
    <t>FH</t>
  </si>
  <si>
    <t>Fram</t>
  </si>
  <si>
    <t>Fylkir</t>
  </si>
  <si>
    <t>Grotta</t>
  </si>
  <si>
    <t>Haukar</t>
  </si>
  <si>
    <t>KA</t>
  </si>
  <si>
    <t>Leiknir F</t>
  </si>
  <si>
    <t>Leiknir R</t>
  </si>
  <si>
    <t>Magni</t>
  </si>
  <si>
    <t>Selfoss</t>
  </si>
  <si>
    <t>Volsungur</t>
  </si>
  <si>
    <t>Njardvik</t>
  </si>
  <si>
    <t>Afturelding</t>
  </si>
  <si>
    <t>Keflavik</t>
  </si>
  <si>
    <t>IBV</t>
  </si>
  <si>
    <t>Fjardabyggd</t>
  </si>
  <si>
    <t>Thor</t>
  </si>
  <si>
    <t>IR</t>
  </si>
  <si>
    <t>Vidir</t>
  </si>
  <si>
    <t>Dalvik/Reynir</t>
  </si>
  <si>
    <t>Fyallabyggd</t>
  </si>
  <si>
    <t>Tindastoll</t>
  </si>
  <si>
    <t>Vaengir Jupiters</t>
  </si>
  <si>
    <t>Sindri</t>
  </si>
  <si>
    <t>Skallagrimur</t>
  </si>
  <si>
    <t>Reynir</t>
  </si>
  <si>
    <t>Einherji</t>
  </si>
  <si>
    <t>KV</t>
  </si>
  <si>
    <t>Kari</t>
  </si>
  <si>
    <t>Alftanes</t>
  </si>
  <si>
    <t>Augnablik</t>
  </si>
  <si>
    <t>KFG</t>
  </si>
  <si>
    <t>KH</t>
  </si>
  <si>
    <t>Kordrengir</t>
  </si>
  <si>
    <t>Hottur/Huginn</t>
  </si>
  <si>
    <t>Aeskan</t>
  </si>
  <si>
    <t>Fenrir</t>
  </si>
  <si>
    <t>KM</t>
  </si>
  <si>
    <t>Alafoss</t>
  </si>
  <si>
    <t>Kria</t>
  </si>
  <si>
    <t>Hordur I.</t>
  </si>
  <si>
    <t>Ulfarnir</t>
  </si>
  <si>
    <t>Nokkvi</t>
  </si>
  <si>
    <t>Ellidi</t>
  </si>
  <si>
    <t>Midas</t>
  </si>
  <si>
    <t>Vatnaliljur</t>
  </si>
  <si>
    <t>Kongarnir</t>
  </si>
  <si>
    <t>Stokkseyri</t>
  </si>
  <si>
    <t>Kormakur/Hvot</t>
  </si>
  <si>
    <t>SR</t>
  </si>
  <si>
    <t>Isbjorninn</t>
  </si>
  <si>
    <t>Samherjar</t>
  </si>
  <si>
    <t>Bjorninn</t>
  </si>
  <si>
    <t>KFR</t>
  </si>
  <si>
    <t>Arborg</t>
  </si>
  <si>
    <t>Berserkir</t>
  </si>
  <si>
    <t>KB</t>
  </si>
  <si>
    <t>Afrika</t>
  </si>
  <si>
    <t>Ymir</t>
  </si>
  <si>
    <t>IH</t>
  </si>
  <si>
    <t>Aegir</t>
  </si>
  <si>
    <t>Hviti Riddarinn</t>
  </si>
  <si>
    <t>Snaefell</t>
  </si>
  <si>
    <t>GG</t>
  </si>
  <si>
    <t>Hamar</t>
  </si>
  <si>
    <t>Smastund</t>
  </si>
  <si>
    <t>Lettir</t>
  </si>
  <si>
    <t>Capacidades entre 2000 y 3000</t>
  </si>
  <si>
    <t>Bono</t>
  </si>
  <si>
    <t>Estadio</t>
  </si>
  <si>
    <t>Inst.</t>
  </si>
  <si>
    <t>Cap.</t>
  </si>
  <si>
    <t>Hon</t>
  </si>
  <si>
    <t>Valur</t>
  </si>
  <si>
    <t>IA</t>
  </si>
  <si>
    <t>Grindavik</t>
  </si>
  <si>
    <t>KR</t>
  </si>
  <si>
    <t>Stjarnan</t>
  </si>
  <si>
    <t>Vikingur R</t>
  </si>
  <si>
    <t>Vikingur O</t>
  </si>
  <si>
    <t>Throttur</t>
  </si>
  <si>
    <t>Fjolnir</t>
  </si>
  <si>
    <t>Breidablik</t>
  </si>
  <si>
    <t>Throttur V</t>
  </si>
  <si>
    <t>Instalaciones: todo 13 para el que no llegue a eso de los Top:</t>
  </si>
  <si>
    <t>Stjarnan, KR, Breidablik, Fjolnir, Vikingur R, IA</t>
  </si>
  <si>
    <t>DT</t>
  </si>
  <si>
    <t>Asignar DT a los que no tengan uno</t>
  </si>
  <si>
    <t>Si ya llegaron a eso, no tocar. Resto: todo 10</t>
  </si>
  <si>
    <t>Reput</t>
  </si>
  <si>
    <t>Estadios para 3000 personas si tienen menos de eso. Calefacción bajo césped activada</t>
  </si>
  <si>
    <t>Salario máximo</t>
  </si>
  <si>
    <t>División de honor: 150.000 euros mensuales</t>
  </si>
  <si>
    <t>Primera división: 60.000 euros mensuales</t>
  </si>
  <si>
    <t>Fabio Lopes</t>
  </si>
  <si>
    <t>Aún en el plantel</t>
  </si>
  <si>
    <t>Ulfarsson</t>
  </si>
  <si>
    <t>PJ</t>
  </si>
  <si>
    <t>G</t>
  </si>
  <si>
    <t>Goles</t>
  </si>
  <si>
    <t>Jonsson</t>
  </si>
  <si>
    <t>Teitur Albertsson</t>
  </si>
  <si>
    <t>Albert Einarsson</t>
  </si>
  <si>
    <t>Francis</t>
  </si>
  <si>
    <t>Artan Kurti</t>
  </si>
  <si>
    <t>Erik Axelsson</t>
  </si>
  <si>
    <t>Marcelo</t>
  </si>
  <si>
    <t>Cristian Oyola</t>
  </si>
  <si>
    <t>Enrique Taddei</t>
  </si>
  <si>
    <t>Jugadores pasados:</t>
  </si>
  <si>
    <t>Gunnar Thorsteinsson</t>
  </si>
  <si>
    <t>Wu Lei</t>
  </si>
  <si>
    <t>66 PJ en liga en primer ciclo, 2 goles. Volvió en 2018 con 18PJ, 2 goles. En la partida, 3 goles en 60PJ</t>
  </si>
  <si>
    <t>Antes de la partida: 27 goles en 112 PJ de liga. Luego, 21 goles en 79 PJ general.</t>
  </si>
  <si>
    <t>Kaj Leo i Bartalsstovu</t>
  </si>
  <si>
    <t>4 goles en 55 PJ de liga antes de la partida. En la partida, 5 goles en 18 PJ</t>
  </si>
  <si>
    <t>Andri Adolphsson*</t>
  </si>
  <si>
    <t>Hugo Avalos</t>
  </si>
  <si>
    <t>Orri Sigurdur Omarsson*</t>
  </si>
  <si>
    <t>65 PJ de liga, 0 goles antes de la partida. Luego, 2 goles en 56 PJ</t>
  </si>
  <si>
    <t>1 gol en 10 PJ de liga antes de la partida. Luego, 4 goles en 69 PJ.</t>
  </si>
  <si>
    <t>Patrick Pedersen*</t>
  </si>
  <si>
    <t>47 goles en 72 PJ de liga antes de la partida. Luego, 21 goles en 54 PJ.</t>
  </si>
  <si>
    <t>Gabriel Mazzeo</t>
  </si>
  <si>
    <t>Birkir Heimisson</t>
  </si>
  <si>
    <t>Arnor Gauti Larusson</t>
  </si>
  <si>
    <t>Promedio</t>
  </si>
  <si>
    <t>Jugadores con más PJ</t>
  </si>
  <si>
    <t>10 PJ sin goles antes de la partida, 227 PJ con 17 goles después.</t>
  </si>
  <si>
    <t>42 PJ de liga sin goles antes de la partida, 75 PJ con 6 goles después</t>
  </si>
  <si>
    <t>158 PJ de liga con 22 goles antes de la partida, 161 PJ con 10 goles después</t>
  </si>
  <si>
    <t>Arnor Gauti Ulfarsson</t>
  </si>
  <si>
    <t>Máximos goleadores</t>
  </si>
  <si>
    <t>Kolbeinn Birgir Finnsson</t>
  </si>
  <si>
    <t>Sigurdur Dagsson</t>
  </si>
  <si>
    <t>Iker Carew Ormaza</t>
  </si>
  <si>
    <t>Luis Molina</t>
  </si>
  <si>
    <t>Oláfur Gudmundsson</t>
  </si>
  <si>
    <t>Hussein Ahmadi</t>
  </si>
  <si>
    <t>Finnur Tómas Pálmason</t>
  </si>
  <si>
    <t>Haukur Páll Sigurdsson*</t>
  </si>
  <si>
    <t>Arnar Thór Jónsson</t>
  </si>
  <si>
    <t>Valgeir Lunddal terminó su primera etapa con 222 partidos</t>
  </si>
  <si>
    <t>Valgeir Lunddal</t>
  </si>
  <si>
    <t>Sebastian Starke Hedlund*</t>
  </si>
  <si>
    <t>Emeka Stephen</t>
  </si>
  <si>
    <t>Símun Jóhan Justinussen</t>
  </si>
  <si>
    <t>Robert Thorne</t>
  </si>
  <si>
    <t>Kristinn Freyr Sigurdsson*</t>
  </si>
  <si>
    <t>Kristinn Eyjólfsson</t>
  </si>
  <si>
    <t>Sigurdur Egill Lárusson*</t>
  </si>
  <si>
    <t>Ólafur Karl Finsen*</t>
  </si>
  <si>
    <t>Nelson Azevedo</t>
  </si>
  <si>
    <t>Lasse Petry*</t>
  </si>
  <si>
    <t>Bleron Mehmeti</t>
  </si>
  <si>
    <t>Hilmar Thór Baldursson</t>
  </si>
  <si>
    <t>Jóhann Berg Baldursson</t>
  </si>
  <si>
    <t>Facundo Alonso</t>
  </si>
  <si>
    <t>Sindri Pétursson</t>
  </si>
  <si>
    <t>Birkir Mar Sævarsson*</t>
  </si>
  <si>
    <t>Aron Eli Sævarsson</t>
  </si>
  <si>
    <t>Júlíus Magnússon</t>
  </si>
  <si>
    <t>Lars Schmidt</t>
  </si>
  <si>
    <t>Miguel Bazán</t>
  </si>
  <si>
    <t>Yeferson Sabatini</t>
  </si>
  <si>
    <t>Gabriele Corbo</t>
  </si>
  <si>
    <t>Danilo Pereira</t>
  </si>
  <si>
    <t>Kristófer Jónsson</t>
  </si>
  <si>
    <t>Rasmus Christiansen*</t>
  </si>
  <si>
    <t>Ísak Gudjónsson</t>
  </si>
  <si>
    <t>Santiago Parlato</t>
  </si>
  <si>
    <t>Dimitrije Nezirovic</t>
  </si>
  <si>
    <t>Eddie O'Connor</t>
  </si>
  <si>
    <t>Julián Goy</t>
  </si>
  <si>
    <t>Arnar Thór Tómasson</t>
  </si>
  <si>
    <t>Hannes Thór Halldórsson</t>
  </si>
  <si>
    <t>Marko Milisavljevic</t>
  </si>
  <si>
    <t>Ásgeir Einarsson</t>
  </si>
  <si>
    <t>Ívar Örn Jónsson*</t>
  </si>
  <si>
    <t>Ásgrímur Árnason</t>
  </si>
  <si>
    <t>Hafthór Pálsson</t>
  </si>
  <si>
    <t>Hlynur Hardarson</t>
  </si>
  <si>
    <t>Oscar Cadi</t>
  </si>
  <si>
    <t>Brian Echaniz</t>
  </si>
  <si>
    <t>Petko Stoyanov</t>
  </si>
  <si>
    <t>Oliver Sivertsen</t>
  </si>
  <si>
    <t>Davide Di Francesco</t>
  </si>
  <si>
    <t>Sebastian Billing</t>
  </si>
  <si>
    <t>Francisco Piedade</t>
  </si>
  <si>
    <t>Thorri Geir Gíslason</t>
  </si>
  <si>
    <t>Hugh Donnelly</t>
  </si>
  <si>
    <t>Emil Damgaard</t>
  </si>
  <si>
    <t>Anders Vatn</t>
  </si>
  <si>
    <t>Rúnar Alex Davídsson</t>
  </si>
  <si>
    <t>Andrea Rizzo</t>
  </si>
  <si>
    <t>Thorsteinn Jóhannsson</t>
  </si>
  <si>
    <t>Jakob Gudmundsson</t>
  </si>
  <si>
    <t>Hugi Tómasson</t>
  </si>
  <si>
    <t>Hördur Bjarnason</t>
  </si>
  <si>
    <t>Helgi Ólafsson</t>
  </si>
  <si>
    <t>Ásgeir Ólafsson</t>
  </si>
  <si>
    <t>Pablo Aldrighetti</t>
  </si>
  <si>
    <t>Torbjörn Bengtsson</t>
  </si>
  <si>
    <t>Roar Magnus</t>
  </si>
  <si>
    <t>Davíd Snær Johannsson</t>
  </si>
  <si>
    <t>Maximilian Zoch</t>
  </si>
  <si>
    <t>Simon Mkhwanazi</t>
  </si>
  <si>
    <t>Róaldur Færø</t>
  </si>
  <si>
    <t>Ishmael Dladla</t>
  </si>
  <si>
    <t>Axel Jóhannsson</t>
  </si>
  <si>
    <t>Yannick Givet</t>
  </si>
  <si>
    <t>Jean-Yves Laurent</t>
  </si>
  <si>
    <t>Gudjón Thórarinsson</t>
  </si>
  <si>
    <t>Tumi Viktorsson</t>
  </si>
  <si>
    <t>Grétar Sigfunnur Kristinsson</t>
  </si>
  <si>
    <t>Arnór Gauti Gudmundsson</t>
  </si>
  <si>
    <t>Valur Kristjánsson</t>
  </si>
  <si>
    <t>Almir Durakovic</t>
  </si>
  <si>
    <t>Davíd Magnússon</t>
  </si>
  <si>
    <t>Davíd Hafsteinsson</t>
  </si>
  <si>
    <t>Victor Oliseh</t>
  </si>
  <si>
    <t>Helgi Snær Gudmundsson</t>
  </si>
  <si>
    <t>Leifur Björnsson</t>
  </si>
  <si>
    <t>Viktor Örn Brynjólfsson</t>
  </si>
  <si>
    <t>Ósvald Jarl Urbancic</t>
  </si>
  <si>
    <t>Ingólfur Jónsson</t>
  </si>
  <si>
    <t>Ísak Eyþór Hansson</t>
  </si>
  <si>
    <t>Hlynur Hauksson</t>
  </si>
  <si>
    <t>Sigurdur Gudjónsson</t>
  </si>
  <si>
    <t>Didier Diomandé</t>
  </si>
  <si>
    <t>Nicholas Maponya</t>
  </si>
  <si>
    <t>Braian Coppens</t>
  </si>
  <si>
    <t>Marouane Balouk</t>
  </si>
  <si>
    <t>Kristoffer Öhman</t>
  </si>
  <si>
    <t>Marco Pilati</t>
  </si>
  <si>
    <t>Arnar Már Gudjónsson</t>
  </si>
  <si>
    <t>Andrés D'Alessandro</t>
  </si>
  <si>
    <t>Meysam Gholizadeh</t>
  </si>
  <si>
    <t>Jean Tiehi</t>
  </si>
  <si>
    <t>Ali Bahi</t>
  </si>
  <si>
    <t>Jón Halldórsson</t>
  </si>
  <si>
    <t>Gustavo Bergés</t>
  </si>
  <si>
    <t>Birgir Þór Geirsson</t>
  </si>
  <si>
    <t>Már Úlfarsson</t>
  </si>
  <si>
    <t>Geoffrey Kondogbia</t>
  </si>
  <si>
    <t>Bonolo Dlamini</t>
  </si>
  <si>
    <t>Finnur Thórarinsson</t>
  </si>
  <si>
    <t>Rubén Perdomo</t>
  </si>
  <si>
    <t>Haukur Ingi Gudmundsson</t>
  </si>
  <si>
    <t>Þorbergur Alexandersson</t>
  </si>
  <si>
    <t>Lasse Storm</t>
  </si>
  <si>
    <t>Max Buchner</t>
  </si>
  <si>
    <t>Tiago Lucas Diniz</t>
  </si>
  <si>
    <t>Þórður Þorsteinn Úlfarsson</t>
  </si>
  <si>
    <t>Haukur Baldursson</t>
  </si>
  <si>
    <t>Colin Devlin</t>
  </si>
  <si>
    <t>Esteban Romano</t>
  </si>
  <si>
    <t>Nikola Urosevic</t>
  </si>
  <si>
    <t>Bruno Sulc</t>
  </si>
  <si>
    <t>Pálmi Rafn Eggertsson</t>
  </si>
  <si>
    <t>Aron Elís Ólafsson</t>
  </si>
  <si>
    <t>Birgir Ólafur Þórarinsson</t>
  </si>
  <si>
    <t>Martín Pelliccioni</t>
  </si>
  <si>
    <t>Adrián Malenica</t>
  </si>
  <si>
    <t>Egill Darri Willumsson</t>
  </si>
  <si>
    <t>Hermann Runólfsson</t>
  </si>
  <si>
    <t>Tómas Þórhallsson</t>
  </si>
  <si>
    <t>Patrick Krauß</t>
  </si>
  <si>
    <t>Paulo Rocha</t>
  </si>
  <si>
    <t>Reynir Sigurgeirsson</t>
  </si>
  <si>
    <t>Guðmundur Ásgeir Burknason</t>
  </si>
  <si>
    <t>Gunnar Ingi Jónasson</t>
  </si>
  <si>
    <t>Guðmundur Vignisson</t>
  </si>
  <si>
    <t>Agustín Sáez</t>
  </si>
  <si>
    <t>Diego Ríos</t>
  </si>
  <si>
    <t>Lucas Capello</t>
  </si>
  <si>
    <t>Kjartan Franklin Kjærnested</t>
  </si>
  <si>
    <t>Trausti Már Friðgeirsson</t>
  </si>
  <si>
    <t>Davíð Smári Benediktsson</t>
  </si>
  <si>
    <t>Hugi Oskarsson</t>
  </si>
  <si>
    <t>Jakob Baldursson</t>
  </si>
  <si>
    <t>Dagur Ingi Hammer</t>
  </si>
  <si>
    <t>Guðmundur Guðmundsson</t>
  </si>
  <si>
    <t>Marco Mandragora</t>
  </si>
  <si>
    <t>Gyrðir Hrafn Lunddal</t>
  </si>
  <si>
    <t>Jón Þórir Björnsson</t>
  </si>
  <si>
    <t>Aron Birkir Stefánsson</t>
  </si>
  <si>
    <t>Arnór Gauti Hilmarsson</t>
  </si>
  <si>
    <t>Zagros Ucar</t>
  </si>
  <si>
    <t>Allan Jakobsen</t>
  </si>
  <si>
    <t>Lukas Willen</t>
  </si>
  <si>
    <t>Daniel Church</t>
  </si>
  <si>
    <t>Birnir Snær Karlsson</t>
  </si>
  <si>
    <t>Hafþór Sigurbjörnsson</t>
  </si>
  <si>
    <t>Sigurður Helgason</t>
  </si>
  <si>
    <t>Ísleifur Lárusson</t>
  </si>
  <si>
    <t>Ólafur Ingi Theodórsson</t>
  </si>
  <si>
    <t>Heimir Snær Bryde</t>
  </si>
  <si>
    <t>Vífill Hjaltason</t>
  </si>
  <si>
    <t>Arnar Siggeirsson</t>
  </si>
  <si>
    <t>Jón Dagur Ingólfsson</t>
  </si>
  <si>
    <t>Valur Júlíusson</t>
  </si>
  <si>
    <t>Magnús Þór Ómarsson</t>
  </si>
  <si>
    <t>Daníel Leifsson</t>
  </si>
  <si>
    <t>Jóhann Ægir Arnarsson</t>
  </si>
  <si>
    <t>Sverrir Páll Hjaltested</t>
  </si>
  <si>
    <t>Magnus Egilsson</t>
  </si>
  <si>
    <t>Róbert Andri Gíslason</t>
  </si>
  <si>
    <t>Haukur Ásberg Ásmundsson</t>
  </si>
  <si>
    <t>Egzon Binaku</t>
  </si>
  <si>
    <t>Eiður Aron Sigurbjörnsson*</t>
  </si>
  <si>
    <t>35 PJ de liga con 1 gol antes de la partida, 10 PJ con 1 gol después</t>
  </si>
  <si>
    <t>Sveinn Sigurður Jóhannesson</t>
  </si>
  <si>
    <t>Einar Karl Ingvarsson*</t>
  </si>
  <si>
    <t>58 PJ de liga con 8 goles antes de la partida, 66 PJ con 9 goles después</t>
  </si>
  <si>
    <t>Sørin Nygaard Samuelsen</t>
  </si>
  <si>
    <t>Ragnar Másson</t>
  </si>
  <si>
    <t>Ari Sigurpálsson</t>
  </si>
  <si>
    <t>124 PJ de liga con 30 goles antes de la partida, 87 PJ con 20 goles después</t>
  </si>
  <si>
    <t>Subir reputación al nivel de los últimos de 1° Div (4200)</t>
  </si>
  <si>
    <t>Björn Rúnarsson</t>
  </si>
  <si>
    <t>Bakr Amrabat</t>
  </si>
  <si>
    <t>Haraldur Árni Viðarsson</t>
  </si>
  <si>
    <t>Pétur Steinn Sigurbjörnsson</t>
  </si>
  <si>
    <t>Orri Jónsson</t>
  </si>
  <si>
    <t>Arnór Bjarki Óskarsson</t>
  </si>
  <si>
    <t>Arnar Þór Jónsson</t>
  </si>
  <si>
    <t>Eurocopa 2036</t>
  </si>
  <si>
    <t>Arnar Gissurarson</t>
  </si>
  <si>
    <t>Marteinn Örn Ómarsson</t>
  </si>
  <si>
    <t>Claus Bertelsen</t>
  </si>
  <si>
    <t>Arnór Gauti Lárusson</t>
  </si>
  <si>
    <t>Bjarki Már Halldórsson</t>
  </si>
  <si>
    <t>Patrik Sigurður Gunnarsson</t>
  </si>
  <si>
    <t>Mundial 2034</t>
  </si>
  <si>
    <t>Ingvar Aðalgeirsson</t>
  </si>
  <si>
    <t>Björgvin Stefán Guðlaugsson</t>
  </si>
  <si>
    <t>Hugi Óskarsson</t>
  </si>
  <si>
    <t>Arnar Már Guðjónsson</t>
  </si>
  <si>
    <t>Marteinn Gauti Magnússon</t>
  </si>
  <si>
    <t>Hlynur Harðarson</t>
  </si>
  <si>
    <t>Hilmar Þór Baldursson</t>
  </si>
  <si>
    <t>Guðmundur Magnús Sæmundsson</t>
  </si>
  <si>
    <t>Jón Kristinn Axelsson</t>
  </si>
  <si>
    <t>Kristófer Þór Ásmundsson</t>
  </si>
  <si>
    <t>Javier Méndez</t>
  </si>
  <si>
    <t>Ólafur Guðmundsson</t>
  </si>
  <si>
    <t>Davíð Snær Jóhannsson</t>
  </si>
  <si>
    <t>Sigurður Dagsson</t>
  </si>
  <si>
    <t>Arnar Þór Tómasson</t>
  </si>
  <si>
    <t>Viktor Marel Viðarsson</t>
  </si>
  <si>
    <t>Steindór Lúðvíksson</t>
  </si>
  <si>
    <t>Rafal Stefán Daníelsson</t>
  </si>
  <si>
    <t>10 jugadores de diferencia</t>
  </si>
  <si>
    <t>Aron Höskuldsson</t>
  </si>
  <si>
    <t>Tadeo Figueroa</t>
  </si>
  <si>
    <t>Arnór Olsen</t>
  </si>
  <si>
    <t>Shane Gomersall</t>
  </si>
  <si>
    <t>Þorsteinn Sigurðsson</t>
  </si>
  <si>
    <t>Aníbal Lanzillota</t>
  </si>
  <si>
    <t>ARQ</t>
  </si>
  <si>
    <t>LD</t>
  </si>
  <si>
    <t>CEN D</t>
  </si>
  <si>
    <t>CEN I</t>
  </si>
  <si>
    <t>LI</t>
  </si>
  <si>
    <t>MEC</t>
  </si>
  <si>
    <t>EXT D</t>
  </si>
  <si>
    <t>EXT I</t>
  </si>
  <si>
    <t>MP</t>
  </si>
  <si>
    <t>DEL</t>
  </si>
  <si>
    <t>Einarsson</t>
  </si>
  <si>
    <t>Oskarsson</t>
  </si>
  <si>
    <t>Arnason</t>
  </si>
  <si>
    <t>Bergés</t>
  </si>
  <si>
    <t>Sabatini</t>
  </si>
  <si>
    <t>Baldursson</t>
  </si>
  <si>
    <t>Mejía</t>
  </si>
  <si>
    <t>Vender</t>
  </si>
  <si>
    <t>Rizzo</t>
  </si>
  <si>
    <t>Sulc</t>
  </si>
  <si>
    <t>Eggertsson</t>
  </si>
  <si>
    <t>O'Connor</t>
  </si>
  <si>
    <t>Ríos</t>
  </si>
  <si>
    <t>Palsson</t>
  </si>
  <si>
    <t>Nezirovic</t>
  </si>
  <si>
    <t>Hardarson</t>
  </si>
  <si>
    <t>Thorne</t>
  </si>
  <si>
    <t>Petursson</t>
  </si>
  <si>
    <t>Magnus</t>
  </si>
  <si>
    <t>Dagsson</t>
  </si>
  <si>
    <t>Gholizadeh</t>
  </si>
  <si>
    <t>Stoyanov</t>
  </si>
  <si>
    <t>Amrabat</t>
  </si>
  <si>
    <t>Schmidt</t>
  </si>
  <si>
    <t>Halldorsson</t>
  </si>
  <si>
    <t>Justinussen</t>
  </si>
  <si>
    <t>Coppens</t>
  </si>
  <si>
    <t>Eyjolfsson</t>
  </si>
  <si>
    <t>Gudjonsson</t>
  </si>
  <si>
    <t>Perdomo</t>
  </si>
  <si>
    <t>Aumentar instalaciones de entrenamiento de los equipos de Primera, todo con 4 puntos más</t>
  </si>
  <si>
    <t>Figueroa</t>
  </si>
  <si>
    <t>Ceder</t>
  </si>
  <si>
    <t>El tercer arquero tiene que ser uno de esos malos del Youth Intake con 2 estrellas de potencial</t>
  </si>
  <si>
    <t>Hidalgo a</t>
  </si>
  <si>
    <t>hasta mayo '38</t>
  </si>
  <si>
    <t>Aguantar a Stoyanov una temporada más y luego venderlo</t>
  </si>
  <si>
    <t>Equipo para competir en UCL:</t>
  </si>
  <si>
    <t>Vender a J. Baldursson a FH, 2,5M</t>
  </si>
  <si>
    <t>Nezirovic/Thorne</t>
  </si>
  <si>
    <t>Franco</t>
  </si>
  <si>
    <t>Franco a</t>
  </si>
  <si>
    <t>Update: este equipo no es suficiente:</t>
  </si>
  <si>
    <t>Perdió 3-0 en Old Trafford con 3 goles de pelota parada</t>
  </si>
  <si>
    <t>Y nunca complicó al rival, un tiro a puerta en todo el partido</t>
  </si>
  <si>
    <t>Sabatini desapareció</t>
  </si>
  <si>
    <t>William Mejía</t>
  </si>
  <si>
    <t>A</t>
  </si>
  <si>
    <t>Lanzillota</t>
  </si>
  <si>
    <t>Arqueros</t>
  </si>
  <si>
    <t>GR</t>
  </si>
  <si>
    <t>VI</t>
  </si>
  <si>
    <t>Brynjar Jónsson</t>
  </si>
  <si>
    <t>N</t>
  </si>
  <si>
    <t>Club</t>
  </si>
  <si>
    <t>Torneo</t>
  </si>
  <si>
    <t>Rival</t>
  </si>
  <si>
    <t>Gol</t>
  </si>
  <si>
    <t>Temporada</t>
  </si>
  <si>
    <t>Dorsal</t>
  </si>
  <si>
    <t>Equipo</t>
  </si>
  <si>
    <t>Vikíngur Ó</t>
  </si>
  <si>
    <t>Títulos</t>
  </si>
  <si>
    <t>Datos</t>
  </si>
  <si>
    <t>Partidos</t>
  </si>
  <si>
    <t>Copa de la Liga</t>
  </si>
  <si>
    <t>Res</t>
  </si>
  <si>
    <t>E 2-2</t>
  </si>
  <si>
    <t>Islandia</t>
  </si>
  <si>
    <t>Liga de Naciones</t>
  </si>
  <si>
    <t>Noruega</t>
  </si>
  <si>
    <t>G 2-1</t>
  </si>
  <si>
    <t>Título</t>
  </si>
  <si>
    <t>Copa de Islandia</t>
  </si>
  <si>
    <t>Liga islandesa</t>
  </si>
  <si>
    <t>G 4-0</t>
  </si>
  <si>
    <t>Galatasaray</t>
  </si>
  <si>
    <t>G 3-0</t>
  </si>
  <si>
    <t>Champions League</t>
  </si>
  <si>
    <t>G 4-1</t>
  </si>
  <si>
    <t>G 6-0</t>
  </si>
  <si>
    <t>G 3-1</t>
  </si>
  <si>
    <t>G 1-0</t>
  </si>
  <si>
    <t>Debut</t>
  </si>
  <si>
    <t>Primer gol</t>
  </si>
  <si>
    <t>Debut en UCL</t>
  </si>
  <si>
    <t>Jón Aðalsteinn Ingason</t>
  </si>
  <si>
    <t>Kjartan Aðalsteinsson</t>
  </si>
  <si>
    <t>GK</t>
  </si>
  <si>
    <t>D</t>
  </si>
  <si>
    <t>F</t>
  </si>
  <si>
    <t>M</t>
  </si>
  <si>
    <t>Ex</t>
  </si>
  <si>
    <t>P</t>
  </si>
  <si>
    <t>P 1-2</t>
  </si>
  <si>
    <t>P 0-2</t>
  </si>
  <si>
    <t>E 0-0</t>
  </si>
  <si>
    <t>Hugo Ruidíaz</t>
  </si>
  <si>
    <t>Axel Örn Brynjarsson</t>
  </si>
  <si>
    <t>Fernando Barrios</t>
  </si>
  <si>
    <t>Lucianinho</t>
  </si>
  <si>
    <t>Post UEL</t>
  </si>
  <si>
    <t>Reemplazar con:</t>
  </si>
  <si>
    <t>Ruidíaz</t>
  </si>
  <si>
    <t>Porto 20M</t>
  </si>
  <si>
    <t>Burnley 7M</t>
  </si>
  <si>
    <t>Bergés y Lucianinho</t>
  </si>
  <si>
    <t>Olsen</t>
  </si>
  <si>
    <t>Cedidos:</t>
  </si>
  <si>
    <t>Dlamini (Emmen)</t>
  </si>
  <si>
    <t>Buscar:</t>
  </si>
  <si>
    <t>Barrios</t>
  </si>
  <si>
    <t>Cen Izq</t>
  </si>
  <si>
    <t>Cen Der</t>
  </si>
  <si>
    <t>CD</t>
  </si>
  <si>
    <t>ED</t>
  </si>
  <si>
    <t>EI</t>
  </si>
  <si>
    <t>DC</t>
  </si>
  <si>
    <t>Ceder una temporada</t>
  </si>
  <si>
    <t>O. Jonsson</t>
  </si>
  <si>
    <t>Hi. Baldursson</t>
  </si>
  <si>
    <t>A plazo de un par de temporadas más:</t>
  </si>
  <si>
    <t>Vender a Arnason/Bergés y traer a Castillo a jugar con nosotros</t>
  </si>
  <si>
    <t>Youth Intake: si sale un crack en:</t>
  </si>
  <si>
    <t>Mantener</t>
  </si>
  <si>
    <t>Definir</t>
  </si>
  <si>
    <t>Equipo PL 27M</t>
  </si>
  <si>
    <t>Cuando se vaya Einarsson, la 9 será de Arnason</t>
  </si>
  <si>
    <t>Leiknir R S19</t>
  </si>
  <si>
    <t>E 1-1</t>
  </si>
  <si>
    <t>División B Sub-19</t>
  </si>
  <si>
    <t>Copa Sub-19</t>
  </si>
  <si>
    <t>Viktor Ásmundsson</t>
  </si>
  <si>
    <t>Novak</t>
  </si>
  <si>
    <t>Austurland</t>
  </si>
  <si>
    <t>P 1-3</t>
  </si>
  <si>
    <t>Debut en selección, dorsal 20</t>
  </si>
  <si>
    <t>G 2-0</t>
  </si>
  <si>
    <t>Baboucarr Touray</t>
  </si>
  <si>
    <t>Novak y Acar (repescar)</t>
  </si>
  <si>
    <t>Clavel</t>
  </si>
  <si>
    <t>P 2-3</t>
  </si>
  <si>
    <t>P 0-1</t>
  </si>
  <si>
    <t>V</t>
  </si>
  <si>
    <t>E</t>
  </si>
  <si>
    <t>Temporada 2021/2022</t>
  </si>
  <si>
    <t>Lasse Gram</t>
  </si>
  <si>
    <t>Nicholas Bech</t>
  </si>
  <si>
    <t>Mustafa Atici</t>
  </si>
  <si>
    <t>Oliver Wilsky</t>
  </si>
  <si>
    <t>Elton Amisse</t>
  </si>
  <si>
    <t>Lasse Meinert Pedersen</t>
  </si>
  <si>
    <t>Claes Meinert Pedersen</t>
  </si>
  <si>
    <t>Abdou James Goddard</t>
  </si>
  <si>
    <t>Marc Nybo-Danielsen</t>
  </si>
  <si>
    <t>Jonas Visøfeldt</t>
  </si>
  <si>
    <t>Lasse Skovsager</t>
  </si>
  <si>
    <t>Ulas Benli</t>
  </si>
  <si>
    <t>Asker Damgaard</t>
  </si>
  <si>
    <t>Mathias Redke Jensen</t>
  </si>
  <si>
    <t>Oliver Miltoft</t>
  </si>
  <si>
    <t>Wilson Henningsen</t>
  </si>
  <si>
    <t>Rasmus Madsen</t>
  </si>
  <si>
    <t>Mark Munch</t>
  </si>
  <si>
    <t>Morgan Stewart</t>
  </si>
  <si>
    <t>Casper Löween Jensen</t>
  </si>
  <si>
    <t>Sylvester Dich Holmgaard</t>
  </si>
  <si>
    <t>Jeppe Mathiasen</t>
  </si>
  <si>
    <t>Oliver Sørensen</t>
  </si>
  <si>
    <t>Ismail El-Mekkaoui</t>
  </si>
  <si>
    <t>Mikkel Bredfeldt</t>
  </si>
  <si>
    <t>Lukas Erstad</t>
  </si>
  <si>
    <t>Jakob Madsen</t>
  </si>
  <si>
    <t>Jonathan Melchiorsen</t>
  </si>
  <si>
    <t>Tarik Lakhdar</t>
  </si>
  <si>
    <t>Noah Ziegler</t>
  </si>
  <si>
    <t>Mohamad Barad</t>
  </si>
  <si>
    <t>Alan Ali</t>
  </si>
  <si>
    <t>Mads Poulsen</t>
  </si>
  <si>
    <t>Alexander Laursen</t>
  </si>
  <si>
    <t>Oskar Herløv</t>
  </si>
  <si>
    <t>Mikkel Nordberg</t>
  </si>
  <si>
    <t>Poul Erik Bay Dam</t>
  </si>
  <si>
    <t>Sebastian Sommer</t>
  </si>
  <si>
    <t>Casper Knudsen</t>
  </si>
  <si>
    <t>Kenn Toxværd</t>
  </si>
  <si>
    <t>Simon Ørbech</t>
  </si>
  <si>
    <t>Meinhard Andreasen</t>
  </si>
  <si>
    <t>Tore Andreas Gundersen</t>
  </si>
  <si>
    <t>Jóhan Petur Jørgensen</t>
  </si>
  <si>
    <t>Jonatan Eriksson</t>
  </si>
  <si>
    <t>Mo Alkanany</t>
  </si>
  <si>
    <t>Filip Stenmark</t>
  </si>
  <si>
    <t>Frank Brink</t>
  </si>
  <si>
    <t>Rasmus Christiansen</t>
  </si>
  <si>
    <t>Aleksandar Sojic</t>
  </si>
  <si>
    <t>Edvin Pettersson</t>
  </si>
  <si>
    <t>Markus Østby</t>
  </si>
  <si>
    <t>Daníel Breki Sverrisson</t>
  </si>
  <si>
    <t>Adam Kiani</t>
  </si>
  <si>
    <t>Sverrir Þór Kristinsson</t>
  </si>
  <si>
    <t>Anton Ari Bjarkason</t>
  </si>
  <si>
    <t>Ajdin Avdić</t>
  </si>
  <si>
    <t>Hussein Carneil</t>
  </si>
  <si>
    <t>Otto Gustafsson</t>
  </si>
  <si>
    <t>Sherali Yuldashev</t>
  </si>
  <si>
    <t>Munch</t>
  </si>
  <si>
    <t>Ideal:</t>
  </si>
  <si>
    <t>2 jugadores por puesto</t>
  </si>
  <si>
    <t>Más un polifuncional o juvenil</t>
  </si>
  <si>
    <t>30 jugadores como máximo en el plantel</t>
  </si>
  <si>
    <t>Temporada 2022/2023</t>
  </si>
  <si>
    <t>Temporada 2023/2024</t>
  </si>
  <si>
    <t>Rasmus Kristiansen</t>
  </si>
  <si>
    <t>Adam Groundstroem</t>
  </si>
  <si>
    <t>Erik Helgetun</t>
  </si>
  <si>
    <t>Keryann Merat</t>
  </si>
  <si>
    <t>Bartłomiej Skowron</t>
  </si>
  <si>
    <t>Nikolaj Hald</t>
  </si>
  <si>
    <t>Aye Min Phyo</t>
  </si>
  <si>
    <t>Mads Jørgensen</t>
  </si>
  <si>
    <t>Stijn Blokzijl</t>
  </si>
  <si>
    <t>Mirwais Zazai</t>
  </si>
  <si>
    <t>Temporada 2024/2025</t>
  </si>
  <si>
    <t>Uğur Ayhan</t>
  </si>
  <si>
    <t>Oskar Bengtsson</t>
  </si>
  <si>
    <t>Lucas Rocrou</t>
  </si>
  <si>
    <t>Primer Equipo</t>
  </si>
  <si>
    <t>Jugador</t>
  </si>
  <si>
    <t>Reservas</t>
  </si>
  <si>
    <t>Sub-20</t>
  </si>
  <si>
    <t>Cedidos</t>
  </si>
  <si>
    <t>Javier García</t>
  </si>
  <si>
    <t>Leandro Gioda</t>
  </si>
  <si>
    <t>Cristian Tavio</t>
  </si>
  <si>
    <t>Nicolás Figal</t>
  </si>
  <si>
    <t>Carlos Zambrano</t>
  </si>
  <si>
    <t>Marcos Rojo</t>
  </si>
  <si>
    <t>Exequiel Zeballos</t>
  </si>
  <si>
    <t>Guillermo Fernández</t>
  </si>
  <si>
    <t>Darío Benedetto</t>
  </si>
  <si>
    <t>Eduardo Salvio</t>
  </si>
  <si>
    <t>Oscar Romero</t>
  </si>
  <si>
    <t>Leandro Brey</t>
  </si>
  <si>
    <t>Efmamjjasond González</t>
  </si>
  <si>
    <t>Esteban Rolón</t>
  </si>
  <si>
    <t>Marcelo Weigandt</t>
  </si>
  <si>
    <t>Aaron Molinas</t>
  </si>
  <si>
    <t>Luis Advíncula</t>
  </si>
  <si>
    <t>Frank Fabra</t>
  </si>
  <si>
    <t>Valentín Barco</t>
  </si>
  <si>
    <t>Juan Ramírez</t>
  </si>
  <si>
    <t>Jorman Campuzano</t>
  </si>
  <si>
    <t>Cristian Chávez</t>
  </si>
  <si>
    <t>Diego González</t>
  </si>
  <si>
    <t>Carlos Izquierdoz</t>
  </si>
  <si>
    <t>Gastón Ávila</t>
  </si>
  <si>
    <t>Hernán Burbano</t>
  </si>
  <si>
    <t>Nicolás Orsini</t>
  </si>
  <si>
    <t>Emmanuel Culio</t>
  </si>
  <si>
    <t>Norberto Briasco</t>
  </si>
  <si>
    <t>Román Martínez</t>
  </si>
  <si>
    <t>Cristian Pavón</t>
  </si>
  <si>
    <t>Agustín Almendra</t>
  </si>
  <si>
    <t>Alan Varela</t>
  </si>
  <si>
    <t>Eros Mancuso</t>
  </si>
  <si>
    <t>Vicente Taborda</t>
  </si>
  <si>
    <t>Alexis Messidoro</t>
  </si>
  <si>
    <t>Total</t>
  </si>
  <si>
    <t>Luis Vázquez</t>
  </si>
  <si>
    <t>Brandon Cortés</t>
  </si>
  <si>
    <t>Iván Alvariño</t>
  </si>
  <si>
    <t>Sebastián Melgar</t>
  </si>
  <si>
    <t>Santiago Patroni</t>
  </si>
  <si>
    <t>Maximiliano Zalazar</t>
  </si>
  <si>
    <t>Ramiro García</t>
  </si>
  <si>
    <t>Gabriel Aranda</t>
  </si>
  <si>
    <t>Matías Olguín</t>
  </si>
  <si>
    <t>Nahuel Esquivel</t>
  </si>
  <si>
    <t>Kevin Duarte</t>
  </si>
  <si>
    <t>Pedro Velurtas</t>
  </si>
  <si>
    <t>Juan Pablo Cabaña</t>
  </si>
  <si>
    <t>Tomás Díaz</t>
  </si>
  <si>
    <t>Lucas Serna Marín</t>
  </si>
  <si>
    <t>Marco Cenci</t>
  </si>
  <si>
    <t>Luca Langoni</t>
  </si>
  <si>
    <t>Julián Carrasco</t>
  </si>
  <si>
    <t>Javier Morales</t>
  </si>
  <si>
    <t>Jason Taborda</t>
  </si>
  <si>
    <t>Sebastián Díaz Robles</t>
  </si>
  <si>
    <t>Santiago Pérez</t>
  </si>
  <si>
    <t>Maximiliano Rolón</t>
  </si>
  <si>
    <t>Stiven Ambuila</t>
  </si>
  <si>
    <t>Ricardo Grance</t>
  </si>
  <si>
    <t>Valentino Simoni</t>
  </si>
  <si>
    <t>Lautaro Garbarino</t>
  </si>
  <si>
    <t>Walter Molas</t>
  </si>
  <si>
    <t>Nicolás Stepanovitch</t>
  </si>
  <si>
    <t>Yael Ramallo</t>
  </si>
  <si>
    <t>Thomas Bentancor</t>
  </si>
  <si>
    <t>Ismael Aguilera</t>
  </si>
  <si>
    <t>Román Rodríguez</t>
  </si>
  <si>
    <t>Fabricio Ventresca</t>
  </si>
  <si>
    <t>Luis Arrieta</t>
  </si>
  <si>
    <t>Braian Honeker</t>
  </si>
  <si>
    <t>Miguel Soto</t>
  </si>
  <si>
    <t>Néstor Ciavarella</t>
  </si>
  <si>
    <t>Cristian Romero</t>
  </si>
  <si>
    <t>Emiliano Zappacosta</t>
  </si>
  <si>
    <t>Jonatan Patak</t>
  </si>
  <si>
    <t>Yael Canavese</t>
  </si>
  <si>
    <t>Pedro Gordillo</t>
  </si>
  <si>
    <t>Diego Morata</t>
  </si>
  <si>
    <t>Walter Olivares</t>
  </si>
  <si>
    <t>Bautista Alaniz</t>
  </si>
  <si>
    <t>Marcelo Magallán</t>
  </si>
  <si>
    <t>Pablo Espinoza Barreto</t>
  </si>
  <si>
    <t>Lucas Carballo</t>
  </si>
  <si>
    <t>Ángel González</t>
  </si>
  <si>
    <t>Total salarios Boca</t>
  </si>
  <si>
    <t>Lautaro Di Lollo</t>
  </si>
  <si>
    <t>Santiago Dalmasso</t>
  </si>
  <si>
    <t>Jabes Saralegui</t>
  </si>
  <si>
    <t>Bruno Cenci</t>
  </si>
  <si>
    <t>Mateo Mendia</t>
  </si>
  <si>
    <t>Salarios base al final de la temporada 2021</t>
  </si>
  <si>
    <t>Julián Ceballos</t>
  </si>
  <si>
    <t>Balthazar Bernardi</t>
  </si>
  <si>
    <t>Alexander Fernández</t>
  </si>
  <si>
    <t>Gabriel Vega</t>
  </si>
  <si>
    <t>Damián Puebla</t>
  </si>
  <si>
    <t>Tiago Simoni</t>
  </si>
  <si>
    <t>Leonel Coira</t>
  </si>
  <si>
    <t>Valentín Fascendini</t>
  </si>
  <si>
    <t>Nahuel Génez</t>
  </si>
  <si>
    <t>Francisco Magno Carrizo</t>
  </si>
  <si>
    <t>Lucas Palma</t>
  </si>
  <si>
    <t>Simón Rivero</t>
  </si>
  <si>
    <t>Lucas Vázquez</t>
  </si>
  <si>
    <t>Santiago Gauna</t>
  </si>
  <si>
    <t>Tomás Bustos</t>
  </si>
  <si>
    <t>Giovanni Ferraina</t>
  </si>
  <si>
    <t>Joaquín Schoveikofski</t>
  </si>
  <si>
    <t>Silvio Ventos</t>
  </si>
  <si>
    <t>Aarón Anselmino</t>
  </si>
  <si>
    <t>Víctor Galeano</t>
  </si>
  <si>
    <t>Ezequiel Almirón</t>
  </si>
  <si>
    <t>Rodrigo Pittavino</t>
  </si>
  <si>
    <t>Walter López</t>
  </si>
  <si>
    <t>Nazareno Solís</t>
  </si>
  <si>
    <t>Tomás Fernández</t>
  </si>
  <si>
    <t>Agustín Heredia</t>
  </si>
  <si>
    <t>Lucas Brochero</t>
  </si>
  <si>
    <t>Luciano Giménez Alanda</t>
  </si>
  <si>
    <t>Israel Escalante</t>
  </si>
  <si>
    <t>Juan Baiardino</t>
  </si>
  <si>
    <t>Erik Bodencer</t>
  </si>
  <si>
    <t>Alan Vega</t>
  </si>
  <si>
    <t>Nicolás Valentini</t>
  </si>
  <si>
    <t>Julián Gómez</t>
  </si>
  <si>
    <t>Agustín Obando</t>
  </si>
  <si>
    <t>Agustín Lastra</t>
  </si>
  <si>
    <t>Diego Rodríguez</t>
  </si>
  <si>
    <t>Agustín Marchesín</t>
  </si>
  <si>
    <t>Salarios base al final de la temporada 2022</t>
  </si>
  <si>
    <t>Arturo Vidal</t>
  </si>
  <si>
    <t>Salarios base al final de la temporada X</t>
  </si>
  <si>
    <t>Año anterior:</t>
  </si>
  <si>
    <t>Diferencia:</t>
  </si>
  <si>
    <t>Salarios base al final de la temporada 2023</t>
  </si>
  <si>
    <t>Camilo Villa</t>
  </si>
  <si>
    <t>Salario anual</t>
  </si>
  <si>
    <t>Sebastián Riquelme</t>
  </si>
  <si>
    <t>Pablo Álvarez</t>
  </si>
  <si>
    <t>Matías Bustos</t>
  </si>
  <si>
    <t>Bautista Barinaga</t>
  </si>
  <si>
    <t>Marcelo Magnani</t>
  </si>
  <si>
    <t>Omar Campo</t>
  </si>
  <si>
    <t>Juan Esparza</t>
  </si>
  <si>
    <t>Roberto Giampá</t>
  </si>
  <si>
    <t>Gianluca González</t>
  </si>
  <si>
    <t>Cristian Lezcano</t>
  </si>
  <si>
    <t>Facundo Marini</t>
  </si>
  <si>
    <t>Mohammed Mohammed</t>
  </si>
  <si>
    <t>Guillermo Moreno</t>
  </si>
  <si>
    <t>Andrés Peláez</t>
  </si>
  <si>
    <t>Alan Rodríguez</t>
  </si>
  <si>
    <t>Julián Tejada</t>
  </si>
  <si>
    <t>Rodrigo Tello</t>
  </si>
  <si>
    <t>Alejandro Barinaga</t>
  </si>
  <si>
    <t>Nicolás Espósito</t>
  </si>
  <si>
    <t>Santiago Pacheco</t>
  </si>
  <si>
    <t>Riquelme</t>
  </si>
  <si>
    <t>Cascini</t>
  </si>
  <si>
    <t>Bermúdez</t>
  </si>
  <si>
    <t>Delgado</t>
  </si>
  <si>
    <t>Marcelo Meli</t>
  </si>
  <si>
    <t>E. Navarro Montoya</t>
  </si>
  <si>
    <t>Bruno Guelfi</t>
  </si>
  <si>
    <t>Joaquín Messi</t>
  </si>
  <si>
    <t>Joaquín Vignati</t>
  </si>
  <si>
    <t>Tomás Escalante</t>
  </si>
  <si>
    <t>Jáder Valencia</t>
  </si>
  <si>
    <t>Jan Carlos Hurtado</t>
  </si>
  <si>
    <t>Marcelo Cañete</t>
  </si>
  <si>
    <t>Horacio Arias</t>
  </si>
  <si>
    <t>Ariel Arroyo</t>
  </si>
  <si>
    <t>Héctor Benítez</t>
  </si>
  <si>
    <t>Marco Carrera</t>
  </si>
  <si>
    <t>Diego Czornomaz</t>
  </si>
  <si>
    <t>Nicolás Esposito</t>
  </si>
  <si>
    <t>Matías Granda</t>
  </si>
  <si>
    <t>Luca Holan</t>
  </si>
  <si>
    <t>Iván Jiménez</t>
  </si>
  <si>
    <t>Héctor Liste</t>
  </si>
  <si>
    <t>Bautista Ojeda</t>
  </si>
  <si>
    <t>Axel Puebla</t>
  </si>
  <si>
    <t>Pablo Romero</t>
  </si>
  <si>
    <t>Guido Salvador</t>
  </si>
  <si>
    <t>Santiago Salvi</t>
  </si>
  <si>
    <t>Alan Tello</t>
  </si>
  <si>
    <t>Ezequiel Fernández</t>
  </si>
  <si>
    <t>Eduardo Melo</t>
  </si>
  <si>
    <t>Rodrigo Montes</t>
  </si>
  <si>
    <t>Adrián Sánchez</t>
  </si>
  <si>
    <t>Año</t>
  </si>
  <si>
    <t>Diferencia</t>
  </si>
  <si>
    <t>Salarios base al final de la temporada 2024</t>
  </si>
  <si>
    <t>Ronaldo Pájaro</t>
  </si>
  <si>
    <t>Ivo Pohmajevic</t>
  </si>
  <si>
    <t>Federico Carboni</t>
  </si>
  <si>
    <t>Adrián Coria</t>
  </si>
  <si>
    <t>Mauricio Elisii</t>
  </si>
  <si>
    <t>Damián Galasso</t>
  </si>
  <si>
    <t>Gonzalo García</t>
  </si>
  <si>
    <t>Marcelo Lovera</t>
  </si>
  <si>
    <t>Diego Figueredo</t>
  </si>
  <si>
    <t>Renzo Giampaoli</t>
  </si>
  <si>
    <t>Bruno Panaro</t>
  </si>
  <si>
    <t>Salarios base</t>
  </si>
  <si>
    <t>Salarios base al final de la temporada 2025</t>
  </si>
  <si>
    <t>Bairon Escobar</t>
  </si>
  <si>
    <t>Nazareno Diozquez</t>
  </si>
  <si>
    <t>Alessandro Riep</t>
  </si>
  <si>
    <t>Juan Carlos Dindart</t>
  </si>
  <si>
    <t>Carlos Fantoni</t>
  </si>
  <si>
    <t>Rodolfo Lugo</t>
  </si>
  <si>
    <t>Luciano Marinelli</t>
  </si>
  <si>
    <t>Rodrigo Martín</t>
  </si>
  <si>
    <t>Pablo Martínez</t>
  </si>
  <si>
    <t>Fabio Nardozza</t>
  </si>
  <si>
    <t>Brian Navarro</t>
  </si>
  <si>
    <t>Carlos Navarro</t>
  </si>
  <si>
    <t>Tiago Pisacane</t>
  </si>
  <si>
    <t>Franco Ramírez</t>
  </si>
  <si>
    <t>Nahuel Santoriello</t>
  </si>
  <si>
    <t>Samuel Tucker</t>
  </si>
  <si>
    <t>Miqueas Vesprini</t>
  </si>
  <si>
    <t>Alexis Zarza</t>
  </si>
  <si>
    <t>Julián Cruz</t>
  </si>
  <si>
    <t>Oscar López Pérez</t>
  </si>
  <si>
    <t>Diego Morales</t>
  </si>
  <si>
    <t>Sandro Olivares</t>
  </si>
  <si>
    <t>Federico Sánchez</t>
  </si>
  <si>
    <t>MC</t>
  </si>
  <si>
    <t>No buscar central zurdo, desarrollar a Orri Jonsson</t>
  </si>
  <si>
    <t>Hákon Jonsson</t>
  </si>
  <si>
    <t>Jurgen Asani</t>
  </si>
  <si>
    <t>P 0-4</t>
  </si>
  <si>
    <t>Descenso a Liga C Sub-19</t>
  </si>
  <si>
    <t>Marek Novak</t>
  </si>
  <si>
    <t>Adrien Clavel</t>
  </si>
  <si>
    <t>Mundial 2038</t>
  </si>
  <si>
    <t>Francesco Thomas</t>
  </si>
  <si>
    <t>Guðmundur Axel Þorsteinsson</t>
  </si>
  <si>
    <t>En un partido entró como extremo, por eso tiene 5 VI en 6PJ sin GR</t>
  </si>
  <si>
    <t>Arnar Þór Aðalsteinsson</t>
  </si>
  <si>
    <t>T</t>
  </si>
  <si>
    <t>Aschenbroich</t>
  </si>
  <si>
    <t>Storm</t>
  </si>
  <si>
    <t>Hidalgo</t>
  </si>
  <si>
    <t>Castillo</t>
  </si>
  <si>
    <t>Cedido</t>
  </si>
  <si>
    <t>Por llegar</t>
  </si>
  <si>
    <t>Por irse</t>
  </si>
  <si>
    <t>Eyjólfsson</t>
  </si>
  <si>
    <t>Cuando se retire Eyjólfsson, hacer jugar a Jonsson. Que la dupla sea Coppens-Jonsson rotando con Justinussen y Olsen con Lanzillota/Storm como quinto central</t>
  </si>
  <si>
    <t>A futuro:</t>
  </si>
  <si>
    <t>Acar</t>
  </si>
  <si>
    <t>No es su puesto</t>
  </si>
  <si>
    <t>ÍA 3M</t>
  </si>
  <si>
    <t>O'Connor (ver)</t>
  </si>
  <si>
    <t>Storm (FH) (ver)</t>
  </si>
  <si>
    <t>Orri Jonsson</t>
  </si>
  <si>
    <t>Convertir:</t>
  </si>
  <si>
    <t>Petursson a CD</t>
  </si>
  <si>
    <t>Mejía a MEC</t>
  </si>
  <si>
    <t>Arq</t>
  </si>
  <si>
    <t>CEN</t>
  </si>
  <si>
    <t>jugadores</t>
  </si>
  <si>
    <t>Primer once</t>
  </si>
  <si>
    <t>2° once</t>
  </si>
  <si>
    <t>3° once</t>
  </si>
  <si>
    <t>-</t>
  </si>
  <si>
    <t>4.3.3</t>
  </si>
  <si>
    <t>4.2.3.1</t>
  </si>
  <si>
    <t>4.2.4</t>
  </si>
  <si>
    <t>Vender a Hidalgo</t>
  </si>
  <si>
    <t>Definir qué hago con Sulc/Eggertsson/Ruidíaz</t>
  </si>
  <si>
    <t>Sigmar Egill Sigurjónsson</t>
  </si>
  <si>
    <t>Diego Gallardo</t>
  </si>
  <si>
    <t>Ólafur Kristjánsson</t>
  </si>
  <si>
    <t>Diego Comes</t>
  </si>
  <si>
    <t>Fannar Berg Bragason</t>
  </si>
  <si>
    <t>Sölvi Björnsson</t>
  </si>
  <si>
    <t>H. Jonsson</t>
  </si>
  <si>
    <t>Egill Arnarsson</t>
  </si>
  <si>
    <t>Jan Parajuli</t>
  </si>
  <si>
    <t>Ar</t>
  </si>
  <si>
    <t>At</t>
  </si>
  <si>
    <t>Albertsson</t>
  </si>
  <si>
    <t>H. Jónsson</t>
  </si>
  <si>
    <t>Asi</t>
  </si>
  <si>
    <t>Camb</t>
  </si>
  <si>
    <t>El Salvador</t>
  </si>
  <si>
    <t>Suplentes:</t>
  </si>
  <si>
    <t>Grupo G, Fecha 1</t>
  </si>
  <si>
    <t>Grupo G, Fecha 2</t>
  </si>
  <si>
    <t>Argentina</t>
  </si>
  <si>
    <t>16avos de final</t>
  </si>
  <si>
    <t>Países Bajos</t>
  </si>
  <si>
    <t>Octavos de final</t>
  </si>
  <si>
    <t>Francia</t>
  </si>
  <si>
    <t>Cuartos de final</t>
  </si>
  <si>
    <t>Croacia</t>
  </si>
  <si>
    <t>Semifinales</t>
  </si>
  <si>
    <t>Bélgica</t>
  </si>
  <si>
    <t>Final</t>
  </si>
  <si>
    <t>Alemania</t>
  </si>
  <si>
    <t>Edad</t>
  </si>
  <si>
    <t>Ajax</t>
  </si>
  <si>
    <t>Kayserispor</t>
  </si>
  <si>
    <t>Bayer Leverkusen</t>
  </si>
  <si>
    <t>PEC Zwolle</t>
  </si>
  <si>
    <t>AS Monaco</t>
  </si>
  <si>
    <t>Real Sociedad</t>
  </si>
  <si>
    <t>Aarhus GF</t>
  </si>
  <si>
    <t>Valur/Olympiakos</t>
  </si>
  <si>
    <t>Seunn Austad</t>
  </si>
  <si>
    <t>ISL 5-0 ELS</t>
  </si>
  <si>
    <t>ARG 1-1 ISL</t>
  </si>
  <si>
    <t>ISL 6-4 PBA (TS)</t>
  </si>
  <si>
    <t>90+3</t>
  </si>
  <si>
    <t>ISL 3-3 FRA (4-3)</t>
  </si>
  <si>
    <t>ISL 1-0 CRO</t>
  </si>
  <si>
    <t>ISL 1-1 ALE (5-3)</t>
  </si>
  <si>
    <t>Premio</t>
  </si>
  <si>
    <t>Pos liga</t>
  </si>
  <si>
    <t>%</t>
  </si>
  <si>
    <t>Total 20M</t>
  </si>
  <si>
    <t>Total 6M</t>
  </si>
  <si>
    <t>Derechos TV que se pagan al terminar la liga</t>
  </si>
  <si>
    <t>Primera División</t>
  </si>
  <si>
    <t>División de Honor</t>
  </si>
  <si>
    <t>Ganador</t>
  </si>
  <si>
    <t>Finalista</t>
  </si>
  <si>
    <t>Semis</t>
  </si>
  <si>
    <t>Cuartos</t>
  </si>
  <si>
    <t>Octavos</t>
  </si>
  <si>
    <t>KÁ</t>
  </si>
  <si>
    <t>Asani</t>
  </si>
  <si>
    <t>Prestar a Olsen hasta que Justinussen se retire</t>
  </si>
  <si>
    <t>Idea: mini loan army a clubes islandeses que compiten en UEFA. Hidalgo, Castillo, quizás Acar, Thorne y otros</t>
  </si>
  <si>
    <t>Willem II</t>
  </si>
  <si>
    <t>PSG</t>
  </si>
  <si>
    <t>Milan</t>
  </si>
  <si>
    <t>IA U19</t>
  </si>
  <si>
    <t>Valur U19</t>
  </si>
  <si>
    <t>Magnús Þór Einarsson</t>
  </si>
  <si>
    <t>Simún Johan Justinussen</t>
  </si>
  <si>
    <t>Islas Feroe</t>
  </si>
  <si>
    <t>NSI</t>
  </si>
  <si>
    <t>Zaragoza</t>
  </si>
  <si>
    <t>al final de la temporada 2038</t>
  </si>
  <si>
    <t>KR U19</t>
  </si>
  <si>
    <t>PSG 2</t>
  </si>
  <si>
    <t>Guingamp</t>
  </si>
  <si>
    <t>RB Salzburgo</t>
  </si>
  <si>
    <t>al 29/9/38</t>
  </si>
  <si>
    <t>Salarios base al final de la temporada 2026</t>
  </si>
  <si>
    <t>José Gil</t>
  </si>
  <si>
    <t>Ángel Mirabella</t>
  </si>
  <si>
    <t>Federico Destructor</t>
  </si>
  <si>
    <t>Mirko Ladrón de Guevara</t>
  </si>
  <si>
    <t>Cristian Alves</t>
  </si>
  <si>
    <t>Damián Batista</t>
  </si>
  <si>
    <t>Elio Bernardi</t>
  </si>
  <si>
    <t>Fermín Cordero</t>
  </si>
  <si>
    <t>Walter Córdoba</t>
  </si>
  <si>
    <t>Walter Gómez</t>
  </si>
  <si>
    <t>Flavio Grande</t>
  </si>
  <si>
    <t>Andrés Luzzi</t>
  </si>
  <si>
    <t>Gonzalo Ojeda</t>
  </si>
  <si>
    <t>Bautista Olea</t>
  </si>
  <si>
    <t>Diego Pardo</t>
  </si>
  <si>
    <t>Miguel Ángel Parejas</t>
  </si>
  <si>
    <t>Juan Simonetti</t>
  </si>
  <si>
    <t>Luca Vergara</t>
  </si>
  <si>
    <t>Salarios base al final de la temporada 2027</t>
  </si>
  <si>
    <t>José Zabala</t>
  </si>
  <si>
    <t>Darío Chaves</t>
  </si>
  <si>
    <t>José Rotundo</t>
  </si>
  <si>
    <t>Alex Mendoza</t>
  </si>
  <si>
    <t>Alberto Nardi</t>
  </si>
  <si>
    <t>Sebastián Saja</t>
  </si>
  <si>
    <t>Marcelo Pilo</t>
  </si>
  <si>
    <t>Andrés Florentín</t>
  </si>
  <si>
    <t>Alejandro Gigli</t>
  </si>
  <si>
    <t>Agustín Notta</t>
  </si>
  <si>
    <t>Mariano Mastio</t>
  </si>
  <si>
    <t>Gastón Barbuio</t>
  </si>
  <si>
    <t>Fernando Parini</t>
  </si>
  <si>
    <t>Ulises Vaccarini</t>
  </si>
  <si>
    <t>Sebastián Fretes</t>
  </si>
  <si>
    <t>Aaron Reguera</t>
  </si>
  <si>
    <t>Alberto Navarro</t>
  </si>
  <si>
    <t>Román Pentimalli</t>
  </si>
  <si>
    <t>Rodrigo Alarcón</t>
  </si>
  <si>
    <t>Ronaldo Pajaro</t>
  </si>
  <si>
    <t>Sueldo medio</t>
  </si>
  <si>
    <t>Jugadores</t>
  </si>
  <si>
    <t>La idea es formar el equipo de la misma forma: nada de fichajes, solo jugadores del youth intake</t>
  </si>
  <si>
    <t>Equipo formativo</t>
  </si>
  <si>
    <t>Ahora voy a revisar si fue realmente así, y si llegaron a NOB desde otro club en inferiores para ver si puedo contratar sub 18</t>
  </si>
  <si>
    <t>Pos</t>
  </si>
  <si>
    <t>Def</t>
  </si>
  <si>
    <t>Med</t>
  </si>
  <si>
    <t>Del</t>
  </si>
  <si>
    <t>Norberto Scoponi</t>
  </si>
  <si>
    <t>Carlos Panciroli</t>
  </si>
  <si>
    <t>Fabián Basualdo</t>
  </si>
  <si>
    <t>Jorge Theiler</t>
  </si>
  <si>
    <t>Jorge Pautasso</t>
  </si>
  <si>
    <t>Roberto Sensini</t>
  </si>
  <si>
    <t>Miguel Fullana</t>
  </si>
  <si>
    <t>Dalcio Giovagnoli</t>
  </si>
  <si>
    <t>Juan Manuel Llop</t>
  </si>
  <si>
    <t>Gerardo Martino</t>
  </si>
  <si>
    <t>Juan José Rossi</t>
  </si>
  <si>
    <t>Roque Alfaro</t>
  </si>
  <si>
    <t>Gustavo Dezzoti</t>
  </si>
  <si>
    <t>Víctor Ramos</t>
  </si>
  <si>
    <t>Abel Balbo</t>
  </si>
  <si>
    <t>Sergio Almirón</t>
  </si>
  <si>
    <t>Ariel Cozzoni</t>
  </si>
  <si>
    <t>Lugar de nac.</t>
  </si>
  <si>
    <t>Rosario</t>
  </si>
  <si>
    <t>Funes</t>
  </si>
  <si>
    <t>Newell's</t>
  </si>
  <si>
    <t>Edad en la final</t>
  </si>
  <si>
    <t>Idea: ganar la Libertadores con Newell's. Llegó a la final de la Libertadores de 1988 (26/10/88) con un plantel formado solo con jugadores de sus inferiores</t>
  </si>
  <si>
    <t>También ganó la liga 1987/88 con 21-13-4 y 68-22</t>
  </si>
  <si>
    <t>S. José de la Esquina</t>
  </si>
  <si>
    <t>Rafaela</t>
  </si>
  <si>
    <t>General Lagos</t>
  </si>
  <si>
    <t>Firmat</t>
  </si>
  <si>
    <t>Arnaldo Sialle</t>
  </si>
  <si>
    <t>Arroyo Dulce</t>
  </si>
  <si>
    <t>Nogoyá</t>
  </si>
  <si>
    <t>Debutó en NOB en 1974 y volvió en enero de 1988</t>
  </si>
  <si>
    <t>Monte Buey (CBA)</t>
  </si>
  <si>
    <t>Debutó en NOB en 1978 y volvió en julio de 1987</t>
  </si>
  <si>
    <t>Emp. V. Constitución</t>
  </si>
  <si>
    <t>Debutó en NOB en 1979 y volvió en julio de 1987</t>
  </si>
  <si>
    <t>Se fue después de ganar la liga, no estuvo en la final de la Libertadores</t>
  </si>
  <si>
    <t>Darío Franco</t>
  </si>
  <si>
    <t>Gabriel Batistuta</t>
  </si>
  <si>
    <t>Jorge Gabrich</t>
  </si>
  <si>
    <t>Cruz Alta (CBA)</t>
  </si>
  <si>
    <t>Avellaneda</t>
  </si>
  <si>
    <t>Debutó en 1987, no figura en el plantel de la liga pero cuenta, y jugó los 2 partidos de la final</t>
  </si>
  <si>
    <t>Debutó un mes antes de la final de la Libertadores y jugó los 2 partidos de la final</t>
  </si>
  <si>
    <t>Chovet</t>
  </si>
  <si>
    <t>Debutó en 1982 y volvió en 1987</t>
  </si>
  <si>
    <t>Conclusiones:</t>
  </si>
  <si>
    <t>Central Córdoba/NOB</t>
  </si>
  <si>
    <t>Tienen que ser de inferiores, es decir solo del youth intake.</t>
  </si>
  <si>
    <t>Vale traer ex jugadores del club, siempre y cuando hayan debutado en Newell's</t>
  </si>
  <si>
    <t>Objetivo</t>
  </si>
  <si>
    <t>Condiciones</t>
  </si>
  <si>
    <t>Llevarlo a ganar un título, cualquier título</t>
  </si>
  <si>
    <t>Desafío</t>
  </si>
  <si>
    <t>Andorra FC</t>
  </si>
  <si>
    <t>Aberdeen</t>
  </si>
  <si>
    <t>Ganar la SPL</t>
  </si>
  <si>
    <t>Ganar la Liga Española</t>
  </si>
  <si>
    <t>Deportivo La Coruña</t>
  </si>
  <si>
    <t>Devolverlo a Primera División</t>
  </si>
  <si>
    <t>Independiente</t>
  </si>
  <si>
    <t>La octava</t>
  </si>
  <si>
    <t>Ganar la Libertadores</t>
  </si>
  <si>
    <t>Gimnasia LP</t>
  </si>
  <si>
    <t>Desvirgar</t>
  </si>
  <si>
    <t>Ganar la liga</t>
  </si>
  <si>
    <t>Build a nation</t>
  </si>
  <si>
    <t>Llevar el país al puesto 39 del ranking de coeficientes UEFA</t>
  </si>
  <si>
    <t>Descargas</t>
  </si>
  <si>
    <t>Liga Andorra</t>
  </si>
  <si>
    <t>Liga San Marino y ascenso Italia</t>
  </si>
  <si>
    <t>(es en donde empecé con Islandia en la partida del Valur)</t>
  </si>
  <si>
    <t>FM22 y 23: aparece en Eccellenza (5ta),</t>
  </si>
  <si>
    <t>se necesita descargar mod. Juega en</t>
  </si>
  <si>
    <t>Eccellenza Emilia Romagna</t>
  </si>
  <si>
    <t>Descargar fix de nombres también</t>
  </si>
  <si>
    <t>Cualquiera (debe jugar</t>
  </si>
  <si>
    <t>una copa internacional</t>
  </si>
  <si>
    <t>principal)</t>
  </si>
  <si>
    <t>Victor San Marino en</t>
  </si>
  <si>
    <t>Eccellenza (5ta de Italia)</t>
  </si>
  <si>
    <t>Chapecoense</t>
  </si>
  <si>
    <t>challenge</t>
  </si>
  <si>
    <t>Vale fichar ex jugadores del club, siempre y cuando hayan debutado</t>
  </si>
  <si>
    <t>De los 30 inscriptos, elegir dos jugadores al azar. Lesionar a uno de</t>
  </si>
  <si>
    <t xml:space="preserve">ellos por 12 meses. Borrar a los otros 28, dándoles 40 años y </t>
  </si>
  <si>
    <t>en NOB. Tienen que ser de inferiores, es decir solo del youth intake</t>
  </si>
  <si>
    <t>transfiriéndolos lejos con el editor</t>
  </si>
  <si>
    <t>Nota: hay 5 que se pueden hacer todas en la misma partida. El mejor orden sería Depor-Independiente-Andorra-Aberdeen-Gimnasia</t>
  </si>
  <si>
    <t>No es necesario que sean todos de Rosario o todos argentinos, no hay limitaciones geográficas. Solo tienen que venir del youth intake.</t>
  </si>
  <si>
    <t>Llegó a NOB en 1985 con 20 años, pero Wikipedia dice que de los 18 a los 20 estuvo en Central Córdoba</t>
  </si>
  <si>
    <t>Hasta 9/11/38</t>
  </si>
  <si>
    <t>Creo que tendría que agarrar al Victor SM y ceder jugadores a los</t>
  </si>
  <si>
    <t>clubes sanmarinenses que juegan torneos UEFA</t>
  </si>
  <si>
    <t>Heiko Gutsmiedl</t>
  </si>
  <si>
    <t>Adrian Xhemaili</t>
  </si>
  <si>
    <t>Allan Eser</t>
  </si>
  <si>
    <t>Malek Adrar</t>
  </si>
  <si>
    <t>Ali Moissuli Mouandhu</t>
  </si>
  <si>
    <t>Thomas Lillo</t>
  </si>
  <si>
    <t>Lenny Joseph</t>
  </si>
  <si>
    <t>Ulrik Syversen</t>
  </si>
  <si>
    <t>Jannich Storch</t>
  </si>
  <si>
    <t>Ilias Bounassir-Roida</t>
  </si>
  <si>
    <t>Filip Almström Tähti</t>
  </si>
  <si>
    <t>Robin Frej</t>
  </si>
  <si>
    <t>Brian Wardum</t>
  </si>
  <si>
    <t>Temporada 2025/2026</t>
  </si>
  <si>
    <t>B</t>
  </si>
  <si>
    <t>C</t>
  </si>
  <si>
    <t>Formación 4-3-3</t>
  </si>
  <si>
    <t>MECD</t>
  </si>
  <si>
    <t>MECI</t>
  </si>
  <si>
    <t>DFCD</t>
  </si>
  <si>
    <t>DFCI</t>
  </si>
  <si>
    <t>DFI</t>
  </si>
  <si>
    <t>DFD</t>
  </si>
  <si>
    <t>POR</t>
  </si>
  <si>
    <t>Hughes</t>
  </si>
  <si>
    <t>Frej</t>
  </si>
  <si>
    <t>Syversen</t>
  </si>
  <si>
    <t>Eser</t>
  </si>
  <si>
    <t>Abel García</t>
  </si>
  <si>
    <t>Nietfeld</t>
  </si>
  <si>
    <t>Rocrou</t>
  </si>
  <si>
    <t>Nze Afatoughe</t>
  </si>
  <si>
    <t>Andreasen</t>
  </si>
  <si>
    <t>Lillo</t>
  </si>
  <si>
    <t>Poulsen</t>
  </si>
  <si>
    <t>Xhemaili</t>
  </si>
  <si>
    <t>Kwabena</t>
  </si>
  <si>
    <t>Mads Jorgensen</t>
  </si>
  <si>
    <t>Equipo B</t>
  </si>
  <si>
    <t>Sub 19</t>
  </si>
  <si>
    <t>Objetivo:</t>
  </si>
  <si>
    <t>Inicio temp</t>
  </si>
  <si>
    <t>Deniz Yilmaz</t>
  </si>
  <si>
    <t>Abel Garcia</t>
  </si>
  <si>
    <t>Jákup Andrias Magnussen</t>
  </si>
  <si>
    <t>Liam Hughes</t>
  </si>
  <si>
    <t>Kristian Hjelvik Halvorsen</t>
  </si>
  <si>
    <t>Rocco Nietfeld</t>
  </si>
  <si>
    <t>Sékou Diallo</t>
  </si>
  <si>
    <t>Jonathan Kalala</t>
  </si>
  <si>
    <t>Adam Söndergaard</t>
  </si>
  <si>
    <t>Kevin Marlet</t>
  </si>
  <si>
    <t>Jaud Ngoyi</t>
  </si>
  <si>
    <t>Afonso Pereira</t>
  </si>
  <si>
    <t>Todi Bozinov</t>
  </si>
  <si>
    <t>Adnan Živković</t>
  </si>
  <si>
    <t>Diego Flores</t>
  </si>
  <si>
    <t>Daniel Skenderovic</t>
  </si>
  <si>
    <t>Solomon Kwabena</t>
  </si>
  <si>
    <t>Mathis Griffit</t>
  </si>
  <si>
    <t>Emmanuel Nze Afatoughe</t>
  </si>
  <si>
    <t>Lloyd Fagerlie</t>
  </si>
  <si>
    <t>Adnan Hadzic</t>
  </si>
  <si>
    <t>Bauti</t>
  </si>
  <si>
    <t>Iyad Mohamed</t>
  </si>
  <si>
    <t>Jesper Solli</t>
  </si>
  <si>
    <t>José Antonio Salazar</t>
  </si>
  <si>
    <t>Luka Dobrijević</t>
  </si>
  <si>
    <t>Emanuel Chabo</t>
  </si>
  <si>
    <t>Alen Zahirović</t>
  </si>
  <si>
    <t>1° mitad temp</t>
  </si>
  <si>
    <t>2° mitad temp</t>
  </si>
  <si>
    <t>Sebastian Søndergaard</t>
  </si>
  <si>
    <t>Recortar</t>
  </si>
  <si>
    <t>Juvenil</t>
  </si>
  <si>
    <t>1° Equipo</t>
  </si>
  <si>
    <t>Buscar</t>
  </si>
  <si>
    <t>Nicolas Bech</t>
  </si>
  <si>
    <t>Kenneth Zohore</t>
  </si>
  <si>
    <t>Temporada 2026/2027</t>
  </si>
  <si>
    <t>Jo Henrik Hansen</t>
  </si>
  <si>
    <t>Khaled Kadri</t>
  </si>
  <si>
    <t>Justin Andrieu</t>
  </si>
  <si>
    <t>Federico Vietto</t>
  </si>
  <si>
    <t>Maghnes Akliouche</t>
  </si>
  <si>
    <t>Andrew Tillé-Gouffran</t>
  </si>
  <si>
    <t>David Faucher</t>
  </si>
  <si>
    <t>Vlatko Kosić</t>
  </si>
  <si>
    <t>Patrick Pradeau</t>
  </si>
  <si>
    <t>Pedro Viveiros</t>
  </si>
  <si>
    <t>Jérémie Robert</t>
  </si>
  <si>
    <t>Clement Fournier</t>
  </si>
  <si>
    <t>David Cros</t>
  </si>
  <si>
    <t>Axel Letellier</t>
  </si>
  <si>
    <t>Didier Allogho Mba</t>
  </si>
  <si>
    <t>Hasta jul-26</t>
  </si>
  <si>
    <t>Ryan Baker</t>
  </si>
  <si>
    <t>Ganar la Libertadores con un plantel completamente de</t>
  </si>
  <si>
    <t>inferiores como se intentó en 1988 (ganó la liga en 1987)</t>
  </si>
  <si>
    <t>Dirirsa Gamachis</t>
  </si>
  <si>
    <t>Luca Börger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</si>
</sst>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\ 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/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2" fontId="0" fillId="0" borderId="2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Border="1" applyAlignment="1">
      <alignment horizontal="center"/>
    </xf>
    <xf numFmtId="0" fontId="1" fillId="0" borderId="2" xfId="0" applyFont="1" applyFill="1" applyBorder="1"/>
    <xf numFmtId="0" fontId="0" fillId="0" borderId="2" xfId="0" applyFont="1" applyBorder="1"/>
    <xf numFmtId="0" fontId="1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Fill="1" applyBorder="1"/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9" fillId="0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2" fillId="0" borderId="0" xfId="0" applyFont="1"/>
    <xf numFmtId="0" fontId="1" fillId="0" borderId="1" xfId="0" applyFont="1" applyBorder="1"/>
    <xf numFmtId="14" fontId="1" fillId="0" borderId="0" xfId="0" applyNumberFormat="1" applyFont="1"/>
    <xf numFmtId="0" fontId="1" fillId="0" borderId="12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8" xfId="0" applyBorder="1" applyAlignment="1">
      <alignment horizontal="center"/>
    </xf>
    <xf numFmtId="0" fontId="0" fillId="0" borderId="38" xfId="0" applyBorder="1"/>
    <xf numFmtId="0" fontId="0" fillId="0" borderId="16" xfId="0" applyBorder="1"/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7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10" borderId="24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8" xfId="0" applyBorder="1" applyAlignment="1">
      <alignment horizontal="left"/>
    </xf>
    <xf numFmtId="0" fontId="0" fillId="0" borderId="1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4" xfId="0" applyFill="1" applyBorder="1"/>
    <xf numFmtId="0" fontId="0" fillId="11" borderId="2" xfId="0" applyFill="1" applyBorder="1"/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/>
    <xf numFmtId="0" fontId="0" fillId="0" borderId="10" xfId="0" applyFont="1" applyBorder="1"/>
    <xf numFmtId="0" fontId="0" fillId="0" borderId="10" xfId="0" applyFont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2" xfId="0" applyFont="1" applyFill="1" applyBorder="1" applyAlignment="1"/>
    <xf numFmtId="0" fontId="0" fillId="0" borderId="10" xfId="0" applyFont="1" applyBorder="1" applyAlignment="1"/>
    <xf numFmtId="0" fontId="0" fillId="0" borderId="2" xfId="0" applyFont="1" applyBorder="1" applyAlignme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243418</xdr:colOff>
      <xdr:row>3</xdr:row>
      <xdr:rowOff>2</xdr:rowOff>
    </xdr:from>
    <xdr:to>
      <xdr:col>16</xdr:col>
      <xdr:colOff>592666</xdr:colOff>
      <xdr:row>16</xdr:row>
      <xdr:rowOff>10584</xdr:rowOff>
    </xdr:to>
    <xdr:sp macro="" textlink="">
      <xdr:nvSpPr>
        <xdr:cNvPr id="2" name="CuadroTexto 1"/>
        <xdr:cNvSpPr txBox="1"/>
      </xdr:nvSpPr>
      <xdr:spPr>
        <a:xfrm>
          <a:off x="7154335" y="571502"/>
          <a:ext cx="5598581" cy="24870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Reglas</a:t>
          </a:r>
          <a:r>
            <a:rPr lang="en-US" sz="1100" baseline="0"/>
            <a:t> equipos inferiores:</a:t>
          </a:r>
        </a:p>
        <a:p>
          <a:endParaRPr lang="en-US" sz="1100"/>
        </a:p>
        <a:p>
          <a:r>
            <a:rPr lang="en-US" sz="1100"/>
            <a:t>Valur Sub-19: poner como disponibles a los pibes del 1° equipo. Máximo 10 jugadores.</a:t>
          </a:r>
        </a:p>
        <a:p>
          <a:r>
            <a:rPr lang="en-US" sz="1100"/>
            <a:t>Valur Under-19: se</a:t>
          </a:r>
          <a:r>
            <a:rPr lang="en-US" sz="1100" baseline="0"/>
            <a:t> toma como un equipo sub-18. Juegan </a:t>
          </a:r>
          <a:r>
            <a:rPr lang="en-US" sz="1100"/>
            <a:t>los venidos del youth intake. Los más destacados se quedan, el resto vuelve hasta cumplir 19. Hasta 16 jugadores. Jugarán en este equipo entre mayo y septiembre. Durante</a:t>
          </a:r>
          <a:r>
            <a:rPr lang="en-US" sz="1100" baseline="0"/>
            <a:t> el resto del año se quedarán en el sub-19.</a:t>
          </a:r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Valur B: KH.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Extranjeros a sumar años para la ciudadanía.</a:t>
          </a:r>
          <a:r>
            <a:rPr lang="en-US" sz="1100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Máximo 16 jugadores.</a:t>
          </a:r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Valur C: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Höttur/Huggin</a:t>
          </a:r>
          <a:r>
            <a:rPr lang="en-US" sz="1100"/>
            <a:t>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Transferir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allí a 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 descartados del youth intake que cumplieron 19 y no pude vender.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Máximo 16 jugadores.</a:t>
          </a:r>
          <a:endParaRPr lang="en-US" sz="1100"/>
        </a:p>
        <a:p>
          <a:endParaRPr lang="en-US" sz="1100"/>
        </a:p>
        <a:p>
          <a:r>
            <a:rPr lang="en-US" sz="1100"/>
            <a:t>Un arquero por equipo, excepto</a:t>
          </a:r>
          <a:r>
            <a:rPr lang="en-US" sz="1100" baseline="0"/>
            <a:t> por el primer equipo (2).</a:t>
          </a:r>
        </a:p>
        <a:p>
          <a:endParaRPr lang="en-US" sz="1100" baseline="0"/>
        </a:p>
        <a:p>
          <a:r>
            <a:rPr lang="en-US" sz="1100" baseline="0"/>
            <a:t>Valur: no puede tener más de 25 jugadores no utilizados en el Sub-19.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82"/>
  <sheetViews>
    <sheetView workbookViewId="0">
      <selection activeCell="G23" sqref="G23"/>
    </sheetView>
  </sheetViews>
  <sheetFormatPr baseColWidth="10" defaultRowHeight="15" x14ac:dyDescent="0.25"/>
  <cols>
    <col min="1" max="1" width="7" customWidth="1"/>
    <col min="2" max="2" width="4.5703125" customWidth="1"/>
    <col min="3" max="4" width="4.5703125" style="1" customWidth="1"/>
    <col min="5" max="5" width="16.7109375" style="1" customWidth="1"/>
    <col min="6" max="11" width="7.28515625" style="1" customWidth="1"/>
    <col min="12" max="12" width="2.28515625" customWidth="1"/>
    <col min="13" max="13" width="8.5703125" style="175" customWidth="1"/>
    <col min="14" max="14" width="8" style="175" customWidth="1"/>
    <col min="15" max="15" width="13.28515625" style="175" customWidth="1"/>
    <col min="16" max="16" width="9.7109375" style="175" customWidth="1"/>
    <col min="17" max="17" width="4" customWidth="1"/>
    <col min="18" max="18" width="8.5703125" style="175" customWidth="1"/>
    <col min="19" max="19" width="8" style="175" customWidth="1"/>
    <col min="20" max="20" width="13.28515625" style="175" customWidth="1"/>
    <col min="21" max="21" width="9.7109375" style="175" customWidth="1"/>
    <col min="22" max="22" width="4" customWidth="1"/>
  </cols>
  <sheetData>
    <row r="1" spans="2:23" x14ac:dyDescent="0.25">
      <c r="F1" s="1" t="s">
        <v>71</v>
      </c>
      <c r="G1" s="1" t="s">
        <v>73</v>
      </c>
      <c r="H1" s="1" t="s">
        <v>72</v>
      </c>
      <c r="I1" s="1" t="s">
        <v>74</v>
      </c>
      <c r="J1" s="1" t="s">
        <v>89</v>
      </c>
      <c r="K1" s="1" t="s">
        <v>92</v>
      </c>
    </row>
    <row r="2" spans="2:23" x14ac:dyDescent="0.25">
      <c r="B2" s="7">
        <v>1</v>
      </c>
      <c r="C2" s="8">
        <v>1</v>
      </c>
      <c r="D2" s="11" t="s">
        <v>75</v>
      </c>
      <c r="E2" s="8" t="s">
        <v>76</v>
      </c>
      <c r="F2" s="4"/>
      <c r="G2" s="4"/>
      <c r="H2" s="4"/>
      <c r="I2" s="4"/>
      <c r="J2" s="4"/>
      <c r="K2" s="4"/>
      <c r="M2" s="18" t="s">
        <v>934</v>
      </c>
      <c r="W2" t="s">
        <v>93</v>
      </c>
    </row>
    <row r="3" spans="2:23" x14ac:dyDescent="0.25">
      <c r="B3" s="9">
        <f>B2+1</f>
        <v>2</v>
      </c>
      <c r="C3" s="3">
        <v>2</v>
      </c>
      <c r="D3" s="12" t="s">
        <v>75</v>
      </c>
      <c r="E3" s="3" t="s">
        <v>77</v>
      </c>
      <c r="F3" s="5"/>
      <c r="G3" s="5"/>
      <c r="H3" s="4"/>
      <c r="I3" s="4"/>
      <c r="J3" s="4"/>
      <c r="K3" s="4"/>
      <c r="M3" s="239" t="s">
        <v>936</v>
      </c>
      <c r="N3" s="239"/>
      <c r="O3" s="239"/>
      <c r="P3" s="239"/>
      <c r="R3" s="239" t="s">
        <v>935</v>
      </c>
      <c r="S3" s="239"/>
      <c r="T3" s="239"/>
      <c r="U3" s="239"/>
    </row>
    <row r="4" spans="2:23" x14ac:dyDescent="0.25">
      <c r="B4" s="9">
        <f t="shared" ref="B4:B14" si="0">B3+1</f>
        <v>3</v>
      </c>
      <c r="C4" s="3">
        <v>3</v>
      </c>
      <c r="D4" s="12" t="s">
        <v>75</v>
      </c>
      <c r="E4" s="3" t="s">
        <v>78</v>
      </c>
      <c r="F4" s="5"/>
      <c r="G4" s="5"/>
      <c r="H4" s="4"/>
      <c r="I4" s="4"/>
      <c r="J4" s="4"/>
      <c r="K4" s="4"/>
      <c r="M4" s="176" t="s">
        <v>930</v>
      </c>
      <c r="N4" s="176" t="s">
        <v>931</v>
      </c>
      <c r="O4" s="176" t="s">
        <v>929</v>
      </c>
      <c r="P4" s="176" t="s">
        <v>932</v>
      </c>
      <c r="R4" s="176" t="s">
        <v>930</v>
      </c>
      <c r="S4" s="176" t="s">
        <v>931</v>
      </c>
      <c r="T4" s="176" t="s">
        <v>929</v>
      </c>
      <c r="U4" s="176" t="s">
        <v>933</v>
      </c>
      <c r="W4" t="s">
        <v>70</v>
      </c>
    </row>
    <row r="5" spans="2:23" x14ac:dyDescent="0.25">
      <c r="B5" s="9">
        <f t="shared" si="0"/>
        <v>4</v>
      </c>
      <c r="C5" s="3">
        <v>4</v>
      </c>
      <c r="D5" s="12" t="s">
        <v>75</v>
      </c>
      <c r="E5" s="3" t="s">
        <v>79</v>
      </c>
      <c r="F5" s="5"/>
      <c r="G5" s="5"/>
      <c r="H5" s="4"/>
      <c r="I5" s="4"/>
      <c r="J5" s="4"/>
      <c r="K5" s="4"/>
      <c r="M5" s="182">
        <v>1</v>
      </c>
      <c r="N5" s="176">
        <v>14.274999999999999</v>
      </c>
      <c r="O5" s="91">
        <f>20000000*N5/100</f>
        <v>2855000</v>
      </c>
      <c r="P5" s="180">
        <v>2855000</v>
      </c>
      <c r="R5" s="182">
        <v>1</v>
      </c>
      <c r="S5" s="176">
        <v>14.274999999999999</v>
      </c>
      <c r="T5" s="91">
        <f>6000000*S5/100</f>
        <v>856499.99999999988</v>
      </c>
      <c r="U5" s="180">
        <v>856500</v>
      </c>
    </row>
    <row r="6" spans="2:23" x14ac:dyDescent="0.25">
      <c r="B6" s="9">
        <f t="shared" si="0"/>
        <v>5</v>
      </c>
      <c r="C6" s="3">
        <v>5</v>
      </c>
      <c r="D6" s="12" t="s">
        <v>75</v>
      </c>
      <c r="E6" s="3" t="s">
        <v>80</v>
      </c>
      <c r="F6" s="5"/>
      <c r="G6" s="5"/>
      <c r="H6" s="4"/>
      <c r="I6" s="4"/>
      <c r="J6" s="4"/>
      <c r="K6" s="4"/>
      <c r="M6" s="182">
        <v>2</v>
      </c>
      <c r="N6" s="176">
        <v>12.975</v>
      </c>
      <c r="O6" s="91">
        <f t="shared" ref="O6:O16" si="1">20000000*N6/100</f>
        <v>2595000</v>
      </c>
      <c r="P6" s="180">
        <v>2595000</v>
      </c>
      <c r="R6" s="182">
        <v>2</v>
      </c>
      <c r="S6" s="176">
        <v>12.975</v>
      </c>
      <c r="T6" s="91">
        <f t="shared" ref="T6:T16" si="2">6000000*S6/100</f>
        <v>778500</v>
      </c>
      <c r="U6" s="180">
        <v>778500</v>
      </c>
      <c r="W6" t="s">
        <v>87</v>
      </c>
    </row>
    <row r="7" spans="2:23" x14ac:dyDescent="0.25">
      <c r="B7" s="9">
        <f t="shared" si="0"/>
        <v>6</v>
      </c>
      <c r="C7" s="3">
        <v>6</v>
      </c>
      <c r="D7" s="12" t="s">
        <v>75</v>
      </c>
      <c r="E7" s="3" t="s">
        <v>81</v>
      </c>
      <c r="F7" s="5"/>
      <c r="G7" s="5"/>
      <c r="H7" s="4"/>
      <c r="I7" s="4"/>
      <c r="J7" s="4"/>
      <c r="K7" s="4"/>
      <c r="M7" s="182">
        <v>3</v>
      </c>
      <c r="N7" s="176">
        <v>11.674999999999999</v>
      </c>
      <c r="O7" s="91">
        <f t="shared" si="1"/>
        <v>2334999.9999999995</v>
      </c>
      <c r="P7" s="180">
        <v>2335000</v>
      </c>
      <c r="R7" s="182">
        <v>3</v>
      </c>
      <c r="S7" s="176">
        <v>11.674999999999999</v>
      </c>
      <c r="T7" s="91">
        <f t="shared" si="2"/>
        <v>700500</v>
      </c>
      <c r="U7" s="180">
        <v>700500</v>
      </c>
      <c r="W7" t="s">
        <v>88</v>
      </c>
    </row>
    <row r="8" spans="2:23" x14ac:dyDescent="0.25">
      <c r="B8" s="9">
        <f t="shared" si="0"/>
        <v>7</v>
      </c>
      <c r="C8" s="3">
        <v>7</v>
      </c>
      <c r="D8" s="12" t="s">
        <v>75</v>
      </c>
      <c r="E8" s="3" t="s">
        <v>82</v>
      </c>
      <c r="F8" s="5"/>
      <c r="G8" s="5"/>
      <c r="H8" s="5"/>
      <c r="I8" s="5"/>
      <c r="J8" s="4"/>
      <c r="K8" s="4"/>
      <c r="M8" s="182">
        <v>4</v>
      </c>
      <c r="N8" s="176">
        <v>10.375</v>
      </c>
      <c r="O8" s="91">
        <f t="shared" si="1"/>
        <v>2075000</v>
      </c>
      <c r="P8" s="180">
        <v>2075000</v>
      </c>
      <c r="R8" s="182">
        <v>4</v>
      </c>
      <c r="S8" s="176">
        <v>10.375</v>
      </c>
      <c r="T8" s="91">
        <f t="shared" si="2"/>
        <v>622500</v>
      </c>
      <c r="U8" s="180">
        <v>622500</v>
      </c>
      <c r="W8" t="s">
        <v>91</v>
      </c>
    </row>
    <row r="9" spans="2:23" x14ac:dyDescent="0.25">
      <c r="B9" s="9">
        <f t="shared" si="0"/>
        <v>8</v>
      </c>
      <c r="C9" s="3">
        <v>8</v>
      </c>
      <c r="D9" s="12" t="s">
        <v>75</v>
      </c>
      <c r="E9" s="3" t="s">
        <v>83</v>
      </c>
      <c r="F9" s="5"/>
      <c r="G9" s="5"/>
      <c r="H9" s="4"/>
      <c r="I9" s="4"/>
      <c r="J9" s="4"/>
      <c r="K9" s="4"/>
      <c r="M9" s="182">
        <v>5</v>
      </c>
      <c r="N9" s="176">
        <v>9.3249999999999993</v>
      </c>
      <c r="O9" s="91">
        <f t="shared" si="1"/>
        <v>1865000</v>
      </c>
      <c r="P9" s="180">
        <v>1865000</v>
      </c>
      <c r="R9" s="182">
        <v>5</v>
      </c>
      <c r="S9" s="176">
        <v>9.3249999999999993</v>
      </c>
      <c r="T9" s="91">
        <f t="shared" si="2"/>
        <v>559499.99999999988</v>
      </c>
      <c r="U9" s="180">
        <v>559500</v>
      </c>
    </row>
    <row r="10" spans="2:23" x14ac:dyDescent="0.25">
      <c r="B10" s="9">
        <f t="shared" si="0"/>
        <v>9</v>
      </c>
      <c r="C10" s="3">
        <v>9</v>
      </c>
      <c r="D10" s="12" t="s">
        <v>75</v>
      </c>
      <c r="E10" s="3" t="s">
        <v>84</v>
      </c>
      <c r="F10" s="5"/>
      <c r="G10" s="5"/>
      <c r="H10" s="4"/>
      <c r="I10" s="4"/>
      <c r="J10" s="4"/>
      <c r="K10" s="4"/>
      <c r="M10" s="182">
        <v>6</v>
      </c>
      <c r="N10" s="176">
        <v>8.2750000000000004</v>
      </c>
      <c r="O10" s="91">
        <f t="shared" si="1"/>
        <v>1655000</v>
      </c>
      <c r="P10" s="180">
        <v>1655000</v>
      </c>
      <c r="R10" s="182">
        <v>6</v>
      </c>
      <c r="S10" s="176">
        <v>8.2750000000000004</v>
      </c>
      <c r="T10" s="91">
        <f t="shared" si="2"/>
        <v>496500</v>
      </c>
      <c r="U10" s="180">
        <v>496500</v>
      </c>
      <c r="W10" t="s">
        <v>90</v>
      </c>
    </row>
    <row r="11" spans="2:23" x14ac:dyDescent="0.25">
      <c r="B11" s="9">
        <f t="shared" si="0"/>
        <v>10</v>
      </c>
      <c r="C11" s="3">
        <v>10</v>
      </c>
      <c r="D11" s="12" t="s">
        <v>75</v>
      </c>
      <c r="E11" s="3" t="s">
        <v>2</v>
      </c>
      <c r="F11" s="5"/>
      <c r="G11" s="5"/>
      <c r="H11" s="5"/>
      <c r="I11" s="5"/>
      <c r="J11" s="4"/>
      <c r="K11" s="4"/>
      <c r="M11" s="182">
        <v>7</v>
      </c>
      <c r="N11" s="176">
        <v>7.2250000000000005</v>
      </c>
      <c r="O11" s="91">
        <f t="shared" si="1"/>
        <v>1445000</v>
      </c>
      <c r="P11" s="180">
        <v>1445000</v>
      </c>
      <c r="R11" s="182">
        <v>7</v>
      </c>
      <c r="S11" s="176">
        <v>7.2250000000000005</v>
      </c>
      <c r="T11" s="91">
        <f t="shared" si="2"/>
        <v>433500</v>
      </c>
      <c r="U11" s="180">
        <v>433500</v>
      </c>
    </row>
    <row r="12" spans="2:23" x14ac:dyDescent="0.25">
      <c r="B12" s="9">
        <f t="shared" si="0"/>
        <v>11</v>
      </c>
      <c r="C12" s="3">
        <v>11</v>
      </c>
      <c r="D12" s="12" t="s">
        <v>75</v>
      </c>
      <c r="E12" s="3" t="s">
        <v>85</v>
      </c>
      <c r="F12" s="5"/>
      <c r="G12" s="5"/>
      <c r="H12" s="4"/>
      <c r="I12" s="4"/>
      <c r="J12" s="4"/>
      <c r="K12" s="4"/>
      <c r="M12" s="182">
        <v>8</v>
      </c>
      <c r="N12" s="176">
        <v>6.1749999999999998</v>
      </c>
      <c r="O12" s="91">
        <f t="shared" si="1"/>
        <v>1235000</v>
      </c>
      <c r="P12" s="180">
        <v>1235000</v>
      </c>
      <c r="R12" s="182">
        <v>8</v>
      </c>
      <c r="S12" s="176">
        <v>6.1749999999999998</v>
      </c>
      <c r="T12" s="91">
        <f t="shared" si="2"/>
        <v>370500</v>
      </c>
      <c r="U12" s="180">
        <v>370500</v>
      </c>
      <c r="W12" t="s">
        <v>322</v>
      </c>
    </row>
    <row r="13" spans="2:23" x14ac:dyDescent="0.25">
      <c r="B13" s="10">
        <f t="shared" si="0"/>
        <v>12</v>
      </c>
      <c r="C13" s="2">
        <v>12</v>
      </c>
      <c r="D13" s="13" t="s">
        <v>75</v>
      </c>
      <c r="E13" s="2" t="s">
        <v>86</v>
      </c>
      <c r="F13" s="5"/>
      <c r="G13" s="5"/>
      <c r="H13" s="5"/>
      <c r="I13" s="5"/>
      <c r="J13" s="4"/>
      <c r="K13" s="4"/>
      <c r="M13" s="182">
        <v>9</v>
      </c>
      <c r="N13" s="176">
        <v>5.375</v>
      </c>
      <c r="O13" s="91">
        <f t="shared" si="1"/>
        <v>1075000</v>
      </c>
      <c r="P13" s="180">
        <v>1075000</v>
      </c>
      <c r="R13" s="182">
        <v>9</v>
      </c>
      <c r="S13" s="176">
        <v>5.375</v>
      </c>
      <c r="T13" s="91">
        <f t="shared" si="2"/>
        <v>322500</v>
      </c>
      <c r="U13" s="180">
        <v>322500</v>
      </c>
    </row>
    <row r="14" spans="2:23" x14ac:dyDescent="0.25">
      <c r="B14" s="7">
        <f t="shared" si="0"/>
        <v>13</v>
      </c>
      <c r="C14" s="8">
        <v>1</v>
      </c>
      <c r="D14" s="11">
        <v>1</v>
      </c>
      <c r="E14" s="3" t="s">
        <v>3</v>
      </c>
      <c r="F14" s="5"/>
      <c r="G14" s="5"/>
      <c r="H14" s="5"/>
      <c r="I14" s="5"/>
      <c r="J14" s="4"/>
      <c r="K14" s="4"/>
      <c r="M14" s="182">
        <v>10</v>
      </c>
      <c r="N14" s="176">
        <v>5.0250000000000004</v>
      </c>
      <c r="O14" s="91">
        <f t="shared" si="1"/>
        <v>1005000</v>
      </c>
      <c r="P14" s="180">
        <v>1005000</v>
      </c>
      <c r="R14" s="182">
        <v>10</v>
      </c>
      <c r="S14" s="176">
        <v>5.0250000000000004</v>
      </c>
      <c r="T14" s="91">
        <f t="shared" si="2"/>
        <v>301500.00000000006</v>
      </c>
      <c r="U14" s="180">
        <v>301500</v>
      </c>
      <c r="W14" t="s">
        <v>94</v>
      </c>
    </row>
    <row r="15" spans="2:23" x14ac:dyDescent="0.25">
      <c r="B15" s="9">
        <f>B14+1</f>
        <v>14</v>
      </c>
      <c r="C15" s="3">
        <v>2</v>
      </c>
      <c r="D15" s="12">
        <v>1</v>
      </c>
      <c r="E15" s="3" t="s">
        <v>4</v>
      </c>
      <c r="F15" s="5"/>
      <c r="G15" s="5"/>
      <c r="H15" s="4"/>
      <c r="I15" s="4"/>
      <c r="J15" s="4"/>
      <c r="K15" s="4"/>
      <c r="M15" s="182">
        <v>11</v>
      </c>
      <c r="N15" s="176">
        <v>4.7750000000000004</v>
      </c>
      <c r="O15" s="91">
        <f t="shared" si="1"/>
        <v>955000</v>
      </c>
      <c r="P15" s="180">
        <v>955000</v>
      </c>
      <c r="R15" s="182">
        <v>11</v>
      </c>
      <c r="S15" s="176">
        <v>4.7750000000000004</v>
      </c>
      <c r="T15" s="91">
        <f t="shared" si="2"/>
        <v>286500.00000000006</v>
      </c>
      <c r="U15" s="180">
        <v>286500</v>
      </c>
      <c r="W15" t="s">
        <v>95</v>
      </c>
    </row>
    <row r="16" spans="2:23" x14ac:dyDescent="0.25">
      <c r="B16" s="9">
        <f t="shared" ref="B16:B79" si="3">B15+1</f>
        <v>15</v>
      </c>
      <c r="C16" s="3">
        <v>3</v>
      </c>
      <c r="D16" s="12">
        <v>1</v>
      </c>
      <c r="E16" s="3" t="s">
        <v>5</v>
      </c>
      <c r="F16" s="5"/>
      <c r="G16" s="5"/>
      <c r="H16" s="5"/>
      <c r="I16" s="5"/>
      <c r="J16" s="4"/>
      <c r="K16" s="4"/>
      <c r="M16" s="182">
        <v>12</v>
      </c>
      <c r="N16" s="176">
        <v>4.5250000000000004</v>
      </c>
      <c r="O16" s="91">
        <f t="shared" si="1"/>
        <v>905000</v>
      </c>
      <c r="P16" s="180">
        <v>905000</v>
      </c>
      <c r="R16" s="182">
        <v>12</v>
      </c>
      <c r="S16" s="176">
        <v>4.5250000000000004</v>
      </c>
      <c r="T16" s="91">
        <f t="shared" si="2"/>
        <v>271500.00000000006</v>
      </c>
      <c r="U16" s="180">
        <v>271500</v>
      </c>
      <c r="W16" t="s">
        <v>96</v>
      </c>
    </row>
    <row r="17" spans="2:16" x14ac:dyDescent="0.25">
      <c r="B17" s="9">
        <f t="shared" si="3"/>
        <v>16</v>
      </c>
      <c r="C17" s="3">
        <v>4</v>
      </c>
      <c r="D17" s="12">
        <v>1</v>
      </c>
      <c r="E17" s="3" t="s">
        <v>6</v>
      </c>
      <c r="F17" s="5"/>
      <c r="G17" s="5"/>
      <c r="H17" s="5"/>
      <c r="I17" s="5"/>
      <c r="J17" s="4"/>
      <c r="K17" s="4"/>
      <c r="P17" s="179"/>
    </row>
    <row r="18" spans="2:16" x14ac:dyDescent="0.25">
      <c r="B18" s="9">
        <f t="shared" si="3"/>
        <v>17</v>
      </c>
      <c r="C18" s="3">
        <v>5</v>
      </c>
      <c r="D18" s="12">
        <v>1</v>
      </c>
      <c r="E18" s="3" t="s">
        <v>7</v>
      </c>
      <c r="F18" s="5"/>
      <c r="G18" s="5"/>
      <c r="H18" s="5"/>
      <c r="I18" s="5"/>
      <c r="J18" s="4"/>
      <c r="K18" s="4"/>
      <c r="M18" s="18"/>
      <c r="N18" s="239" t="s">
        <v>446</v>
      </c>
      <c r="O18" s="239"/>
      <c r="P18" s="179"/>
    </row>
    <row r="19" spans="2:16" x14ac:dyDescent="0.25">
      <c r="B19" s="9">
        <f t="shared" si="3"/>
        <v>18</v>
      </c>
      <c r="C19" s="3">
        <v>6</v>
      </c>
      <c r="D19" s="12">
        <v>1</v>
      </c>
      <c r="E19" s="3" t="s">
        <v>1</v>
      </c>
      <c r="F19" s="5"/>
      <c r="G19" s="5"/>
      <c r="H19" s="5"/>
      <c r="I19" s="5"/>
      <c r="J19" s="4"/>
      <c r="K19" s="4"/>
      <c r="N19" s="181" t="s">
        <v>937</v>
      </c>
      <c r="O19" s="91">
        <v>1000000</v>
      </c>
      <c r="P19" s="179"/>
    </row>
    <row r="20" spans="2:16" x14ac:dyDescent="0.25">
      <c r="B20" s="9">
        <f t="shared" si="3"/>
        <v>19</v>
      </c>
      <c r="C20" s="3">
        <v>7</v>
      </c>
      <c r="D20" s="12">
        <v>1</v>
      </c>
      <c r="E20" s="3" t="s">
        <v>8</v>
      </c>
      <c r="F20" s="5"/>
      <c r="G20" s="5"/>
      <c r="H20" s="4"/>
      <c r="I20" s="4"/>
      <c r="J20" s="4"/>
      <c r="K20" s="4"/>
      <c r="N20" s="181" t="s">
        <v>938</v>
      </c>
      <c r="O20" s="91">
        <v>600000</v>
      </c>
      <c r="P20" s="179"/>
    </row>
    <row r="21" spans="2:16" x14ac:dyDescent="0.25">
      <c r="B21" s="9">
        <f t="shared" si="3"/>
        <v>20</v>
      </c>
      <c r="C21" s="3">
        <v>8</v>
      </c>
      <c r="D21" s="12">
        <v>1</v>
      </c>
      <c r="E21" s="3" t="s">
        <v>9</v>
      </c>
      <c r="F21" s="5"/>
      <c r="G21" s="5"/>
      <c r="H21" s="4"/>
      <c r="I21" s="4"/>
      <c r="J21" s="4"/>
      <c r="K21" s="4"/>
      <c r="N21" s="181" t="s">
        <v>939</v>
      </c>
      <c r="O21" s="91">
        <v>450000</v>
      </c>
      <c r="P21" s="179"/>
    </row>
    <row r="22" spans="2:16" x14ac:dyDescent="0.25">
      <c r="B22" s="9">
        <f t="shared" si="3"/>
        <v>21</v>
      </c>
      <c r="C22" s="3">
        <v>9</v>
      </c>
      <c r="D22" s="12">
        <v>1</v>
      </c>
      <c r="E22" s="3" t="s">
        <v>10</v>
      </c>
      <c r="F22" s="5"/>
      <c r="G22" s="5"/>
      <c r="H22" s="4"/>
      <c r="I22" s="4"/>
      <c r="J22" s="4"/>
      <c r="K22" s="4"/>
      <c r="N22" s="181" t="s">
        <v>940</v>
      </c>
      <c r="O22" s="91">
        <v>350000</v>
      </c>
      <c r="P22" s="179"/>
    </row>
    <row r="23" spans="2:16" x14ac:dyDescent="0.25">
      <c r="B23" s="9">
        <f t="shared" si="3"/>
        <v>22</v>
      </c>
      <c r="C23" s="3">
        <v>10</v>
      </c>
      <c r="D23" s="12">
        <v>1</v>
      </c>
      <c r="E23" s="3" t="s">
        <v>11</v>
      </c>
      <c r="F23" s="5"/>
      <c r="G23" s="5"/>
      <c r="H23" s="5"/>
      <c r="I23" s="5"/>
      <c r="J23" s="4"/>
      <c r="K23" s="5"/>
      <c r="N23" s="181" t="s">
        <v>941</v>
      </c>
      <c r="O23" s="91">
        <v>230000</v>
      </c>
      <c r="P23" s="179"/>
    </row>
    <row r="24" spans="2:16" x14ac:dyDescent="0.25">
      <c r="B24" s="9">
        <f t="shared" si="3"/>
        <v>23</v>
      </c>
      <c r="C24" s="3">
        <v>11</v>
      </c>
      <c r="D24" s="12">
        <v>1</v>
      </c>
      <c r="E24" s="3" t="s">
        <v>12</v>
      </c>
      <c r="F24" s="5"/>
      <c r="G24" s="5"/>
      <c r="H24" s="5"/>
      <c r="I24" s="5"/>
      <c r="J24" s="4"/>
      <c r="K24" s="4"/>
      <c r="P24" s="179"/>
    </row>
    <row r="25" spans="2:16" x14ac:dyDescent="0.25">
      <c r="B25" s="10">
        <f t="shared" si="3"/>
        <v>24</v>
      </c>
      <c r="C25" s="2">
        <v>12</v>
      </c>
      <c r="D25" s="13">
        <v>1</v>
      </c>
      <c r="E25" s="2" t="s">
        <v>13</v>
      </c>
      <c r="F25" s="5"/>
      <c r="G25" s="5"/>
      <c r="H25" s="5"/>
      <c r="I25" s="5"/>
      <c r="J25" s="4"/>
      <c r="K25" s="5"/>
      <c r="P25" s="179"/>
    </row>
    <row r="26" spans="2:16" x14ac:dyDescent="0.25">
      <c r="B26" s="9">
        <f t="shared" si="3"/>
        <v>25</v>
      </c>
      <c r="C26" s="3">
        <v>1</v>
      </c>
      <c r="D26" s="12">
        <v>2</v>
      </c>
      <c r="E26" s="3" t="s">
        <v>14</v>
      </c>
      <c r="F26" s="5"/>
      <c r="G26" s="5"/>
      <c r="H26" s="5"/>
      <c r="I26" s="6"/>
      <c r="J26" s="4"/>
      <c r="K26" s="4"/>
    </row>
    <row r="27" spans="2:16" x14ac:dyDescent="0.25">
      <c r="B27" s="9">
        <f t="shared" si="3"/>
        <v>26</v>
      </c>
      <c r="C27" s="3">
        <v>2</v>
      </c>
      <c r="D27" s="12">
        <v>2</v>
      </c>
      <c r="E27" s="3" t="s">
        <v>15</v>
      </c>
      <c r="F27" s="5"/>
      <c r="G27" s="5"/>
      <c r="H27" s="5"/>
      <c r="I27" s="6"/>
      <c r="J27" s="6"/>
      <c r="K27" s="5"/>
    </row>
    <row r="28" spans="2:16" x14ac:dyDescent="0.25">
      <c r="B28" s="9">
        <f t="shared" si="3"/>
        <v>27</v>
      </c>
      <c r="C28" s="3">
        <v>3</v>
      </c>
      <c r="D28" s="12">
        <v>2</v>
      </c>
      <c r="E28" s="3" t="s">
        <v>16</v>
      </c>
      <c r="F28" s="5"/>
      <c r="G28" s="5"/>
      <c r="H28" s="5"/>
      <c r="I28" s="6"/>
      <c r="J28" s="4"/>
      <c r="K28" s="4"/>
    </row>
    <row r="29" spans="2:16" x14ac:dyDescent="0.25">
      <c r="B29" s="9">
        <f t="shared" si="3"/>
        <v>28</v>
      </c>
      <c r="C29" s="3">
        <v>4</v>
      </c>
      <c r="D29" s="12">
        <v>2</v>
      </c>
      <c r="E29" s="3" t="s">
        <v>17</v>
      </c>
      <c r="F29" s="5"/>
      <c r="G29" s="5"/>
      <c r="H29" s="5"/>
      <c r="I29" s="6"/>
      <c r="J29" s="6"/>
      <c r="K29" s="5"/>
    </row>
    <row r="30" spans="2:16" x14ac:dyDescent="0.25">
      <c r="B30" s="9">
        <f t="shared" si="3"/>
        <v>29</v>
      </c>
      <c r="C30" s="3">
        <v>5</v>
      </c>
      <c r="D30" s="12">
        <v>2</v>
      </c>
      <c r="E30" s="3" t="s">
        <v>18</v>
      </c>
      <c r="F30" s="5"/>
      <c r="G30" s="5"/>
      <c r="H30" s="5"/>
      <c r="I30" s="6"/>
      <c r="J30" s="6"/>
      <c r="K30" s="5"/>
    </row>
    <row r="31" spans="2:16" x14ac:dyDescent="0.25">
      <c r="B31" s="9">
        <f t="shared" si="3"/>
        <v>30</v>
      </c>
      <c r="C31" s="3">
        <v>6</v>
      </c>
      <c r="D31" s="12">
        <v>2</v>
      </c>
      <c r="E31" s="3" t="s">
        <v>19</v>
      </c>
      <c r="F31" s="5"/>
      <c r="G31" s="5"/>
      <c r="H31" s="5"/>
      <c r="I31" s="5"/>
      <c r="J31" s="4"/>
      <c r="K31" s="5"/>
    </row>
    <row r="32" spans="2:16" x14ac:dyDescent="0.25">
      <c r="B32" s="9">
        <f t="shared" si="3"/>
        <v>31</v>
      </c>
      <c r="C32" s="3">
        <v>7</v>
      </c>
      <c r="D32" s="12">
        <v>2</v>
      </c>
      <c r="E32" s="3" t="s">
        <v>20</v>
      </c>
      <c r="F32" s="5"/>
      <c r="G32" s="5"/>
      <c r="H32" s="5"/>
      <c r="I32" s="5"/>
      <c r="J32" s="6"/>
      <c r="K32" s="4"/>
    </row>
    <row r="33" spans="2:11" x14ac:dyDescent="0.25">
      <c r="B33" s="9">
        <f t="shared" si="3"/>
        <v>32</v>
      </c>
      <c r="C33" s="3">
        <v>8</v>
      </c>
      <c r="D33" s="12">
        <v>2</v>
      </c>
      <c r="E33" s="3" t="s">
        <v>21</v>
      </c>
      <c r="F33" s="5"/>
      <c r="G33" s="5"/>
      <c r="H33" s="5"/>
      <c r="I33" s="6"/>
      <c r="J33" s="6"/>
      <c r="K33" s="5"/>
    </row>
    <row r="34" spans="2:11" x14ac:dyDescent="0.25">
      <c r="B34" s="9">
        <f t="shared" si="3"/>
        <v>33</v>
      </c>
      <c r="C34" s="3">
        <v>9</v>
      </c>
      <c r="D34" s="12">
        <v>2</v>
      </c>
      <c r="E34" s="3" t="s">
        <v>22</v>
      </c>
      <c r="F34" s="5"/>
      <c r="G34" s="5"/>
      <c r="H34" s="5"/>
      <c r="I34" s="6"/>
      <c r="J34" s="6"/>
      <c r="K34" s="5"/>
    </row>
    <row r="35" spans="2:11" x14ac:dyDescent="0.25">
      <c r="B35" s="9">
        <f t="shared" si="3"/>
        <v>34</v>
      </c>
      <c r="C35" s="3">
        <v>10</v>
      </c>
      <c r="D35" s="12">
        <v>2</v>
      </c>
      <c r="E35" s="3" t="s">
        <v>23</v>
      </c>
      <c r="F35" s="5"/>
      <c r="G35" s="5"/>
      <c r="H35" s="5"/>
      <c r="I35" s="6"/>
      <c r="J35" s="6"/>
      <c r="K35" s="5"/>
    </row>
    <row r="36" spans="2:11" x14ac:dyDescent="0.25">
      <c r="B36" s="9">
        <f t="shared" si="3"/>
        <v>35</v>
      </c>
      <c r="C36" s="3">
        <v>11</v>
      </c>
      <c r="D36" s="12">
        <v>2</v>
      </c>
      <c r="E36" s="3" t="s">
        <v>24</v>
      </c>
      <c r="F36" s="5"/>
      <c r="G36" s="5"/>
      <c r="H36" s="5"/>
      <c r="I36" s="6"/>
      <c r="J36" s="6"/>
      <c r="K36" s="5"/>
    </row>
    <row r="37" spans="2:11" x14ac:dyDescent="0.25">
      <c r="B37" s="10">
        <f t="shared" si="3"/>
        <v>36</v>
      </c>
      <c r="C37" s="2">
        <v>12</v>
      </c>
      <c r="D37" s="13">
        <v>2</v>
      </c>
      <c r="E37" s="2" t="s">
        <v>25</v>
      </c>
      <c r="F37" s="5"/>
      <c r="G37" s="5"/>
      <c r="H37" s="5"/>
      <c r="I37" s="6"/>
      <c r="J37" s="6"/>
      <c r="K37" s="5"/>
    </row>
    <row r="38" spans="2:11" x14ac:dyDescent="0.25">
      <c r="B38" s="9">
        <f t="shared" si="3"/>
        <v>37</v>
      </c>
      <c r="C38" s="3">
        <v>1</v>
      </c>
      <c r="D38" s="12">
        <v>3</v>
      </c>
      <c r="E38" s="3" t="s">
        <v>26</v>
      </c>
      <c r="F38" s="5"/>
      <c r="G38" s="5"/>
      <c r="H38" s="6"/>
      <c r="I38" s="6"/>
      <c r="J38" s="6"/>
      <c r="K38" s="5"/>
    </row>
    <row r="39" spans="2:11" x14ac:dyDescent="0.25">
      <c r="B39" s="9">
        <f t="shared" si="3"/>
        <v>38</v>
      </c>
      <c r="C39" s="3">
        <v>2</v>
      </c>
      <c r="D39" s="12">
        <v>3</v>
      </c>
      <c r="E39" s="3" t="s">
        <v>27</v>
      </c>
      <c r="F39" s="5"/>
      <c r="G39" s="5"/>
      <c r="H39" s="6"/>
      <c r="I39" s="6"/>
      <c r="J39" s="6"/>
      <c r="K39" s="5"/>
    </row>
    <row r="40" spans="2:11" x14ac:dyDescent="0.25">
      <c r="B40" s="9">
        <f t="shared" si="3"/>
        <v>39</v>
      </c>
      <c r="C40" s="3">
        <v>3</v>
      </c>
      <c r="D40" s="12">
        <v>3</v>
      </c>
      <c r="E40" s="3" t="s">
        <v>28</v>
      </c>
      <c r="F40" s="5"/>
      <c r="G40" s="5"/>
      <c r="H40" s="6"/>
      <c r="I40" s="6"/>
      <c r="J40" s="6"/>
      <c r="K40" s="5"/>
    </row>
    <row r="41" spans="2:11" x14ac:dyDescent="0.25">
      <c r="B41" s="9">
        <f t="shared" si="3"/>
        <v>40</v>
      </c>
      <c r="C41" s="3">
        <v>4</v>
      </c>
      <c r="D41" s="12">
        <v>3</v>
      </c>
      <c r="E41" s="3" t="s">
        <v>29</v>
      </c>
      <c r="F41" s="5"/>
      <c r="G41" s="5"/>
      <c r="H41" s="6"/>
      <c r="I41" s="6"/>
      <c r="J41" s="6"/>
      <c r="K41" s="5"/>
    </row>
    <row r="42" spans="2:11" x14ac:dyDescent="0.25">
      <c r="B42" s="9">
        <f t="shared" si="3"/>
        <v>41</v>
      </c>
      <c r="C42" s="3">
        <v>5</v>
      </c>
      <c r="D42" s="12">
        <v>3</v>
      </c>
      <c r="E42" s="3" t="s">
        <v>30</v>
      </c>
      <c r="F42" s="5"/>
      <c r="G42" s="5"/>
      <c r="H42" s="6"/>
      <c r="I42" s="6"/>
      <c r="J42" s="6"/>
      <c r="K42" s="5"/>
    </row>
    <row r="43" spans="2:11" x14ac:dyDescent="0.25">
      <c r="B43" s="9">
        <f t="shared" si="3"/>
        <v>42</v>
      </c>
      <c r="C43" s="3">
        <v>6</v>
      </c>
      <c r="D43" s="12">
        <v>3</v>
      </c>
      <c r="E43" s="3" t="s">
        <v>31</v>
      </c>
      <c r="F43" s="5"/>
      <c r="G43" s="5"/>
      <c r="H43" s="5"/>
      <c r="I43" s="6"/>
      <c r="J43" s="4"/>
      <c r="K43" s="5"/>
    </row>
    <row r="44" spans="2:11" x14ac:dyDescent="0.25">
      <c r="B44" s="9">
        <f t="shared" si="3"/>
        <v>43</v>
      </c>
      <c r="C44" s="3">
        <v>7</v>
      </c>
      <c r="D44" s="12">
        <v>3</v>
      </c>
      <c r="E44" s="3" t="s">
        <v>32</v>
      </c>
      <c r="F44" s="5"/>
      <c r="G44" s="5"/>
      <c r="H44" s="6"/>
      <c r="I44" s="6"/>
      <c r="J44" s="6"/>
      <c r="K44" s="5"/>
    </row>
    <row r="45" spans="2:11" x14ac:dyDescent="0.25">
      <c r="B45" s="9">
        <f t="shared" si="3"/>
        <v>44</v>
      </c>
      <c r="C45" s="3">
        <v>8</v>
      </c>
      <c r="D45" s="12">
        <v>3</v>
      </c>
      <c r="E45" s="3" t="s">
        <v>33</v>
      </c>
      <c r="F45" s="5"/>
      <c r="G45" s="5"/>
      <c r="H45" s="6"/>
      <c r="I45" s="6"/>
      <c r="J45" s="6"/>
      <c r="K45" s="5"/>
    </row>
    <row r="46" spans="2:11" x14ac:dyDescent="0.25">
      <c r="B46" s="9">
        <f t="shared" si="3"/>
        <v>45</v>
      </c>
      <c r="C46" s="3">
        <v>9</v>
      </c>
      <c r="D46" s="12">
        <v>3</v>
      </c>
      <c r="E46" s="3" t="s">
        <v>34</v>
      </c>
      <c r="F46" s="5"/>
      <c r="G46" s="5"/>
      <c r="H46" s="6"/>
      <c r="I46" s="6"/>
      <c r="J46" s="6"/>
      <c r="K46" s="5"/>
    </row>
    <row r="47" spans="2:11" x14ac:dyDescent="0.25">
      <c r="B47" s="9">
        <f t="shared" si="3"/>
        <v>46</v>
      </c>
      <c r="C47" s="3">
        <v>10</v>
      </c>
      <c r="D47" s="12">
        <v>3</v>
      </c>
      <c r="E47" s="3" t="s">
        <v>35</v>
      </c>
      <c r="F47" s="5"/>
      <c r="G47" s="5"/>
      <c r="H47" s="6"/>
      <c r="I47" s="6"/>
      <c r="J47" s="4"/>
      <c r="K47" s="5"/>
    </row>
    <row r="48" spans="2:11" x14ac:dyDescent="0.25">
      <c r="B48" s="9">
        <f t="shared" si="3"/>
        <v>47</v>
      </c>
      <c r="C48" s="3">
        <v>11</v>
      </c>
      <c r="D48" s="12">
        <v>3</v>
      </c>
      <c r="E48" s="3" t="s">
        <v>36</v>
      </c>
      <c r="F48" s="5"/>
      <c r="G48" s="5"/>
      <c r="H48" s="5"/>
      <c r="I48" s="6"/>
      <c r="J48" s="6"/>
      <c r="K48" s="5"/>
    </row>
    <row r="49" spans="2:11" x14ac:dyDescent="0.25">
      <c r="B49" s="10">
        <f t="shared" si="3"/>
        <v>48</v>
      </c>
      <c r="C49" s="2">
        <v>12</v>
      </c>
      <c r="D49" s="13">
        <v>3</v>
      </c>
      <c r="E49" s="2" t="s">
        <v>37</v>
      </c>
      <c r="F49" s="5"/>
      <c r="G49" s="5"/>
      <c r="H49" s="6"/>
      <c r="I49" s="6"/>
      <c r="J49" s="6"/>
      <c r="K49" s="5"/>
    </row>
    <row r="50" spans="2:11" x14ac:dyDescent="0.25">
      <c r="B50" s="9">
        <f t="shared" si="3"/>
        <v>49</v>
      </c>
      <c r="C50" s="3">
        <v>1</v>
      </c>
      <c r="D50" s="12" t="s">
        <v>0</v>
      </c>
      <c r="E50" s="3" t="s">
        <v>38</v>
      </c>
      <c r="F50" s="5"/>
      <c r="G50" s="5"/>
      <c r="H50" s="6"/>
      <c r="I50" s="6"/>
      <c r="J50" s="6"/>
      <c r="K50" s="5"/>
    </row>
    <row r="51" spans="2:11" x14ac:dyDescent="0.25">
      <c r="B51" s="9">
        <f t="shared" si="3"/>
        <v>50</v>
      </c>
      <c r="C51" s="3">
        <f>C50+1</f>
        <v>2</v>
      </c>
      <c r="D51" s="12" t="s">
        <v>0</v>
      </c>
      <c r="E51" s="3" t="s">
        <v>942</v>
      </c>
      <c r="F51" s="5"/>
      <c r="G51" s="5"/>
      <c r="H51" s="6"/>
      <c r="I51" s="6"/>
      <c r="J51" s="6"/>
      <c r="K51" s="5"/>
    </row>
    <row r="52" spans="2:11" x14ac:dyDescent="0.25">
      <c r="B52" s="9">
        <f t="shared" si="3"/>
        <v>51</v>
      </c>
      <c r="C52" s="3">
        <f t="shared" ref="C52:C78" si="4">C51+1</f>
        <v>3</v>
      </c>
      <c r="D52" s="12" t="s">
        <v>0</v>
      </c>
      <c r="E52" s="3" t="s">
        <v>39</v>
      </c>
      <c r="F52" s="5"/>
      <c r="G52" s="5"/>
      <c r="H52" s="6"/>
      <c r="I52" s="6"/>
      <c r="J52" s="6"/>
      <c r="K52" s="5"/>
    </row>
    <row r="53" spans="2:11" x14ac:dyDescent="0.25">
      <c r="B53" s="9">
        <f t="shared" si="3"/>
        <v>52</v>
      </c>
      <c r="C53" s="3">
        <f t="shared" si="4"/>
        <v>4</v>
      </c>
      <c r="D53" s="12" t="s">
        <v>0</v>
      </c>
      <c r="E53" s="3" t="s">
        <v>40</v>
      </c>
      <c r="F53" s="5"/>
      <c r="G53" s="5"/>
      <c r="H53" s="6"/>
      <c r="I53" s="6"/>
      <c r="J53" s="6"/>
      <c r="K53" s="5"/>
    </row>
    <row r="54" spans="2:11" x14ac:dyDescent="0.25">
      <c r="B54" s="9">
        <f t="shared" si="3"/>
        <v>53</v>
      </c>
      <c r="C54" s="3">
        <f t="shared" si="4"/>
        <v>5</v>
      </c>
      <c r="D54" s="12" t="s">
        <v>0</v>
      </c>
      <c r="E54" s="3" t="s">
        <v>41</v>
      </c>
      <c r="F54" s="5"/>
      <c r="G54" s="5"/>
      <c r="H54" s="6"/>
      <c r="I54" s="6"/>
      <c r="J54" s="6"/>
      <c r="K54" s="5"/>
    </row>
    <row r="55" spans="2:11" x14ac:dyDescent="0.25">
      <c r="B55" s="9">
        <f t="shared" si="3"/>
        <v>54</v>
      </c>
      <c r="C55" s="3">
        <f t="shared" si="4"/>
        <v>6</v>
      </c>
      <c r="D55" s="12" t="s">
        <v>0</v>
      </c>
      <c r="E55" s="3" t="s">
        <v>42</v>
      </c>
      <c r="F55" s="5"/>
      <c r="G55" s="5"/>
      <c r="H55" s="6"/>
      <c r="I55" s="6"/>
      <c r="J55" s="6"/>
      <c r="K55" s="5"/>
    </row>
    <row r="56" spans="2:11" x14ac:dyDescent="0.25">
      <c r="B56" s="9">
        <f t="shared" si="3"/>
        <v>55</v>
      </c>
      <c r="C56" s="3">
        <f t="shared" si="4"/>
        <v>7</v>
      </c>
      <c r="D56" s="12" t="s">
        <v>0</v>
      </c>
      <c r="E56" s="3" t="s">
        <v>43</v>
      </c>
      <c r="F56" s="5"/>
      <c r="G56" s="5"/>
      <c r="H56" s="6"/>
      <c r="I56" s="6"/>
      <c r="J56" s="6"/>
      <c r="K56" s="5"/>
    </row>
    <row r="57" spans="2:11" x14ac:dyDescent="0.25">
      <c r="B57" s="9">
        <f t="shared" si="3"/>
        <v>56</v>
      </c>
      <c r="C57" s="3">
        <f t="shared" si="4"/>
        <v>8</v>
      </c>
      <c r="D57" s="12" t="s">
        <v>0</v>
      </c>
      <c r="E57" s="3" t="s">
        <v>44</v>
      </c>
      <c r="F57" s="5"/>
      <c r="G57" s="5"/>
      <c r="H57" s="6"/>
      <c r="I57" s="6"/>
      <c r="J57" s="6"/>
      <c r="K57" s="5"/>
    </row>
    <row r="58" spans="2:11" x14ac:dyDescent="0.25">
      <c r="B58" s="9">
        <f t="shared" si="3"/>
        <v>57</v>
      </c>
      <c r="C58" s="3">
        <f t="shared" si="4"/>
        <v>9</v>
      </c>
      <c r="D58" s="12" t="s">
        <v>0</v>
      </c>
      <c r="E58" s="3" t="s">
        <v>45</v>
      </c>
      <c r="F58" s="5"/>
      <c r="G58" s="5"/>
      <c r="H58" s="6"/>
      <c r="I58" s="6"/>
      <c r="J58" s="6"/>
      <c r="K58" s="5"/>
    </row>
    <row r="59" spans="2:11" x14ac:dyDescent="0.25">
      <c r="B59" s="9">
        <f t="shared" si="3"/>
        <v>58</v>
      </c>
      <c r="C59" s="3">
        <f t="shared" si="4"/>
        <v>10</v>
      </c>
      <c r="D59" s="12" t="s">
        <v>0</v>
      </c>
      <c r="E59" s="3" t="s">
        <v>46</v>
      </c>
      <c r="F59" s="5"/>
      <c r="G59" s="5"/>
      <c r="H59" s="6"/>
      <c r="I59" s="6"/>
      <c r="J59" s="6"/>
      <c r="K59" s="5"/>
    </row>
    <row r="60" spans="2:11" x14ac:dyDescent="0.25">
      <c r="B60" s="9">
        <f t="shared" si="3"/>
        <v>59</v>
      </c>
      <c r="C60" s="3">
        <f t="shared" si="4"/>
        <v>11</v>
      </c>
      <c r="D60" s="12" t="s">
        <v>0</v>
      </c>
      <c r="E60" s="3" t="s">
        <v>47</v>
      </c>
      <c r="F60" s="5"/>
      <c r="G60" s="5"/>
      <c r="H60" s="6"/>
      <c r="I60" s="6"/>
      <c r="J60" s="6"/>
      <c r="K60" s="5"/>
    </row>
    <row r="61" spans="2:11" x14ac:dyDescent="0.25">
      <c r="B61" s="9">
        <f t="shared" si="3"/>
        <v>60</v>
      </c>
      <c r="C61" s="3">
        <f t="shared" si="4"/>
        <v>12</v>
      </c>
      <c r="D61" s="12" t="s">
        <v>0</v>
      </c>
      <c r="E61" s="3" t="s">
        <v>48</v>
      </c>
      <c r="F61" s="5"/>
      <c r="G61" s="5"/>
      <c r="H61" s="6"/>
      <c r="I61" s="6"/>
      <c r="J61" s="6"/>
      <c r="K61" s="5"/>
    </row>
    <row r="62" spans="2:11" x14ac:dyDescent="0.25">
      <c r="B62" s="9">
        <f t="shared" si="3"/>
        <v>61</v>
      </c>
      <c r="C62" s="3">
        <f t="shared" si="4"/>
        <v>13</v>
      </c>
      <c r="D62" s="12" t="s">
        <v>0</v>
      </c>
      <c r="E62" s="3" t="s">
        <v>49</v>
      </c>
      <c r="F62" s="5"/>
      <c r="G62" s="5"/>
      <c r="H62" s="6"/>
      <c r="I62" s="6"/>
      <c r="J62" s="6"/>
      <c r="K62" s="5"/>
    </row>
    <row r="63" spans="2:11" x14ac:dyDescent="0.25">
      <c r="B63" s="9">
        <f t="shared" si="3"/>
        <v>62</v>
      </c>
      <c r="C63" s="3">
        <f t="shared" si="4"/>
        <v>14</v>
      </c>
      <c r="D63" s="12" t="s">
        <v>0</v>
      </c>
      <c r="E63" s="3" t="s">
        <v>50</v>
      </c>
      <c r="F63" s="5"/>
      <c r="G63" s="5"/>
      <c r="H63" s="6"/>
      <c r="I63" s="6"/>
      <c r="J63" s="6"/>
      <c r="K63" s="5"/>
    </row>
    <row r="64" spans="2:11" x14ac:dyDescent="0.25">
      <c r="B64" s="9">
        <f t="shared" si="3"/>
        <v>63</v>
      </c>
      <c r="C64" s="3">
        <f t="shared" si="4"/>
        <v>15</v>
      </c>
      <c r="D64" s="12" t="s">
        <v>0</v>
      </c>
      <c r="E64" s="3" t="s">
        <v>51</v>
      </c>
      <c r="F64" s="5"/>
      <c r="G64" s="5"/>
      <c r="H64" s="6"/>
      <c r="I64" s="6"/>
      <c r="J64" s="6"/>
      <c r="K64" s="5"/>
    </row>
    <row r="65" spans="2:11" x14ac:dyDescent="0.25">
      <c r="B65" s="9">
        <f t="shared" si="3"/>
        <v>64</v>
      </c>
      <c r="C65" s="3">
        <f t="shared" si="4"/>
        <v>16</v>
      </c>
      <c r="D65" s="12" t="s">
        <v>0</v>
      </c>
      <c r="E65" s="3" t="s">
        <v>52</v>
      </c>
      <c r="F65" s="5"/>
      <c r="G65" s="5"/>
      <c r="H65" s="6"/>
      <c r="I65" s="6"/>
      <c r="J65" s="6"/>
      <c r="K65" s="5"/>
    </row>
    <row r="66" spans="2:11" x14ac:dyDescent="0.25">
      <c r="B66" s="9">
        <f t="shared" si="3"/>
        <v>65</v>
      </c>
      <c r="C66" s="3">
        <f t="shared" si="4"/>
        <v>17</v>
      </c>
      <c r="D66" s="12" t="s">
        <v>0</v>
      </c>
      <c r="E66" s="3" t="s">
        <v>53</v>
      </c>
      <c r="F66" s="5"/>
      <c r="G66" s="5"/>
      <c r="H66" s="6"/>
      <c r="I66" s="6"/>
      <c r="J66" s="6"/>
      <c r="K66" s="5"/>
    </row>
    <row r="67" spans="2:11" x14ac:dyDescent="0.25">
      <c r="B67" s="9">
        <f t="shared" si="3"/>
        <v>66</v>
      </c>
      <c r="C67" s="3">
        <f t="shared" si="4"/>
        <v>18</v>
      </c>
      <c r="D67" s="12" t="s">
        <v>0</v>
      </c>
      <c r="E67" s="3" t="s">
        <v>54</v>
      </c>
      <c r="F67" s="5"/>
      <c r="G67" s="5"/>
      <c r="H67" s="6"/>
      <c r="I67" s="6"/>
      <c r="J67" s="6"/>
      <c r="K67" s="5"/>
    </row>
    <row r="68" spans="2:11" x14ac:dyDescent="0.25">
      <c r="B68" s="9">
        <f t="shared" si="3"/>
        <v>67</v>
      </c>
      <c r="C68" s="3">
        <f t="shared" si="4"/>
        <v>19</v>
      </c>
      <c r="D68" s="12" t="s">
        <v>0</v>
      </c>
      <c r="E68" s="3" t="s">
        <v>55</v>
      </c>
      <c r="F68" s="5"/>
      <c r="G68" s="5"/>
      <c r="H68" s="6"/>
      <c r="I68" s="6"/>
      <c r="J68" s="6"/>
      <c r="K68" s="5"/>
    </row>
    <row r="69" spans="2:11" x14ac:dyDescent="0.25">
      <c r="B69" s="9">
        <f t="shared" si="3"/>
        <v>68</v>
      </c>
      <c r="C69" s="3">
        <f t="shared" si="4"/>
        <v>20</v>
      </c>
      <c r="D69" s="12" t="s">
        <v>0</v>
      </c>
      <c r="E69" s="3" t="s">
        <v>56</v>
      </c>
      <c r="F69" s="5"/>
      <c r="G69" s="5"/>
      <c r="H69" s="6"/>
      <c r="I69" s="6"/>
      <c r="J69" s="6"/>
      <c r="K69" s="5"/>
    </row>
    <row r="70" spans="2:11" x14ac:dyDescent="0.25">
      <c r="B70" s="9">
        <f t="shared" si="3"/>
        <v>69</v>
      </c>
      <c r="C70" s="3">
        <f t="shared" si="4"/>
        <v>21</v>
      </c>
      <c r="D70" s="12" t="s">
        <v>0</v>
      </c>
      <c r="E70" s="3" t="s">
        <v>57</v>
      </c>
      <c r="F70" s="5"/>
      <c r="G70" s="5"/>
      <c r="H70" s="6"/>
      <c r="I70" s="6"/>
      <c r="J70" s="6"/>
      <c r="K70" s="5"/>
    </row>
    <row r="71" spans="2:11" x14ac:dyDescent="0.25">
      <c r="B71" s="9">
        <f t="shared" si="3"/>
        <v>70</v>
      </c>
      <c r="C71" s="3">
        <f t="shared" si="4"/>
        <v>22</v>
      </c>
      <c r="D71" s="12" t="s">
        <v>0</v>
      </c>
      <c r="E71" s="3" t="s">
        <v>58</v>
      </c>
      <c r="F71" s="5"/>
      <c r="G71" s="5"/>
      <c r="H71" s="6"/>
      <c r="I71" s="6"/>
      <c r="J71" s="6"/>
      <c r="K71" s="5"/>
    </row>
    <row r="72" spans="2:11" x14ac:dyDescent="0.25">
      <c r="B72" s="9">
        <f t="shared" si="3"/>
        <v>71</v>
      </c>
      <c r="C72" s="3">
        <f t="shared" si="4"/>
        <v>23</v>
      </c>
      <c r="D72" s="12" t="s">
        <v>0</v>
      </c>
      <c r="E72" s="3" t="s">
        <v>59</v>
      </c>
      <c r="F72" s="5"/>
      <c r="G72" s="5"/>
      <c r="H72" s="6"/>
      <c r="I72" s="6"/>
      <c r="J72" s="6"/>
      <c r="K72" s="5"/>
    </row>
    <row r="73" spans="2:11" x14ac:dyDescent="0.25">
      <c r="B73" s="9">
        <f t="shared" si="3"/>
        <v>72</v>
      </c>
      <c r="C73" s="3">
        <f t="shared" si="4"/>
        <v>24</v>
      </c>
      <c r="D73" s="12" t="s">
        <v>0</v>
      </c>
      <c r="E73" s="3" t="s">
        <v>60</v>
      </c>
      <c r="F73" s="5"/>
      <c r="G73" s="5"/>
      <c r="H73" s="6"/>
      <c r="I73" s="6"/>
      <c r="J73" s="6"/>
      <c r="K73" s="5"/>
    </row>
    <row r="74" spans="2:11" x14ac:dyDescent="0.25">
      <c r="B74" s="9">
        <f t="shared" si="3"/>
        <v>73</v>
      </c>
      <c r="C74" s="3">
        <f t="shared" si="4"/>
        <v>25</v>
      </c>
      <c r="D74" s="12" t="s">
        <v>0</v>
      </c>
      <c r="E74" s="3" t="s">
        <v>61</v>
      </c>
      <c r="F74" s="5"/>
      <c r="G74" s="5"/>
      <c r="H74" s="6"/>
      <c r="I74" s="6"/>
      <c r="J74" s="6"/>
      <c r="K74" s="5"/>
    </row>
    <row r="75" spans="2:11" x14ac:dyDescent="0.25">
      <c r="B75" s="9">
        <f t="shared" si="3"/>
        <v>74</v>
      </c>
      <c r="C75" s="3">
        <f t="shared" si="4"/>
        <v>26</v>
      </c>
      <c r="D75" s="12" t="s">
        <v>0</v>
      </c>
      <c r="E75" s="3" t="s">
        <v>62</v>
      </c>
      <c r="F75" s="5"/>
      <c r="G75" s="5"/>
      <c r="H75" s="6"/>
      <c r="I75" s="6"/>
      <c r="J75" s="6"/>
      <c r="K75" s="5"/>
    </row>
    <row r="76" spans="2:11" x14ac:dyDescent="0.25">
      <c r="B76" s="9">
        <f t="shared" si="3"/>
        <v>75</v>
      </c>
      <c r="C76" s="3">
        <f t="shared" si="4"/>
        <v>27</v>
      </c>
      <c r="D76" s="12" t="s">
        <v>0</v>
      </c>
      <c r="E76" s="3" t="s">
        <v>63</v>
      </c>
      <c r="F76" s="5"/>
      <c r="G76" s="5"/>
      <c r="H76" s="6"/>
      <c r="I76" s="6"/>
      <c r="J76" s="6"/>
      <c r="K76" s="5"/>
    </row>
    <row r="77" spans="2:11" x14ac:dyDescent="0.25">
      <c r="B77" s="9">
        <f t="shared" si="3"/>
        <v>76</v>
      </c>
      <c r="C77" s="3">
        <f t="shared" si="4"/>
        <v>28</v>
      </c>
      <c r="D77" s="12" t="s">
        <v>0</v>
      </c>
      <c r="E77" s="3" t="s">
        <v>64</v>
      </c>
      <c r="F77" s="5"/>
      <c r="G77" s="5"/>
      <c r="H77" s="6"/>
      <c r="I77" s="6"/>
      <c r="J77" s="6"/>
      <c r="K77" s="5"/>
    </row>
    <row r="78" spans="2:11" x14ac:dyDescent="0.25">
      <c r="B78" s="9">
        <f t="shared" si="3"/>
        <v>77</v>
      </c>
      <c r="C78" s="3">
        <f t="shared" si="4"/>
        <v>29</v>
      </c>
      <c r="D78" s="12" t="s">
        <v>0</v>
      </c>
      <c r="E78" s="3" t="s">
        <v>65</v>
      </c>
      <c r="F78" s="5"/>
      <c r="G78" s="5"/>
      <c r="H78" s="6"/>
      <c r="I78" s="6"/>
      <c r="J78" s="6"/>
      <c r="K78" s="5"/>
    </row>
    <row r="79" spans="2:11" x14ac:dyDescent="0.25">
      <c r="B79" s="9">
        <f t="shared" si="3"/>
        <v>78</v>
      </c>
      <c r="C79" s="3">
        <f t="shared" ref="C79" si="5">C78+1</f>
        <v>30</v>
      </c>
      <c r="D79" s="12" t="s">
        <v>0</v>
      </c>
      <c r="E79" s="3" t="s">
        <v>66</v>
      </c>
      <c r="F79" s="5"/>
      <c r="G79" s="5"/>
      <c r="H79" s="6"/>
      <c r="I79" s="6"/>
      <c r="J79" s="6"/>
      <c r="K79" s="5"/>
    </row>
    <row r="80" spans="2:11" x14ac:dyDescent="0.25">
      <c r="B80" s="9">
        <f t="shared" ref="B80:B82" si="6">B79+1</f>
        <v>79</v>
      </c>
      <c r="C80" s="3">
        <f t="shared" ref="C80:C82" si="7">C79+1</f>
        <v>31</v>
      </c>
      <c r="D80" s="12" t="s">
        <v>0</v>
      </c>
      <c r="E80" s="3" t="s">
        <v>67</v>
      </c>
      <c r="F80" s="5"/>
      <c r="G80" s="5"/>
      <c r="H80" s="6"/>
      <c r="I80" s="6"/>
      <c r="J80" s="6"/>
      <c r="K80" s="5"/>
    </row>
    <row r="81" spans="2:11" x14ac:dyDescent="0.25">
      <c r="B81" s="9">
        <f t="shared" si="6"/>
        <v>80</v>
      </c>
      <c r="C81" s="3">
        <f t="shared" si="7"/>
        <v>32</v>
      </c>
      <c r="D81" s="12" t="s">
        <v>0</v>
      </c>
      <c r="E81" s="3" t="s">
        <v>68</v>
      </c>
      <c r="F81" s="5"/>
      <c r="G81" s="5"/>
      <c r="H81" s="6"/>
      <c r="I81" s="6"/>
      <c r="J81" s="6"/>
      <c r="K81" s="5"/>
    </row>
    <row r="82" spans="2:11" x14ac:dyDescent="0.25">
      <c r="B82" s="10">
        <f t="shared" si="6"/>
        <v>81</v>
      </c>
      <c r="C82" s="2">
        <f t="shared" si="7"/>
        <v>33</v>
      </c>
      <c r="D82" s="13" t="s">
        <v>0</v>
      </c>
      <c r="E82" s="2" t="s">
        <v>69</v>
      </c>
      <c r="F82" s="5"/>
      <c r="G82" s="5"/>
      <c r="H82" s="6"/>
      <c r="I82" s="6"/>
      <c r="J82" s="6"/>
      <c r="K82" s="5"/>
    </row>
  </sheetData>
  <mergeCells count="3">
    <mergeCell ref="N18:O18"/>
    <mergeCell ref="R3:U3"/>
    <mergeCell ref="M3:P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5"/>
  <sheetViews>
    <sheetView topLeftCell="A96" zoomScale="90" zoomScaleNormal="90" workbookViewId="0">
      <selection activeCell="E115" sqref="E115"/>
    </sheetView>
  </sheetViews>
  <sheetFormatPr baseColWidth="10" defaultRowHeight="15" x14ac:dyDescent="0.25"/>
  <cols>
    <col min="2" max="2" width="5.5703125" style="69" customWidth="1"/>
    <col min="3" max="3" width="26.85546875" customWidth="1"/>
    <col min="4" max="5" width="7.140625" style="69" customWidth="1"/>
    <col min="6" max="6" width="4.5703125" customWidth="1"/>
    <col min="7" max="7" width="0.5703125" customWidth="1"/>
    <col min="8" max="8" width="5.5703125" style="69" customWidth="1"/>
    <col min="9" max="9" width="26.85546875" customWidth="1"/>
    <col min="10" max="11" width="7.140625" style="69" customWidth="1"/>
    <col min="12" max="12" width="10.28515625" customWidth="1"/>
    <col min="13" max="13" width="4.5703125" customWidth="1"/>
    <col min="14" max="14" width="0.5703125" customWidth="1"/>
    <col min="15" max="15" width="5.5703125" style="70" customWidth="1"/>
    <col min="16" max="16" width="26.85546875" customWidth="1"/>
    <col min="17" max="19" width="7.140625" customWidth="1"/>
    <col min="20" max="20" width="10.28515625" customWidth="1"/>
  </cols>
  <sheetData>
    <row r="1" spans="1:20" x14ac:dyDescent="0.25">
      <c r="A1" t="s">
        <v>1200</v>
      </c>
      <c r="C1" s="25" t="s">
        <v>130</v>
      </c>
      <c r="D1" s="14" t="s">
        <v>100</v>
      </c>
      <c r="E1" s="14" t="s">
        <v>102</v>
      </c>
      <c r="I1" s="25" t="s">
        <v>135</v>
      </c>
      <c r="J1" s="14" t="s">
        <v>100</v>
      </c>
      <c r="K1" s="14" t="s">
        <v>102</v>
      </c>
      <c r="L1" s="28" t="s">
        <v>129</v>
      </c>
      <c r="P1" s="28" t="s">
        <v>422</v>
      </c>
      <c r="Q1" s="28" t="s">
        <v>100</v>
      </c>
      <c r="R1" s="28" t="s">
        <v>423</v>
      </c>
      <c r="S1" s="28" t="s">
        <v>424</v>
      </c>
      <c r="T1" s="28" t="s">
        <v>129</v>
      </c>
    </row>
    <row r="2" spans="1:20" x14ac:dyDescent="0.25">
      <c r="B2" s="69">
        <f t="shared" ref="B2:B65" si="0">B1+1</f>
        <v>1</v>
      </c>
      <c r="C2" s="21" t="s">
        <v>524</v>
      </c>
      <c r="D2" s="15">
        <v>112</v>
      </c>
      <c r="E2" s="6">
        <v>13</v>
      </c>
      <c r="H2" s="69">
        <f t="shared" ref="H2:H65" si="1">H1+1</f>
        <v>1</v>
      </c>
      <c r="I2" s="21" t="s">
        <v>526</v>
      </c>
      <c r="J2" s="15">
        <v>88</v>
      </c>
      <c r="K2" s="231">
        <v>30</v>
      </c>
      <c r="L2" s="27">
        <f t="shared" ref="L2:L33" si="2">K2/J2</f>
        <v>0.34090909090909088</v>
      </c>
      <c r="O2" s="70">
        <f t="shared" ref="O2:O21" si="3">O1+1</f>
        <v>1</v>
      </c>
      <c r="P2" s="21" t="s">
        <v>571</v>
      </c>
      <c r="Q2" s="231">
        <v>76</v>
      </c>
      <c r="R2" s="71">
        <v>73</v>
      </c>
      <c r="S2" s="71">
        <v>32</v>
      </c>
      <c r="T2" s="40">
        <f t="shared" ref="T2:T11" si="4">R2/Q2</f>
        <v>0.96052631578947367</v>
      </c>
    </row>
    <row r="3" spans="1:20" x14ac:dyDescent="0.25">
      <c r="B3" s="69">
        <f t="shared" si="0"/>
        <v>2</v>
      </c>
      <c r="C3" s="21" t="s">
        <v>526</v>
      </c>
      <c r="D3" s="15">
        <v>88</v>
      </c>
      <c r="E3" s="6">
        <v>30</v>
      </c>
      <c r="H3" s="69">
        <f t="shared" si="1"/>
        <v>2</v>
      </c>
      <c r="I3" s="21" t="s">
        <v>563</v>
      </c>
      <c r="J3" s="231">
        <v>71</v>
      </c>
      <c r="K3" s="231">
        <v>23</v>
      </c>
      <c r="L3" s="27">
        <f t="shared" si="2"/>
        <v>0.323943661971831</v>
      </c>
      <c r="O3" s="70">
        <f t="shared" si="3"/>
        <v>2</v>
      </c>
      <c r="P3" s="32" t="s">
        <v>519</v>
      </c>
      <c r="Q3" s="15">
        <v>50</v>
      </c>
      <c r="R3" s="71">
        <v>62</v>
      </c>
      <c r="S3" s="71">
        <v>15</v>
      </c>
      <c r="T3" s="40">
        <f t="shared" si="4"/>
        <v>1.24</v>
      </c>
    </row>
    <row r="4" spans="1:20" x14ac:dyDescent="0.25">
      <c r="B4" s="69">
        <f t="shared" si="0"/>
        <v>3</v>
      </c>
      <c r="C4" s="20" t="s">
        <v>572</v>
      </c>
      <c r="D4" s="217">
        <v>86</v>
      </c>
      <c r="E4" s="6">
        <v>2</v>
      </c>
      <c r="H4" s="69">
        <f t="shared" si="1"/>
        <v>3</v>
      </c>
      <c r="I4" s="26" t="s">
        <v>599</v>
      </c>
      <c r="J4" s="231">
        <v>51</v>
      </c>
      <c r="K4" s="231">
        <v>18</v>
      </c>
      <c r="L4" s="27">
        <f t="shared" si="2"/>
        <v>0.35294117647058826</v>
      </c>
      <c r="O4" s="70">
        <f t="shared" si="3"/>
        <v>3</v>
      </c>
      <c r="P4" s="26" t="s">
        <v>1150</v>
      </c>
      <c r="Q4" s="71">
        <v>27</v>
      </c>
      <c r="R4" s="71">
        <v>41</v>
      </c>
      <c r="S4" s="71">
        <v>3</v>
      </c>
      <c r="T4" s="40">
        <f t="shared" si="4"/>
        <v>1.5185185185185186</v>
      </c>
    </row>
    <row r="5" spans="1:20" x14ac:dyDescent="0.25">
      <c r="B5" s="69">
        <f t="shared" si="0"/>
        <v>4</v>
      </c>
      <c r="C5" s="21" t="s">
        <v>573</v>
      </c>
      <c r="D5" s="231">
        <v>83</v>
      </c>
      <c r="E5" s="6">
        <v>0</v>
      </c>
      <c r="H5" s="69">
        <f t="shared" si="1"/>
        <v>4</v>
      </c>
      <c r="I5" s="20" t="s">
        <v>570</v>
      </c>
      <c r="J5" s="231">
        <v>57</v>
      </c>
      <c r="K5" s="231">
        <v>17</v>
      </c>
      <c r="L5" s="27">
        <f t="shared" si="2"/>
        <v>0.2982456140350877</v>
      </c>
      <c r="O5" s="70">
        <f t="shared" si="3"/>
        <v>4</v>
      </c>
      <c r="P5" s="225" t="s">
        <v>1113</v>
      </c>
      <c r="Q5" s="231">
        <v>12</v>
      </c>
      <c r="R5" s="71">
        <v>8</v>
      </c>
      <c r="S5" s="71">
        <v>7</v>
      </c>
      <c r="T5" s="40">
        <f t="shared" si="4"/>
        <v>0.66666666666666663</v>
      </c>
    </row>
    <row r="6" spans="1:20" x14ac:dyDescent="0.25">
      <c r="B6" s="69">
        <f t="shared" si="0"/>
        <v>5</v>
      </c>
      <c r="C6" s="20" t="s">
        <v>569</v>
      </c>
      <c r="D6" s="217">
        <v>79</v>
      </c>
      <c r="E6" s="6">
        <v>2</v>
      </c>
      <c r="H6" s="69">
        <f t="shared" si="1"/>
        <v>5</v>
      </c>
      <c r="I6" s="21" t="s">
        <v>575</v>
      </c>
      <c r="J6" s="231">
        <v>72</v>
      </c>
      <c r="K6" s="231">
        <v>15</v>
      </c>
      <c r="L6" s="27">
        <f t="shared" si="2"/>
        <v>0.20833333333333334</v>
      </c>
      <c r="O6" s="70">
        <f t="shared" si="3"/>
        <v>5</v>
      </c>
      <c r="P6" s="26" t="s">
        <v>551</v>
      </c>
      <c r="Q6" s="71">
        <v>6</v>
      </c>
      <c r="R6" s="71">
        <v>4</v>
      </c>
      <c r="S6" s="71">
        <v>4</v>
      </c>
      <c r="T6" s="40">
        <f t="shared" si="4"/>
        <v>0.66666666666666663</v>
      </c>
    </row>
    <row r="7" spans="1:20" x14ac:dyDescent="0.25">
      <c r="B7" s="73">
        <f t="shared" si="0"/>
        <v>6</v>
      </c>
      <c r="C7" s="21" t="s">
        <v>571</v>
      </c>
      <c r="D7" s="217">
        <v>76</v>
      </c>
      <c r="E7" s="6">
        <v>0</v>
      </c>
      <c r="H7" s="69">
        <f t="shared" si="1"/>
        <v>6</v>
      </c>
      <c r="I7" s="32" t="s">
        <v>1111</v>
      </c>
      <c r="J7" s="231">
        <v>36</v>
      </c>
      <c r="K7" s="231">
        <v>14</v>
      </c>
      <c r="L7" s="27">
        <f t="shared" si="2"/>
        <v>0.3888888888888889</v>
      </c>
      <c r="O7" s="70">
        <f t="shared" si="3"/>
        <v>6</v>
      </c>
      <c r="P7" s="20" t="s">
        <v>1153</v>
      </c>
      <c r="Q7" s="71">
        <v>3</v>
      </c>
      <c r="R7" s="71">
        <v>3</v>
      </c>
      <c r="S7" s="71">
        <v>2</v>
      </c>
      <c r="T7" s="40">
        <f t="shared" si="4"/>
        <v>1</v>
      </c>
    </row>
    <row r="8" spans="1:20" x14ac:dyDescent="0.25">
      <c r="B8" s="69">
        <f t="shared" si="0"/>
        <v>7</v>
      </c>
      <c r="C8" s="21" t="s">
        <v>522</v>
      </c>
      <c r="D8" s="15">
        <v>75</v>
      </c>
      <c r="E8" s="6">
        <v>0</v>
      </c>
      <c r="H8" s="69">
        <f t="shared" si="1"/>
        <v>7</v>
      </c>
      <c r="I8" s="21" t="s">
        <v>524</v>
      </c>
      <c r="J8" s="15">
        <v>112</v>
      </c>
      <c r="K8" s="231">
        <v>13</v>
      </c>
      <c r="L8" s="27">
        <f t="shared" si="2"/>
        <v>0.11607142857142858</v>
      </c>
      <c r="O8" s="70">
        <f t="shared" si="3"/>
        <v>7</v>
      </c>
      <c r="P8" s="32" t="s">
        <v>566</v>
      </c>
      <c r="Q8" s="71">
        <v>2</v>
      </c>
      <c r="R8" s="71">
        <v>0</v>
      </c>
      <c r="S8" s="71">
        <v>2</v>
      </c>
      <c r="T8" s="40">
        <f t="shared" si="4"/>
        <v>0</v>
      </c>
    </row>
    <row r="9" spans="1:20" x14ac:dyDescent="0.25">
      <c r="B9" s="69">
        <f t="shared" si="0"/>
        <v>8</v>
      </c>
      <c r="C9" s="21" t="s">
        <v>575</v>
      </c>
      <c r="D9" s="80">
        <v>72</v>
      </c>
      <c r="E9" s="6">
        <v>15</v>
      </c>
      <c r="H9" s="69">
        <f t="shared" si="1"/>
        <v>8</v>
      </c>
      <c r="I9" s="20" t="s">
        <v>576</v>
      </c>
      <c r="J9" s="231">
        <v>43</v>
      </c>
      <c r="K9" s="231">
        <v>13</v>
      </c>
      <c r="L9" s="27">
        <f t="shared" si="2"/>
        <v>0.30232558139534882</v>
      </c>
      <c r="O9" s="70">
        <f t="shared" si="3"/>
        <v>8</v>
      </c>
      <c r="P9" s="220" t="s">
        <v>553</v>
      </c>
      <c r="Q9" s="15">
        <v>1</v>
      </c>
      <c r="R9" s="71">
        <v>1</v>
      </c>
      <c r="S9" s="71">
        <v>0</v>
      </c>
      <c r="T9" s="40">
        <f t="shared" si="4"/>
        <v>1</v>
      </c>
    </row>
    <row r="10" spans="1:20" x14ac:dyDescent="0.25">
      <c r="B10" s="69">
        <f t="shared" si="0"/>
        <v>9</v>
      </c>
      <c r="C10" s="21" t="s">
        <v>563</v>
      </c>
      <c r="D10" s="217">
        <v>71</v>
      </c>
      <c r="E10" s="6">
        <v>23</v>
      </c>
      <c r="H10" s="69">
        <f t="shared" si="1"/>
        <v>9</v>
      </c>
      <c r="I10" s="20" t="s">
        <v>597</v>
      </c>
      <c r="J10" s="231">
        <v>33</v>
      </c>
      <c r="K10" s="231">
        <v>9</v>
      </c>
      <c r="L10" s="27">
        <f t="shared" si="2"/>
        <v>0.27272727272727271</v>
      </c>
      <c r="O10" s="70">
        <f t="shared" si="3"/>
        <v>9</v>
      </c>
      <c r="P10" s="20" t="s">
        <v>530</v>
      </c>
      <c r="Q10" s="71">
        <v>1</v>
      </c>
      <c r="R10" s="71">
        <v>0</v>
      </c>
      <c r="S10" s="71">
        <v>1</v>
      </c>
      <c r="T10" s="40">
        <f t="shared" si="4"/>
        <v>0</v>
      </c>
    </row>
    <row r="11" spans="1:20" x14ac:dyDescent="0.25">
      <c r="B11" s="69">
        <f t="shared" si="0"/>
        <v>10</v>
      </c>
      <c r="C11" s="20" t="s">
        <v>157</v>
      </c>
      <c r="D11" s="231">
        <v>71</v>
      </c>
      <c r="E11" s="6">
        <v>2</v>
      </c>
      <c r="H11" s="69">
        <f t="shared" si="1"/>
        <v>10</v>
      </c>
      <c r="I11" s="26" t="s">
        <v>1165</v>
      </c>
      <c r="J11" s="231">
        <v>26</v>
      </c>
      <c r="K11" s="231">
        <v>9</v>
      </c>
      <c r="L11" s="27">
        <f t="shared" si="2"/>
        <v>0.34615384615384615</v>
      </c>
      <c r="O11" s="70">
        <f t="shared" si="3"/>
        <v>10</v>
      </c>
      <c r="P11" s="20" t="s">
        <v>556</v>
      </c>
      <c r="Q11" s="71">
        <v>1</v>
      </c>
      <c r="R11" s="71">
        <v>0</v>
      </c>
      <c r="S11" s="71">
        <v>1</v>
      </c>
      <c r="T11" s="40">
        <f t="shared" si="4"/>
        <v>0</v>
      </c>
    </row>
    <row r="12" spans="1:20" x14ac:dyDescent="0.25">
      <c r="B12" s="69">
        <f t="shared" si="0"/>
        <v>11</v>
      </c>
      <c r="C12" s="26" t="s">
        <v>520</v>
      </c>
      <c r="D12" s="15">
        <v>68</v>
      </c>
      <c r="E12" s="6">
        <v>0</v>
      </c>
      <c r="H12" s="69">
        <f t="shared" si="1"/>
        <v>11</v>
      </c>
      <c r="I12" s="20" t="s">
        <v>568</v>
      </c>
      <c r="J12" s="231">
        <v>62</v>
      </c>
      <c r="K12" s="231">
        <v>8</v>
      </c>
      <c r="L12" s="27">
        <f t="shared" si="2"/>
        <v>0.12903225806451613</v>
      </c>
      <c r="O12" s="70">
        <f t="shared" si="3"/>
        <v>11</v>
      </c>
      <c r="P12" s="26"/>
      <c r="Q12" s="71"/>
      <c r="R12" s="71"/>
      <c r="S12" s="71"/>
      <c r="T12" s="40"/>
    </row>
    <row r="13" spans="1:20" x14ac:dyDescent="0.25">
      <c r="B13" s="69">
        <f t="shared" si="0"/>
        <v>12</v>
      </c>
      <c r="C13" s="20" t="s">
        <v>568</v>
      </c>
      <c r="D13" s="217">
        <v>62</v>
      </c>
      <c r="E13" s="6">
        <v>8</v>
      </c>
      <c r="H13" s="69">
        <f t="shared" si="1"/>
        <v>12</v>
      </c>
      <c r="I13" s="25" t="s">
        <v>1173</v>
      </c>
      <c r="J13" s="231">
        <v>15</v>
      </c>
      <c r="K13" s="231">
        <v>7</v>
      </c>
      <c r="L13" s="27">
        <f t="shared" si="2"/>
        <v>0.46666666666666667</v>
      </c>
      <c r="O13" s="70">
        <f t="shared" si="3"/>
        <v>12</v>
      </c>
      <c r="P13" s="31"/>
      <c r="Q13" s="71"/>
      <c r="R13" s="71"/>
      <c r="S13" s="71"/>
      <c r="T13" s="40"/>
    </row>
    <row r="14" spans="1:20" x14ac:dyDescent="0.25">
      <c r="B14" s="69">
        <f t="shared" si="0"/>
        <v>13</v>
      </c>
      <c r="C14" s="20" t="s">
        <v>525</v>
      </c>
      <c r="D14" s="15">
        <v>58</v>
      </c>
      <c r="E14" s="6">
        <v>4</v>
      </c>
      <c r="H14" s="69">
        <f t="shared" si="1"/>
        <v>13</v>
      </c>
      <c r="I14" s="20" t="s">
        <v>529</v>
      </c>
      <c r="J14" s="15">
        <v>55</v>
      </c>
      <c r="K14" s="231">
        <v>6</v>
      </c>
      <c r="L14" s="27">
        <f t="shared" si="2"/>
        <v>0.10909090909090909</v>
      </c>
      <c r="O14" s="70">
        <f t="shared" si="3"/>
        <v>13</v>
      </c>
      <c r="P14" s="31"/>
      <c r="Q14" s="71"/>
      <c r="R14" s="71"/>
      <c r="S14" s="71"/>
      <c r="T14" s="40"/>
    </row>
    <row r="15" spans="1:20" x14ac:dyDescent="0.25">
      <c r="B15" s="69">
        <f t="shared" si="0"/>
        <v>14</v>
      </c>
      <c r="C15" s="20" t="s">
        <v>570</v>
      </c>
      <c r="D15" s="80">
        <v>57</v>
      </c>
      <c r="E15" s="6">
        <v>17</v>
      </c>
      <c r="H15" s="69">
        <f t="shared" si="1"/>
        <v>14</v>
      </c>
      <c r="I15" s="21" t="s">
        <v>523</v>
      </c>
      <c r="J15" s="15">
        <v>37</v>
      </c>
      <c r="K15" s="231">
        <v>6</v>
      </c>
      <c r="L15" s="27">
        <f t="shared" si="2"/>
        <v>0.16216216216216217</v>
      </c>
      <c r="O15" s="70">
        <f t="shared" si="3"/>
        <v>14</v>
      </c>
      <c r="P15" s="22"/>
      <c r="Q15" s="71"/>
      <c r="R15" s="71"/>
      <c r="S15" s="71"/>
      <c r="T15" s="40"/>
    </row>
    <row r="16" spans="1:20" x14ac:dyDescent="0.25">
      <c r="B16" s="69">
        <f t="shared" si="0"/>
        <v>15</v>
      </c>
      <c r="C16" s="33" t="s">
        <v>536</v>
      </c>
      <c r="D16" s="15">
        <v>57</v>
      </c>
      <c r="E16" s="6">
        <v>2</v>
      </c>
      <c r="H16" s="69">
        <f t="shared" si="1"/>
        <v>15</v>
      </c>
      <c r="I16" s="20" t="s">
        <v>578</v>
      </c>
      <c r="J16" s="231">
        <v>20</v>
      </c>
      <c r="K16" s="231">
        <v>6</v>
      </c>
      <c r="L16" s="27">
        <f t="shared" si="2"/>
        <v>0.3</v>
      </c>
      <c r="O16" s="70">
        <f t="shared" si="3"/>
        <v>15</v>
      </c>
      <c r="P16" s="22"/>
      <c r="Q16" s="71"/>
      <c r="R16" s="71"/>
      <c r="S16" s="71"/>
      <c r="T16" s="40"/>
    </row>
    <row r="17" spans="2:20" x14ac:dyDescent="0.25">
      <c r="B17" s="69">
        <f t="shared" si="0"/>
        <v>16</v>
      </c>
      <c r="C17" s="20" t="s">
        <v>540</v>
      </c>
      <c r="D17" s="15">
        <v>56</v>
      </c>
      <c r="E17" s="6">
        <v>3</v>
      </c>
      <c r="H17" s="69">
        <f t="shared" si="1"/>
        <v>16</v>
      </c>
      <c r="I17" s="20" t="s">
        <v>1151</v>
      </c>
      <c r="J17" s="231">
        <v>12</v>
      </c>
      <c r="K17" s="231">
        <v>5</v>
      </c>
      <c r="L17" s="27">
        <f t="shared" si="2"/>
        <v>0.41666666666666669</v>
      </c>
      <c r="O17" s="70">
        <f t="shared" si="3"/>
        <v>16</v>
      </c>
      <c r="P17" s="22"/>
      <c r="Q17" s="71"/>
      <c r="R17" s="71"/>
      <c r="S17" s="71"/>
      <c r="T17" s="40"/>
    </row>
    <row r="18" spans="2:20" x14ac:dyDescent="0.25">
      <c r="B18" s="69">
        <f t="shared" si="0"/>
        <v>17</v>
      </c>
      <c r="C18" s="20" t="s">
        <v>529</v>
      </c>
      <c r="D18" s="15">
        <v>55</v>
      </c>
      <c r="E18" s="6">
        <v>6</v>
      </c>
      <c r="H18" s="69">
        <f t="shared" si="1"/>
        <v>17</v>
      </c>
      <c r="I18" s="20" t="s">
        <v>525</v>
      </c>
      <c r="J18" s="15">
        <v>58</v>
      </c>
      <c r="K18" s="231">
        <v>4</v>
      </c>
      <c r="L18" s="27">
        <f t="shared" si="2"/>
        <v>6.8965517241379309E-2</v>
      </c>
      <c r="O18" s="70">
        <f t="shared" si="3"/>
        <v>17</v>
      </c>
      <c r="P18" s="22"/>
      <c r="Q18" s="71"/>
      <c r="R18" s="71"/>
      <c r="S18" s="71"/>
      <c r="T18" s="71"/>
    </row>
    <row r="19" spans="2:20" x14ac:dyDescent="0.25">
      <c r="B19" s="69">
        <f t="shared" si="0"/>
        <v>18</v>
      </c>
      <c r="C19" s="20" t="s">
        <v>587</v>
      </c>
      <c r="D19" s="74">
        <v>51</v>
      </c>
      <c r="E19" s="6">
        <v>1</v>
      </c>
      <c r="H19" s="69">
        <f t="shared" si="1"/>
        <v>18</v>
      </c>
      <c r="I19" s="25" t="s">
        <v>560</v>
      </c>
      <c r="J19" s="15">
        <v>48</v>
      </c>
      <c r="K19" s="231">
        <v>4</v>
      </c>
      <c r="L19" s="27">
        <f t="shared" si="2"/>
        <v>8.3333333333333329E-2</v>
      </c>
      <c r="O19" s="70">
        <f t="shared" si="3"/>
        <v>18</v>
      </c>
      <c r="P19" s="25"/>
      <c r="Q19" s="71"/>
      <c r="R19" s="71"/>
      <c r="S19" s="71"/>
      <c r="T19" s="71"/>
    </row>
    <row r="20" spans="2:20" x14ac:dyDescent="0.25">
      <c r="B20" s="69">
        <f t="shared" si="0"/>
        <v>19</v>
      </c>
      <c r="C20" s="26" t="s">
        <v>599</v>
      </c>
      <c r="D20" s="231">
        <v>51</v>
      </c>
      <c r="E20" s="6">
        <v>18</v>
      </c>
      <c r="H20" s="69">
        <f t="shared" si="1"/>
        <v>19</v>
      </c>
      <c r="I20" s="21" t="s">
        <v>562</v>
      </c>
      <c r="J20" s="15">
        <v>7</v>
      </c>
      <c r="K20" s="231">
        <v>4</v>
      </c>
      <c r="L20" s="27">
        <f t="shared" si="2"/>
        <v>0.5714285714285714</v>
      </c>
      <c r="O20" s="70">
        <f t="shared" si="3"/>
        <v>19</v>
      </c>
      <c r="P20" s="22"/>
      <c r="Q20" s="71"/>
      <c r="R20" s="71"/>
      <c r="S20" s="71"/>
      <c r="T20" s="71"/>
    </row>
    <row r="21" spans="2:20" x14ac:dyDescent="0.25">
      <c r="B21" s="69">
        <f t="shared" si="0"/>
        <v>20</v>
      </c>
      <c r="C21" s="21" t="s">
        <v>521</v>
      </c>
      <c r="D21" s="15">
        <v>50</v>
      </c>
      <c r="E21" s="6">
        <v>3</v>
      </c>
      <c r="H21" s="69">
        <f t="shared" si="1"/>
        <v>20</v>
      </c>
      <c r="I21" s="20" t="s">
        <v>540</v>
      </c>
      <c r="J21" s="15">
        <v>56</v>
      </c>
      <c r="K21" s="231">
        <v>3</v>
      </c>
      <c r="L21" s="27">
        <f t="shared" si="2"/>
        <v>5.3571428571428568E-2</v>
      </c>
      <c r="O21" s="70">
        <f t="shared" si="3"/>
        <v>20</v>
      </c>
      <c r="P21" s="38"/>
      <c r="Q21" s="71"/>
      <c r="R21" s="71"/>
      <c r="S21" s="71"/>
      <c r="T21" s="71"/>
    </row>
    <row r="22" spans="2:20" x14ac:dyDescent="0.25">
      <c r="B22" s="69">
        <f t="shared" si="0"/>
        <v>21</v>
      </c>
      <c r="C22" s="32" t="s">
        <v>519</v>
      </c>
      <c r="D22" s="15">
        <v>50</v>
      </c>
      <c r="E22" s="6">
        <v>0</v>
      </c>
      <c r="H22" s="69">
        <f t="shared" si="1"/>
        <v>21</v>
      </c>
      <c r="I22" s="21" t="s">
        <v>521</v>
      </c>
      <c r="J22" s="15">
        <v>50</v>
      </c>
      <c r="K22" s="231">
        <v>3</v>
      </c>
      <c r="L22" s="27">
        <f t="shared" si="2"/>
        <v>0.06</v>
      </c>
    </row>
    <row r="23" spans="2:20" x14ac:dyDescent="0.25">
      <c r="B23" s="69">
        <f t="shared" si="0"/>
        <v>22</v>
      </c>
      <c r="C23" s="25" t="s">
        <v>560</v>
      </c>
      <c r="D23" s="15">
        <v>48</v>
      </c>
      <c r="E23" s="6">
        <v>4</v>
      </c>
      <c r="H23" s="69">
        <f t="shared" si="1"/>
        <v>22</v>
      </c>
      <c r="I23" s="26" t="s">
        <v>1106</v>
      </c>
      <c r="J23" s="231">
        <v>28</v>
      </c>
      <c r="K23" s="231">
        <v>3</v>
      </c>
      <c r="L23" s="27">
        <f t="shared" si="2"/>
        <v>0.10714285714285714</v>
      </c>
    </row>
    <row r="24" spans="2:20" x14ac:dyDescent="0.25">
      <c r="B24" s="69">
        <f t="shared" si="0"/>
        <v>23</v>
      </c>
      <c r="C24" s="20" t="s">
        <v>541</v>
      </c>
      <c r="D24" s="15">
        <v>47</v>
      </c>
      <c r="E24" s="6">
        <v>2</v>
      </c>
      <c r="H24" s="69">
        <f t="shared" si="1"/>
        <v>23</v>
      </c>
      <c r="I24" s="26" t="s">
        <v>1147</v>
      </c>
      <c r="J24" s="231">
        <v>27</v>
      </c>
      <c r="K24" s="231">
        <v>3</v>
      </c>
      <c r="L24" s="27">
        <f t="shared" si="2"/>
        <v>0.1111111111111111</v>
      </c>
    </row>
    <row r="25" spans="2:20" x14ac:dyDescent="0.25">
      <c r="B25" s="69">
        <f t="shared" si="0"/>
        <v>24</v>
      </c>
      <c r="C25" s="20" t="s">
        <v>576</v>
      </c>
      <c r="D25" s="231">
        <v>43</v>
      </c>
      <c r="E25" s="6">
        <v>13</v>
      </c>
      <c r="H25" s="69">
        <f t="shared" si="1"/>
        <v>24</v>
      </c>
      <c r="I25" s="33" t="s">
        <v>1152</v>
      </c>
      <c r="J25" s="231">
        <v>24</v>
      </c>
      <c r="K25" s="231">
        <v>3</v>
      </c>
      <c r="L25" s="27">
        <f t="shared" si="2"/>
        <v>0.125</v>
      </c>
    </row>
    <row r="26" spans="2:20" x14ac:dyDescent="0.25">
      <c r="B26" s="69">
        <f t="shared" si="0"/>
        <v>25</v>
      </c>
      <c r="C26" s="219" t="s">
        <v>1112</v>
      </c>
      <c r="D26" s="217">
        <v>43</v>
      </c>
      <c r="E26" s="6">
        <v>2</v>
      </c>
      <c r="H26" s="69">
        <f t="shared" si="1"/>
        <v>25</v>
      </c>
      <c r="I26" s="20" t="s">
        <v>589</v>
      </c>
      <c r="J26" s="231">
        <v>22</v>
      </c>
      <c r="K26" s="231">
        <v>3</v>
      </c>
      <c r="L26" s="27">
        <f t="shared" si="2"/>
        <v>0.13636363636363635</v>
      </c>
    </row>
    <row r="27" spans="2:20" x14ac:dyDescent="0.25">
      <c r="B27" s="69">
        <f t="shared" si="0"/>
        <v>26</v>
      </c>
      <c r="C27" s="21" t="s">
        <v>523</v>
      </c>
      <c r="D27" s="15">
        <v>37</v>
      </c>
      <c r="E27" s="6">
        <v>6</v>
      </c>
      <c r="H27" s="69">
        <f t="shared" si="1"/>
        <v>26</v>
      </c>
      <c r="I27" s="20" t="s">
        <v>588</v>
      </c>
      <c r="J27" s="15">
        <v>18</v>
      </c>
      <c r="K27" s="231">
        <v>3</v>
      </c>
      <c r="L27" s="27">
        <f t="shared" si="2"/>
        <v>0.16666666666666666</v>
      </c>
    </row>
    <row r="28" spans="2:20" x14ac:dyDescent="0.25">
      <c r="B28" s="69">
        <f t="shared" si="0"/>
        <v>27</v>
      </c>
      <c r="C28" s="21" t="s">
        <v>534</v>
      </c>
      <c r="D28" s="15">
        <v>36</v>
      </c>
      <c r="E28" s="6">
        <v>0</v>
      </c>
      <c r="H28" s="69">
        <f t="shared" si="1"/>
        <v>27</v>
      </c>
      <c r="I28" s="32" t="s">
        <v>598</v>
      </c>
      <c r="J28" s="231">
        <v>18</v>
      </c>
      <c r="K28" s="231">
        <v>3</v>
      </c>
      <c r="L28" s="27">
        <f t="shared" si="2"/>
        <v>0.16666666666666666</v>
      </c>
    </row>
    <row r="29" spans="2:20" x14ac:dyDescent="0.25">
      <c r="B29" s="69">
        <f t="shared" si="0"/>
        <v>28</v>
      </c>
      <c r="C29" s="32" t="s">
        <v>1111</v>
      </c>
      <c r="D29" s="74">
        <v>36</v>
      </c>
      <c r="E29" s="6">
        <v>14</v>
      </c>
      <c r="H29" s="69">
        <f t="shared" si="1"/>
        <v>28</v>
      </c>
      <c r="I29" s="22" t="s">
        <v>1172</v>
      </c>
      <c r="J29" s="231">
        <v>12</v>
      </c>
      <c r="K29" s="231">
        <v>3</v>
      </c>
      <c r="L29" s="27">
        <f t="shared" si="2"/>
        <v>0.25</v>
      </c>
    </row>
    <row r="30" spans="2:20" x14ac:dyDescent="0.25">
      <c r="B30" s="69">
        <f t="shared" si="0"/>
        <v>29</v>
      </c>
      <c r="C30" s="20" t="s">
        <v>577</v>
      </c>
      <c r="D30" s="80">
        <v>35</v>
      </c>
      <c r="E30" s="6">
        <v>2</v>
      </c>
      <c r="H30" s="69">
        <f t="shared" si="1"/>
        <v>29</v>
      </c>
      <c r="I30" s="20" t="s">
        <v>561</v>
      </c>
      <c r="J30" s="15">
        <v>11</v>
      </c>
      <c r="K30" s="231">
        <v>3</v>
      </c>
      <c r="L30" s="27">
        <f t="shared" si="2"/>
        <v>0.27272727272727271</v>
      </c>
    </row>
    <row r="31" spans="2:20" x14ac:dyDescent="0.25">
      <c r="B31" s="69">
        <f t="shared" si="0"/>
        <v>30</v>
      </c>
      <c r="C31" s="26" t="s">
        <v>1107</v>
      </c>
      <c r="D31" s="217">
        <v>35</v>
      </c>
      <c r="E31" s="6">
        <v>0</v>
      </c>
      <c r="H31" s="69">
        <f t="shared" si="1"/>
        <v>30</v>
      </c>
      <c r="I31" s="20" t="s">
        <v>572</v>
      </c>
      <c r="J31" s="231">
        <v>86</v>
      </c>
      <c r="K31" s="231">
        <v>2</v>
      </c>
      <c r="L31" s="27">
        <f t="shared" si="2"/>
        <v>2.3255813953488372E-2</v>
      </c>
    </row>
    <row r="32" spans="2:20" x14ac:dyDescent="0.25">
      <c r="B32" s="69">
        <f t="shared" si="0"/>
        <v>31</v>
      </c>
      <c r="C32" s="21" t="s">
        <v>531</v>
      </c>
      <c r="D32" s="72">
        <v>33</v>
      </c>
      <c r="E32" s="6">
        <v>0</v>
      </c>
      <c r="H32" s="69">
        <f t="shared" si="1"/>
        <v>31</v>
      </c>
      <c r="I32" s="20" t="s">
        <v>569</v>
      </c>
      <c r="J32" s="231">
        <v>79</v>
      </c>
      <c r="K32" s="231">
        <v>2</v>
      </c>
      <c r="L32" s="27">
        <f t="shared" si="2"/>
        <v>2.5316455696202531E-2</v>
      </c>
    </row>
    <row r="33" spans="2:12" x14ac:dyDescent="0.25">
      <c r="B33" s="69">
        <f t="shared" si="0"/>
        <v>32</v>
      </c>
      <c r="C33" s="20" t="s">
        <v>597</v>
      </c>
      <c r="D33" s="217">
        <v>33</v>
      </c>
      <c r="E33" s="6">
        <v>9</v>
      </c>
      <c r="H33" s="69">
        <f t="shared" si="1"/>
        <v>32</v>
      </c>
      <c r="I33" s="20" t="s">
        <v>157</v>
      </c>
      <c r="J33" s="231">
        <v>71</v>
      </c>
      <c r="K33" s="231">
        <v>2</v>
      </c>
      <c r="L33" s="27">
        <f t="shared" si="2"/>
        <v>2.8169014084507043E-2</v>
      </c>
    </row>
    <row r="34" spans="2:12" x14ac:dyDescent="0.25">
      <c r="B34" s="69">
        <f t="shared" si="0"/>
        <v>33</v>
      </c>
      <c r="C34" s="225" t="s">
        <v>1114</v>
      </c>
      <c r="D34" s="217">
        <v>30</v>
      </c>
      <c r="E34" s="6">
        <v>0</v>
      </c>
      <c r="H34" s="69">
        <f t="shared" si="1"/>
        <v>33</v>
      </c>
      <c r="I34" s="33" t="s">
        <v>536</v>
      </c>
      <c r="J34" s="15">
        <v>57</v>
      </c>
      <c r="K34" s="231">
        <v>2</v>
      </c>
      <c r="L34" s="27">
        <f t="shared" ref="L34:L56" si="5">K34/J34</f>
        <v>3.5087719298245612E-2</v>
      </c>
    </row>
    <row r="35" spans="2:12" x14ac:dyDescent="0.25">
      <c r="B35" s="69">
        <f t="shared" si="0"/>
        <v>34</v>
      </c>
      <c r="C35" s="26" t="s">
        <v>1106</v>
      </c>
      <c r="D35" s="217">
        <v>28</v>
      </c>
      <c r="E35" s="6">
        <v>3</v>
      </c>
      <c r="H35" s="69">
        <f t="shared" si="1"/>
        <v>34</v>
      </c>
      <c r="I35" s="20" t="s">
        <v>541</v>
      </c>
      <c r="J35" s="15">
        <v>47</v>
      </c>
      <c r="K35" s="231">
        <v>2</v>
      </c>
      <c r="L35" s="27">
        <f t="shared" si="5"/>
        <v>4.2553191489361701E-2</v>
      </c>
    </row>
    <row r="36" spans="2:12" x14ac:dyDescent="0.25">
      <c r="B36" s="69">
        <f t="shared" si="0"/>
        <v>35</v>
      </c>
      <c r="C36" s="21" t="s">
        <v>1164</v>
      </c>
      <c r="D36" s="217">
        <v>28</v>
      </c>
      <c r="E36" s="6">
        <v>2</v>
      </c>
      <c r="H36" s="69">
        <f t="shared" si="1"/>
        <v>35</v>
      </c>
      <c r="I36" s="219" t="s">
        <v>1112</v>
      </c>
      <c r="J36" s="231">
        <v>43</v>
      </c>
      <c r="K36" s="231">
        <v>2</v>
      </c>
      <c r="L36" s="27">
        <f t="shared" si="5"/>
        <v>4.6511627906976744E-2</v>
      </c>
    </row>
    <row r="37" spans="2:12" x14ac:dyDescent="0.25">
      <c r="B37" s="69">
        <f t="shared" si="0"/>
        <v>36</v>
      </c>
      <c r="C37" s="20" t="s">
        <v>1105</v>
      </c>
      <c r="D37" s="231">
        <v>27</v>
      </c>
      <c r="E37" s="6">
        <v>2</v>
      </c>
      <c r="H37" s="69">
        <f t="shared" si="1"/>
        <v>36</v>
      </c>
      <c r="I37" s="20" t="s">
        <v>577</v>
      </c>
      <c r="J37" s="231">
        <v>35</v>
      </c>
      <c r="K37" s="231">
        <v>2</v>
      </c>
      <c r="L37" s="27">
        <f t="shared" si="5"/>
        <v>5.7142857142857141E-2</v>
      </c>
    </row>
    <row r="38" spans="2:12" x14ac:dyDescent="0.25">
      <c r="B38" s="69">
        <f t="shared" si="0"/>
        <v>37</v>
      </c>
      <c r="C38" s="20" t="s">
        <v>1147</v>
      </c>
      <c r="D38" s="217">
        <v>28</v>
      </c>
      <c r="E38" s="6">
        <v>3</v>
      </c>
      <c r="H38" s="69">
        <f t="shared" si="1"/>
        <v>37</v>
      </c>
      <c r="I38" s="21" t="s">
        <v>1164</v>
      </c>
      <c r="J38" s="231">
        <v>28</v>
      </c>
      <c r="K38" s="231">
        <v>2</v>
      </c>
      <c r="L38" s="27">
        <f t="shared" si="5"/>
        <v>7.1428571428571425E-2</v>
      </c>
    </row>
    <row r="39" spans="2:12" x14ac:dyDescent="0.25">
      <c r="B39" s="69">
        <f t="shared" si="0"/>
        <v>38</v>
      </c>
      <c r="C39" s="26" t="s">
        <v>1150</v>
      </c>
      <c r="D39" s="231">
        <v>27</v>
      </c>
      <c r="E39" s="6">
        <v>0</v>
      </c>
      <c r="H39" s="69">
        <f t="shared" si="1"/>
        <v>38</v>
      </c>
      <c r="I39" s="20" t="s">
        <v>1105</v>
      </c>
      <c r="J39" s="231">
        <v>27</v>
      </c>
      <c r="K39" s="231">
        <v>2</v>
      </c>
      <c r="L39" s="27">
        <f t="shared" si="5"/>
        <v>7.407407407407407E-2</v>
      </c>
    </row>
    <row r="40" spans="2:12" x14ac:dyDescent="0.25">
      <c r="B40" s="69">
        <f t="shared" si="0"/>
        <v>39</v>
      </c>
      <c r="C40" s="21" t="s">
        <v>543</v>
      </c>
      <c r="D40" s="15">
        <v>26</v>
      </c>
      <c r="E40" s="6">
        <v>0</v>
      </c>
      <c r="H40" s="69">
        <f t="shared" si="1"/>
        <v>39</v>
      </c>
      <c r="I40" s="20" t="s">
        <v>1166</v>
      </c>
      <c r="J40" s="231">
        <v>11</v>
      </c>
      <c r="K40" s="231">
        <v>2</v>
      </c>
      <c r="L40" s="27">
        <f t="shared" si="5"/>
        <v>0.18181818181818182</v>
      </c>
    </row>
    <row r="41" spans="2:12" x14ac:dyDescent="0.25">
      <c r="B41" s="69">
        <f t="shared" si="0"/>
        <v>40</v>
      </c>
      <c r="C41" s="20" t="s">
        <v>592</v>
      </c>
      <c r="D41" s="231">
        <v>26</v>
      </c>
      <c r="E41" s="6">
        <v>0</v>
      </c>
      <c r="H41" s="69">
        <f t="shared" si="1"/>
        <v>40</v>
      </c>
      <c r="I41" s="20" t="s">
        <v>587</v>
      </c>
      <c r="J41" s="231">
        <v>51</v>
      </c>
      <c r="K41" s="231">
        <v>1</v>
      </c>
      <c r="L41" s="27">
        <f t="shared" si="5"/>
        <v>1.9607843137254902E-2</v>
      </c>
    </row>
    <row r="42" spans="2:12" x14ac:dyDescent="0.25">
      <c r="B42" s="69">
        <f t="shared" si="0"/>
        <v>41</v>
      </c>
      <c r="C42" s="26" t="s">
        <v>1165</v>
      </c>
      <c r="D42" s="231">
        <v>26</v>
      </c>
      <c r="E42" s="6">
        <v>9</v>
      </c>
      <c r="H42" s="69">
        <f t="shared" si="1"/>
        <v>41</v>
      </c>
      <c r="I42" s="20" t="s">
        <v>1156</v>
      </c>
      <c r="J42" s="231">
        <v>25</v>
      </c>
      <c r="K42" s="231">
        <v>1</v>
      </c>
      <c r="L42" s="27">
        <f t="shared" si="5"/>
        <v>0.04</v>
      </c>
    </row>
    <row r="43" spans="2:12" x14ac:dyDescent="0.25">
      <c r="B43" s="69">
        <f t="shared" si="0"/>
        <v>42</v>
      </c>
      <c r="C43" s="20" t="s">
        <v>1156</v>
      </c>
      <c r="D43" s="231">
        <v>25</v>
      </c>
      <c r="E43" s="6">
        <v>1</v>
      </c>
      <c r="H43" s="69">
        <f t="shared" si="1"/>
        <v>42</v>
      </c>
      <c r="I43" s="20" t="s">
        <v>565</v>
      </c>
      <c r="J43" s="231">
        <v>18</v>
      </c>
      <c r="K43" s="231">
        <v>1</v>
      </c>
      <c r="L43" s="27">
        <f t="shared" si="5"/>
        <v>5.5555555555555552E-2</v>
      </c>
    </row>
    <row r="44" spans="2:12" x14ac:dyDescent="0.25">
      <c r="B44" s="69">
        <f t="shared" si="0"/>
        <v>43</v>
      </c>
      <c r="C44" s="20" t="s">
        <v>574</v>
      </c>
      <c r="D44" s="217">
        <v>24</v>
      </c>
      <c r="E44" s="6">
        <v>0</v>
      </c>
      <c r="H44" s="69">
        <f t="shared" si="1"/>
        <v>43</v>
      </c>
      <c r="I44" s="21" t="s">
        <v>537</v>
      </c>
      <c r="J44" s="15">
        <v>17</v>
      </c>
      <c r="K44" s="231">
        <v>1</v>
      </c>
      <c r="L44" s="27">
        <f t="shared" si="5"/>
        <v>5.8823529411764705E-2</v>
      </c>
    </row>
    <row r="45" spans="2:12" x14ac:dyDescent="0.25">
      <c r="B45" s="69">
        <f t="shared" si="0"/>
        <v>44</v>
      </c>
      <c r="C45" s="20" t="s">
        <v>1109</v>
      </c>
      <c r="D45" s="231">
        <v>24</v>
      </c>
      <c r="E45" s="6">
        <v>0</v>
      </c>
      <c r="H45" s="69">
        <f t="shared" si="1"/>
        <v>44</v>
      </c>
      <c r="I45" s="20" t="s">
        <v>552</v>
      </c>
      <c r="J45" s="15">
        <v>16</v>
      </c>
      <c r="K45" s="231">
        <v>1</v>
      </c>
      <c r="L45" s="27">
        <f t="shared" si="5"/>
        <v>6.25E-2</v>
      </c>
    </row>
    <row r="46" spans="2:12" x14ac:dyDescent="0.25">
      <c r="B46" s="69">
        <f t="shared" si="0"/>
        <v>45</v>
      </c>
      <c r="C46" s="33" t="s">
        <v>1116</v>
      </c>
      <c r="D46" s="217">
        <v>24</v>
      </c>
      <c r="E46" s="6">
        <v>0</v>
      </c>
      <c r="H46" s="69">
        <f t="shared" si="1"/>
        <v>45</v>
      </c>
      <c r="I46" s="25" t="s">
        <v>1170</v>
      </c>
      <c r="J46" s="231">
        <v>16</v>
      </c>
      <c r="K46" s="231">
        <v>1</v>
      </c>
      <c r="L46" s="27">
        <f t="shared" si="5"/>
        <v>6.25E-2</v>
      </c>
    </row>
    <row r="47" spans="2:12" x14ac:dyDescent="0.25">
      <c r="B47" s="69">
        <f t="shared" si="0"/>
        <v>46</v>
      </c>
      <c r="C47" s="33" t="s">
        <v>1152</v>
      </c>
      <c r="D47" s="231">
        <v>24</v>
      </c>
      <c r="E47" s="6">
        <v>3</v>
      </c>
      <c r="H47" s="69">
        <f t="shared" si="1"/>
        <v>46</v>
      </c>
      <c r="I47" s="32" t="s">
        <v>528</v>
      </c>
      <c r="J47" s="15">
        <v>14</v>
      </c>
      <c r="K47" s="231">
        <v>1</v>
      </c>
      <c r="L47" s="27">
        <f t="shared" si="5"/>
        <v>7.1428571428571425E-2</v>
      </c>
    </row>
    <row r="48" spans="2:12" x14ac:dyDescent="0.25">
      <c r="B48" s="69">
        <f t="shared" si="0"/>
        <v>47</v>
      </c>
      <c r="C48" s="20" t="s">
        <v>589</v>
      </c>
      <c r="D48" s="217">
        <v>22</v>
      </c>
      <c r="E48" s="6">
        <v>3</v>
      </c>
      <c r="H48" s="69">
        <f t="shared" si="1"/>
        <v>47</v>
      </c>
      <c r="I48" s="20" t="s">
        <v>1155</v>
      </c>
      <c r="J48" s="231">
        <v>14</v>
      </c>
      <c r="K48" s="231">
        <v>1</v>
      </c>
      <c r="L48" s="27">
        <f t="shared" si="5"/>
        <v>7.1428571428571425E-2</v>
      </c>
    </row>
    <row r="49" spans="2:12" x14ac:dyDescent="0.25">
      <c r="B49" s="69">
        <f t="shared" si="0"/>
        <v>48</v>
      </c>
      <c r="C49" s="20" t="s">
        <v>578</v>
      </c>
      <c r="D49" s="231">
        <v>20</v>
      </c>
      <c r="E49" s="6">
        <v>6</v>
      </c>
      <c r="H49" s="69">
        <f t="shared" si="1"/>
        <v>48</v>
      </c>
      <c r="I49" s="21" t="s">
        <v>546</v>
      </c>
      <c r="J49" s="15">
        <v>13</v>
      </c>
      <c r="K49" s="231">
        <v>1</v>
      </c>
      <c r="L49" s="27">
        <f t="shared" si="5"/>
        <v>7.6923076923076927E-2</v>
      </c>
    </row>
    <row r="50" spans="2:12" x14ac:dyDescent="0.25">
      <c r="B50" s="69">
        <f t="shared" si="0"/>
        <v>49</v>
      </c>
      <c r="C50" s="20" t="s">
        <v>588</v>
      </c>
      <c r="D50" s="15">
        <v>18</v>
      </c>
      <c r="E50" s="6">
        <v>3</v>
      </c>
      <c r="H50" s="69">
        <f t="shared" si="1"/>
        <v>49</v>
      </c>
      <c r="I50" s="21" t="s">
        <v>1174</v>
      </c>
      <c r="J50" s="231">
        <v>13</v>
      </c>
      <c r="K50" s="231">
        <v>1</v>
      </c>
      <c r="L50" s="27">
        <f t="shared" si="5"/>
        <v>7.6923076923076927E-2</v>
      </c>
    </row>
    <row r="51" spans="2:12" x14ac:dyDescent="0.25">
      <c r="B51" s="69">
        <f t="shared" si="0"/>
        <v>50</v>
      </c>
      <c r="C51" s="20" t="s">
        <v>565</v>
      </c>
      <c r="D51" s="217">
        <v>18</v>
      </c>
      <c r="E51" s="6">
        <v>1</v>
      </c>
      <c r="H51" s="69">
        <f t="shared" si="1"/>
        <v>50</v>
      </c>
      <c r="I51" s="32" t="s">
        <v>533</v>
      </c>
      <c r="J51" s="15">
        <v>12</v>
      </c>
      <c r="K51" s="231">
        <v>1</v>
      </c>
      <c r="L51" s="27">
        <f t="shared" si="5"/>
        <v>8.3333333333333329E-2</v>
      </c>
    </row>
    <row r="52" spans="2:12" x14ac:dyDescent="0.25">
      <c r="B52" s="69">
        <f t="shared" si="0"/>
        <v>51</v>
      </c>
      <c r="C52" s="21" t="s">
        <v>527</v>
      </c>
      <c r="D52" s="15">
        <v>18</v>
      </c>
      <c r="E52" s="231">
        <v>0</v>
      </c>
      <c r="H52" s="69">
        <f t="shared" si="1"/>
        <v>51</v>
      </c>
      <c r="I52" s="21" t="s">
        <v>564</v>
      </c>
      <c r="J52" s="231">
        <v>12</v>
      </c>
      <c r="K52" s="231">
        <v>1</v>
      </c>
      <c r="L52" s="27">
        <f t="shared" si="5"/>
        <v>8.3333333333333329E-2</v>
      </c>
    </row>
    <row r="53" spans="2:12" x14ac:dyDescent="0.25">
      <c r="B53" s="69">
        <f t="shared" si="0"/>
        <v>52</v>
      </c>
      <c r="C53" s="32" t="s">
        <v>598</v>
      </c>
      <c r="D53" s="231">
        <v>18</v>
      </c>
      <c r="E53" s="6">
        <v>3</v>
      </c>
      <c r="H53" s="69">
        <f t="shared" si="1"/>
        <v>52</v>
      </c>
      <c r="I53" s="26" t="s">
        <v>593</v>
      </c>
      <c r="J53" s="231">
        <v>10</v>
      </c>
      <c r="K53" s="231">
        <v>1</v>
      </c>
      <c r="L53" s="27">
        <f t="shared" si="5"/>
        <v>0.1</v>
      </c>
    </row>
    <row r="54" spans="2:12" x14ac:dyDescent="0.25">
      <c r="B54" s="69">
        <f t="shared" si="0"/>
        <v>53</v>
      </c>
      <c r="C54" s="21" t="s">
        <v>537</v>
      </c>
      <c r="D54" s="15">
        <v>17</v>
      </c>
      <c r="E54" s="6">
        <v>1</v>
      </c>
      <c r="H54" s="69">
        <f t="shared" si="1"/>
        <v>53</v>
      </c>
      <c r="I54" s="21" t="s">
        <v>532</v>
      </c>
      <c r="J54" s="15">
        <v>9</v>
      </c>
      <c r="K54" s="231">
        <v>1</v>
      </c>
      <c r="L54" s="27">
        <f t="shared" si="5"/>
        <v>0.1111111111111111</v>
      </c>
    </row>
    <row r="55" spans="2:12" x14ac:dyDescent="0.25">
      <c r="B55" s="69">
        <f t="shared" si="0"/>
        <v>54</v>
      </c>
      <c r="C55" s="20" t="s">
        <v>1168</v>
      </c>
      <c r="D55" s="80">
        <v>17</v>
      </c>
      <c r="E55" s="6">
        <v>0</v>
      </c>
      <c r="H55" s="69">
        <f t="shared" si="1"/>
        <v>54</v>
      </c>
      <c r="I55" s="26" t="s">
        <v>1163</v>
      </c>
      <c r="J55" s="231">
        <v>9</v>
      </c>
      <c r="K55" s="231">
        <v>1</v>
      </c>
      <c r="L55" s="27">
        <f t="shared" si="5"/>
        <v>0.1111111111111111</v>
      </c>
    </row>
    <row r="56" spans="2:12" x14ac:dyDescent="0.25">
      <c r="B56" s="69">
        <f t="shared" si="0"/>
        <v>55</v>
      </c>
      <c r="C56" s="20" t="s">
        <v>552</v>
      </c>
      <c r="D56" s="15">
        <v>16</v>
      </c>
      <c r="E56" s="6">
        <v>1</v>
      </c>
      <c r="H56" s="69">
        <f t="shared" si="1"/>
        <v>55</v>
      </c>
      <c r="I56" s="33" t="s">
        <v>1167</v>
      </c>
      <c r="J56" s="231">
        <v>7</v>
      </c>
      <c r="K56" s="231">
        <v>1</v>
      </c>
      <c r="L56" s="27">
        <f t="shared" si="5"/>
        <v>0.14285714285714285</v>
      </c>
    </row>
    <row r="57" spans="2:12" x14ac:dyDescent="0.25">
      <c r="B57" s="69">
        <f t="shared" si="0"/>
        <v>56</v>
      </c>
      <c r="C57" s="25" t="s">
        <v>1170</v>
      </c>
      <c r="D57" s="231">
        <v>16</v>
      </c>
      <c r="E57" s="6">
        <v>1</v>
      </c>
      <c r="H57" s="69">
        <f t="shared" si="1"/>
        <v>56</v>
      </c>
      <c r="I57" s="20" t="s">
        <v>590</v>
      </c>
      <c r="J57" s="231">
        <v>3</v>
      </c>
      <c r="K57" s="231">
        <v>1</v>
      </c>
      <c r="L57" s="27"/>
    </row>
    <row r="58" spans="2:12" x14ac:dyDescent="0.25">
      <c r="B58" s="69">
        <f t="shared" si="0"/>
        <v>57</v>
      </c>
      <c r="C58" s="25" t="s">
        <v>1173</v>
      </c>
      <c r="D58" s="231">
        <v>15</v>
      </c>
      <c r="E58" s="6">
        <v>7</v>
      </c>
      <c r="H58" s="69">
        <f t="shared" si="1"/>
        <v>57</v>
      </c>
      <c r="I58" s="20" t="s">
        <v>594</v>
      </c>
      <c r="J58" s="231">
        <v>3</v>
      </c>
      <c r="K58" s="231">
        <v>1</v>
      </c>
      <c r="L58" s="27"/>
    </row>
    <row r="59" spans="2:12" x14ac:dyDescent="0.25">
      <c r="B59" s="69">
        <f t="shared" si="0"/>
        <v>58</v>
      </c>
      <c r="C59" s="32" t="s">
        <v>528</v>
      </c>
      <c r="D59" s="15">
        <v>14</v>
      </c>
      <c r="E59" s="6">
        <v>1</v>
      </c>
      <c r="H59" s="69">
        <f t="shared" si="1"/>
        <v>58</v>
      </c>
      <c r="I59" s="20" t="s">
        <v>1108</v>
      </c>
      <c r="J59" s="231">
        <v>3</v>
      </c>
      <c r="K59" s="231">
        <v>1</v>
      </c>
      <c r="L59" s="27"/>
    </row>
    <row r="60" spans="2:12" x14ac:dyDescent="0.25">
      <c r="B60" s="69">
        <f t="shared" si="0"/>
        <v>59</v>
      </c>
      <c r="C60" s="20" t="s">
        <v>1155</v>
      </c>
      <c r="D60" s="217">
        <v>14</v>
      </c>
      <c r="E60" s="6">
        <v>1</v>
      </c>
      <c r="H60" s="69">
        <f t="shared" si="1"/>
        <v>59</v>
      </c>
      <c r="I60" s="21" t="s">
        <v>573</v>
      </c>
      <c r="J60" s="231">
        <v>83</v>
      </c>
      <c r="K60" s="231">
        <v>0</v>
      </c>
      <c r="L60" s="27">
        <f t="shared" ref="L60:L90" si="6">K60/J60</f>
        <v>0</v>
      </c>
    </row>
    <row r="61" spans="2:12" x14ac:dyDescent="0.25">
      <c r="B61" s="69">
        <f t="shared" si="0"/>
        <v>60</v>
      </c>
      <c r="C61" s="21" t="s">
        <v>546</v>
      </c>
      <c r="D61" s="15">
        <v>13</v>
      </c>
      <c r="E61" s="6">
        <v>1</v>
      </c>
      <c r="H61" s="69">
        <f t="shared" si="1"/>
        <v>60</v>
      </c>
      <c r="I61" s="21" t="s">
        <v>571</v>
      </c>
      <c r="J61" s="231">
        <v>76</v>
      </c>
      <c r="K61" s="231">
        <v>0</v>
      </c>
      <c r="L61" s="27">
        <f t="shared" si="6"/>
        <v>0</v>
      </c>
    </row>
    <row r="62" spans="2:12" x14ac:dyDescent="0.25">
      <c r="B62" s="69">
        <f t="shared" si="0"/>
        <v>61</v>
      </c>
      <c r="C62" s="25" t="s">
        <v>1171</v>
      </c>
      <c r="D62" s="231">
        <v>13</v>
      </c>
      <c r="E62" s="6">
        <v>0</v>
      </c>
      <c r="H62" s="69">
        <f t="shared" si="1"/>
        <v>61</v>
      </c>
      <c r="I62" s="21" t="s">
        <v>522</v>
      </c>
      <c r="J62" s="15">
        <v>75</v>
      </c>
      <c r="K62" s="231">
        <v>0</v>
      </c>
      <c r="L62" s="27">
        <f t="shared" si="6"/>
        <v>0</v>
      </c>
    </row>
    <row r="63" spans="2:12" x14ac:dyDescent="0.25">
      <c r="B63" s="69">
        <f t="shared" si="0"/>
        <v>62</v>
      </c>
      <c r="C63" s="21" t="s">
        <v>1174</v>
      </c>
      <c r="D63" s="217">
        <v>13</v>
      </c>
      <c r="E63" s="6">
        <v>1</v>
      </c>
      <c r="H63" s="69">
        <f t="shared" si="1"/>
        <v>62</v>
      </c>
      <c r="I63" s="26" t="s">
        <v>520</v>
      </c>
      <c r="J63" s="15">
        <v>68</v>
      </c>
      <c r="K63" s="231">
        <v>0</v>
      </c>
      <c r="L63" s="27">
        <f t="shared" si="6"/>
        <v>0</v>
      </c>
    </row>
    <row r="64" spans="2:12" x14ac:dyDescent="0.25">
      <c r="B64" s="69">
        <f t="shared" si="0"/>
        <v>63</v>
      </c>
      <c r="C64" s="32" t="s">
        <v>533</v>
      </c>
      <c r="D64" s="15">
        <v>12</v>
      </c>
      <c r="E64" s="6">
        <v>1</v>
      </c>
      <c r="H64" s="69">
        <f t="shared" si="1"/>
        <v>63</v>
      </c>
      <c r="I64" s="32" t="s">
        <v>519</v>
      </c>
      <c r="J64" s="15">
        <v>50</v>
      </c>
      <c r="K64" s="231">
        <v>0</v>
      </c>
      <c r="L64" s="27">
        <f t="shared" si="6"/>
        <v>0</v>
      </c>
    </row>
    <row r="65" spans="2:12" x14ac:dyDescent="0.25">
      <c r="B65" s="69">
        <f t="shared" si="0"/>
        <v>64</v>
      </c>
      <c r="C65" s="21" t="s">
        <v>564</v>
      </c>
      <c r="D65" s="231">
        <v>12</v>
      </c>
      <c r="E65" s="6">
        <v>1</v>
      </c>
      <c r="H65" s="69">
        <f t="shared" si="1"/>
        <v>64</v>
      </c>
      <c r="I65" s="21" t="s">
        <v>534</v>
      </c>
      <c r="J65" s="15">
        <v>36</v>
      </c>
      <c r="K65" s="231">
        <v>0</v>
      </c>
      <c r="L65" s="27">
        <f t="shared" si="6"/>
        <v>0</v>
      </c>
    </row>
    <row r="66" spans="2:12" x14ac:dyDescent="0.25">
      <c r="B66" s="69">
        <f t="shared" ref="B66:B129" si="7">B65+1</f>
        <v>65</v>
      </c>
      <c r="C66" s="20" t="s">
        <v>539</v>
      </c>
      <c r="D66" s="15">
        <v>12</v>
      </c>
      <c r="E66" s="6">
        <v>0</v>
      </c>
      <c r="H66" s="69">
        <f t="shared" ref="H66:H129" si="8">H65+1</f>
        <v>65</v>
      </c>
      <c r="I66" s="26" t="s">
        <v>1107</v>
      </c>
      <c r="J66" s="231">
        <v>35</v>
      </c>
      <c r="K66" s="231">
        <v>0</v>
      </c>
      <c r="L66" s="27">
        <f t="shared" si="6"/>
        <v>0</v>
      </c>
    </row>
    <row r="67" spans="2:12" x14ac:dyDescent="0.25">
      <c r="B67" s="69">
        <f t="shared" si="7"/>
        <v>66</v>
      </c>
      <c r="C67" s="225" t="s">
        <v>1113</v>
      </c>
      <c r="D67" s="233">
        <v>12</v>
      </c>
      <c r="E67" s="233">
        <v>0</v>
      </c>
      <c r="H67" s="69">
        <f t="shared" si="8"/>
        <v>66</v>
      </c>
      <c r="I67" s="21" t="s">
        <v>531</v>
      </c>
      <c r="J67" s="72">
        <v>33</v>
      </c>
      <c r="K67" s="231">
        <v>0</v>
      </c>
      <c r="L67" s="27">
        <f t="shared" si="6"/>
        <v>0</v>
      </c>
    </row>
    <row r="68" spans="2:12" x14ac:dyDescent="0.25">
      <c r="B68" s="69">
        <f t="shared" si="7"/>
        <v>67</v>
      </c>
      <c r="C68" s="20" t="s">
        <v>1151</v>
      </c>
      <c r="D68" s="217">
        <v>12</v>
      </c>
      <c r="E68" s="6">
        <v>5</v>
      </c>
      <c r="H68" s="69">
        <f t="shared" si="8"/>
        <v>67</v>
      </c>
      <c r="I68" s="225" t="s">
        <v>1114</v>
      </c>
      <c r="J68" s="231">
        <v>30</v>
      </c>
      <c r="K68" s="231">
        <v>0</v>
      </c>
      <c r="L68" s="27">
        <f t="shared" si="6"/>
        <v>0</v>
      </c>
    </row>
    <row r="69" spans="2:12" x14ac:dyDescent="0.25">
      <c r="B69" s="69">
        <f t="shared" si="7"/>
        <v>68</v>
      </c>
      <c r="C69" s="22" t="s">
        <v>1172</v>
      </c>
      <c r="D69" s="217">
        <v>12</v>
      </c>
      <c r="E69" s="6">
        <v>3</v>
      </c>
      <c r="H69" s="69">
        <f t="shared" si="8"/>
        <v>68</v>
      </c>
      <c r="I69" s="26" t="s">
        <v>1150</v>
      </c>
      <c r="J69" s="231">
        <v>27</v>
      </c>
      <c r="K69" s="231">
        <v>0</v>
      </c>
      <c r="L69" s="27">
        <f t="shared" si="6"/>
        <v>0</v>
      </c>
    </row>
    <row r="70" spans="2:12" x14ac:dyDescent="0.25">
      <c r="B70" s="69">
        <f t="shared" si="7"/>
        <v>69</v>
      </c>
      <c r="C70" s="20" t="s">
        <v>561</v>
      </c>
      <c r="D70" s="15">
        <v>11</v>
      </c>
      <c r="E70" s="6">
        <v>3</v>
      </c>
      <c r="H70" s="69">
        <f t="shared" si="8"/>
        <v>69</v>
      </c>
      <c r="I70" s="21" t="s">
        <v>543</v>
      </c>
      <c r="J70" s="15">
        <v>26</v>
      </c>
      <c r="K70" s="231">
        <v>0</v>
      </c>
      <c r="L70" s="27">
        <f t="shared" si="6"/>
        <v>0</v>
      </c>
    </row>
    <row r="71" spans="2:12" x14ac:dyDescent="0.25">
      <c r="B71" s="69">
        <f t="shared" si="7"/>
        <v>70</v>
      </c>
      <c r="C71" s="20" t="s">
        <v>548</v>
      </c>
      <c r="D71" s="15">
        <v>11</v>
      </c>
      <c r="E71" s="6">
        <v>0</v>
      </c>
      <c r="H71" s="69">
        <f t="shared" si="8"/>
        <v>70</v>
      </c>
      <c r="I71" s="20" t="s">
        <v>592</v>
      </c>
      <c r="J71" s="231">
        <v>26</v>
      </c>
      <c r="K71" s="231">
        <v>0</v>
      </c>
      <c r="L71" s="27">
        <f t="shared" si="6"/>
        <v>0</v>
      </c>
    </row>
    <row r="72" spans="2:12" x14ac:dyDescent="0.25">
      <c r="B72" s="69">
        <f t="shared" si="7"/>
        <v>71</v>
      </c>
      <c r="C72" s="20" t="s">
        <v>1166</v>
      </c>
      <c r="D72" s="231">
        <v>11</v>
      </c>
      <c r="E72" s="6">
        <v>2</v>
      </c>
      <c r="H72" s="69">
        <f t="shared" si="8"/>
        <v>71</v>
      </c>
      <c r="I72" s="20" t="s">
        <v>574</v>
      </c>
      <c r="J72" s="231">
        <v>24</v>
      </c>
      <c r="K72" s="231">
        <v>0</v>
      </c>
      <c r="L72" s="27">
        <f t="shared" si="6"/>
        <v>0</v>
      </c>
    </row>
    <row r="73" spans="2:12" x14ac:dyDescent="0.25">
      <c r="B73" s="69">
        <f t="shared" si="7"/>
        <v>72</v>
      </c>
      <c r="C73" s="26" t="s">
        <v>593</v>
      </c>
      <c r="D73" s="6">
        <v>10</v>
      </c>
      <c r="E73" s="6">
        <v>1</v>
      </c>
      <c r="H73" s="69">
        <f t="shared" si="8"/>
        <v>72</v>
      </c>
      <c r="I73" s="20" t="s">
        <v>1109</v>
      </c>
      <c r="J73" s="231">
        <v>24</v>
      </c>
      <c r="K73" s="231">
        <v>0</v>
      </c>
      <c r="L73" s="27">
        <f t="shared" si="6"/>
        <v>0</v>
      </c>
    </row>
    <row r="74" spans="2:12" x14ac:dyDescent="0.25">
      <c r="B74" s="69">
        <f t="shared" si="7"/>
        <v>73</v>
      </c>
      <c r="C74" s="21" t="s">
        <v>532</v>
      </c>
      <c r="D74" s="15">
        <v>9</v>
      </c>
      <c r="E74" s="6">
        <v>1</v>
      </c>
      <c r="H74" s="69">
        <f t="shared" si="8"/>
        <v>73</v>
      </c>
      <c r="I74" s="33" t="s">
        <v>1116</v>
      </c>
      <c r="J74" s="231">
        <v>24</v>
      </c>
      <c r="K74" s="231">
        <v>0</v>
      </c>
      <c r="L74" s="27">
        <f t="shared" si="6"/>
        <v>0</v>
      </c>
    </row>
    <row r="75" spans="2:12" x14ac:dyDescent="0.25">
      <c r="B75" s="69">
        <f t="shared" si="7"/>
        <v>74</v>
      </c>
      <c r="C75" s="26" t="s">
        <v>1148</v>
      </c>
      <c r="D75" s="231">
        <v>9</v>
      </c>
      <c r="E75" s="6">
        <v>0</v>
      </c>
      <c r="H75" s="69">
        <f t="shared" si="8"/>
        <v>74</v>
      </c>
      <c r="I75" s="21" t="s">
        <v>527</v>
      </c>
      <c r="J75" s="15">
        <v>18</v>
      </c>
      <c r="K75" s="231">
        <v>0</v>
      </c>
      <c r="L75" s="27">
        <f t="shared" si="6"/>
        <v>0</v>
      </c>
    </row>
    <row r="76" spans="2:12" x14ac:dyDescent="0.25">
      <c r="B76" s="69">
        <f t="shared" si="7"/>
        <v>75</v>
      </c>
      <c r="C76" s="26" t="s">
        <v>1163</v>
      </c>
      <c r="D76" s="231">
        <v>9</v>
      </c>
      <c r="E76" s="6">
        <v>1</v>
      </c>
      <c r="H76" s="69">
        <f t="shared" si="8"/>
        <v>75</v>
      </c>
      <c r="I76" s="20" t="s">
        <v>1168</v>
      </c>
      <c r="J76" s="231">
        <v>17</v>
      </c>
      <c r="K76" s="231">
        <v>0</v>
      </c>
      <c r="L76" s="27">
        <f t="shared" si="6"/>
        <v>0</v>
      </c>
    </row>
    <row r="77" spans="2:12" x14ac:dyDescent="0.25">
      <c r="B77" s="69">
        <f t="shared" si="7"/>
        <v>76</v>
      </c>
      <c r="C77" s="20" t="s">
        <v>1157</v>
      </c>
      <c r="D77" s="231">
        <v>8</v>
      </c>
      <c r="E77" s="6">
        <v>0</v>
      </c>
      <c r="H77" s="69">
        <f t="shared" si="8"/>
        <v>76</v>
      </c>
      <c r="I77" s="25" t="s">
        <v>1171</v>
      </c>
      <c r="J77" s="231">
        <v>13</v>
      </c>
      <c r="K77" s="231">
        <v>0</v>
      </c>
      <c r="L77" s="27">
        <f t="shared" si="6"/>
        <v>0</v>
      </c>
    </row>
    <row r="78" spans="2:12" x14ac:dyDescent="0.25">
      <c r="B78" s="69">
        <f t="shared" si="7"/>
        <v>77</v>
      </c>
      <c r="C78" s="222" t="s">
        <v>1160</v>
      </c>
      <c r="D78" s="231">
        <v>8</v>
      </c>
      <c r="E78" s="6">
        <v>0</v>
      </c>
      <c r="H78" s="69">
        <f t="shared" si="8"/>
        <v>77</v>
      </c>
      <c r="I78" s="221" t="s">
        <v>539</v>
      </c>
      <c r="J78" s="15">
        <v>12</v>
      </c>
      <c r="K78" s="231">
        <v>0</v>
      </c>
      <c r="L78" s="27">
        <f t="shared" si="6"/>
        <v>0</v>
      </c>
    </row>
    <row r="79" spans="2:12" x14ac:dyDescent="0.25">
      <c r="B79" s="69">
        <f t="shared" si="7"/>
        <v>78</v>
      </c>
      <c r="C79" s="222" t="s">
        <v>562</v>
      </c>
      <c r="D79" s="15">
        <v>7</v>
      </c>
      <c r="E79" s="6">
        <v>4</v>
      </c>
      <c r="H79" s="69">
        <f t="shared" si="8"/>
        <v>78</v>
      </c>
      <c r="I79" s="224" t="s">
        <v>1113</v>
      </c>
      <c r="J79" s="233">
        <v>12</v>
      </c>
      <c r="K79" s="233">
        <v>0</v>
      </c>
      <c r="L79" s="27">
        <f t="shared" si="6"/>
        <v>0</v>
      </c>
    </row>
    <row r="80" spans="2:12" x14ac:dyDescent="0.25">
      <c r="B80" s="69">
        <f t="shared" si="7"/>
        <v>79</v>
      </c>
      <c r="C80" s="221" t="s">
        <v>1149</v>
      </c>
      <c r="D80" s="231">
        <v>7</v>
      </c>
      <c r="E80" s="6">
        <v>0</v>
      </c>
      <c r="H80" s="69">
        <f t="shared" si="8"/>
        <v>79</v>
      </c>
      <c r="I80" s="221" t="s">
        <v>548</v>
      </c>
      <c r="J80" s="15">
        <v>11</v>
      </c>
      <c r="K80" s="231">
        <v>0</v>
      </c>
      <c r="L80" s="27">
        <f t="shared" si="6"/>
        <v>0</v>
      </c>
    </row>
    <row r="81" spans="2:12" x14ac:dyDescent="0.25">
      <c r="B81" s="69">
        <f t="shared" si="7"/>
        <v>80</v>
      </c>
      <c r="C81" s="234" t="s">
        <v>1167</v>
      </c>
      <c r="D81" s="231">
        <v>7</v>
      </c>
      <c r="E81" s="217">
        <v>1</v>
      </c>
      <c r="H81" s="69">
        <f t="shared" si="8"/>
        <v>80</v>
      </c>
      <c r="I81" s="235" t="s">
        <v>1148</v>
      </c>
      <c r="J81" s="231">
        <v>9</v>
      </c>
      <c r="K81" s="231">
        <v>0</v>
      </c>
      <c r="L81" s="27">
        <f t="shared" si="6"/>
        <v>0</v>
      </c>
    </row>
    <row r="82" spans="2:12" x14ac:dyDescent="0.25">
      <c r="B82" s="69">
        <f t="shared" si="7"/>
        <v>81</v>
      </c>
      <c r="C82" s="26" t="s">
        <v>551</v>
      </c>
      <c r="D82" s="15">
        <v>6</v>
      </c>
      <c r="E82" s="6">
        <v>0</v>
      </c>
      <c r="H82" s="69">
        <f t="shared" si="8"/>
        <v>81</v>
      </c>
      <c r="I82" s="20" t="s">
        <v>1157</v>
      </c>
      <c r="J82" s="231">
        <v>8</v>
      </c>
      <c r="K82" s="231">
        <v>0</v>
      </c>
      <c r="L82" s="27">
        <f t="shared" si="6"/>
        <v>0</v>
      </c>
    </row>
    <row r="83" spans="2:12" x14ac:dyDescent="0.25">
      <c r="B83" s="69">
        <f t="shared" si="7"/>
        <v>82</v>
      </c>
      <c r="C83" s="33" t="s">
        <v>1110</v>
      </c>
      <c r="D83" s="231">
        <v>6</v>
      </c>
      <c r="E83" s="6">
        <v>0</v>
      </c>
      <c r="H83" s="69">
        <f t="shared" si="8"/>
        <v>82</v>
      </c>
      <c r="I83" s="21" t="s">
        <v>1160</v>
      </c>
      <c r="J83" s="231">
        <v>8</v>
      </c>
      <c r="K83" s="231">
        <v>0</v>
      </c>
      <c r="L83" s="27">
        <f t="shared" si="6"/>
        <v>0</v>
      </c>
    </row>
    <row r="84" spans="2:12" x14ac:dyDescent="0.25">
      <c r="B84" s="69">
        <f t="shared" si="7"/>
        <v>83</v>
      </c>
      <c r="C84" s="20" t="s">
        <v>542</v>
      </c>
      <c r="D84" s="15">
        <v>5</v>
      </c>
      <c r="E84" s="6">
        <v>0</v>
      </c>
      <c r="H84" s="69">
        <f t="shared" si="8"/>
        <v>83</v>
      </c>
      <c r="I84" s="20" t="s">
        <v>1149</v>
      </c>
      <c r="J84" s="231">
        <v>7</v>
      </c>
      <c r="K84" s="231">
        <v>0</v>
      </c>
      <c r="L84" s="27">
        <f t="shared" si="6"/>
        <v>0</v>
      </c>
    </row>
    <row r="85" spans="2:12" x14ac:dyDescent="0.25">
      <c r="B85" s="69">
        <f t="shared" si="7"/>
        <v>84</v>
      </c>
      <c r="C85" s="20" t="s">
        <v>544</v>
      </c>
      <c r="D85" s="15">
        <v>5</v>
      </c>
      <c r="E85" s="6">
        <v>0</v>
      </c>
      <c r="H85" s="69">
        <f t="shared" si="8"/>
        <v>84</v>
      </c>
      <c r="I85" s="26" t="s">
        <v>551</v>
      </c>
      <c r="J85" s="15">
        <v>6</v>
      </c>
      <c r="K85" s="231">
        <v>0</v>
      </c>
      <c r="L85" s="27">
        <f t="shared" si="6"/>
        <v>0</v>
      </c>
    </row>
    <row r="86" spans="2:12" x14ac:dyDescent="0.25">
      <c r="B86" s="69">
        <f t="shared" si="7"/>
        <v>85</v>
      </c>
      <c r="C86" s="21" t="s">
        <v>538</v>
      </c>
      <c r="D86" s="15">
        <v>4</v>
      </c>
      <c r="E86" s="6">
        <v>0</v>
      </c>
      <c r="H86" s="69">
        <f t="shared" si="8"/>
        <v>85</v>
      </c>
      <c r="I86" s="33" t="s">
        <v>1110</v>
      </c>
      <c r="J86" s="231">
        <v>6</v>
      </c>
      <c r="K86" s="231">
        <v>0</v>
      </c>
      <c r="L86" s="27">
        <f t="shared" si="6"/>
        <v>0</v>
      </c>
    </row>
    <row r="87" spans="2:12" x14ac:dyDescent="0.25">
      <c r="B87" s="69">
        <f t="shared" si="7"/>
        <v>86</v>
      </c>
      <c r="C87" s="32" t="s">
        <v>555</v>
      </c>
      <c r="D87" s="15">
        <v>4</v>
      </c>
      <c r="E87" s="6">
        <v>0</v>
      </c>
      <c r="H87" s="69">
        <f t="shared" si="8"/>
        <v>86</v>
      </c>
      <c r="I87" s="20" t="s">
        <v>542</v>
      </c>
      <c r="J87" s="15">
        <v>5</v>
      </c>
      <c r="K87" s="231">
        <v>0</v>
      </c>
      <c r="L87" s="27">
        <f t="shared" si="6"/>
        <v>0</v>
      </c>
    </row>
    <row r="88" spans="2:12" x14ac:dyDescent="0.25">
      <c r="B88" s="69">
        <f t="shared" si="7"/>
        <v>87</v>
      </c>
      <c r="C88" s="20" t="s">
        <v>1169</v>
      </c>
      <c r="D88" s="6">
        <v>4</v>
      </c>
      <c r="E88" s="6">
        <v>0</v>
      </c>
      <c r="H88" s="69">
        <f t="shared" si="8"/>
        <v>87</v>
      </c>
      <c r="I88" s="20" t="s">
        <v>544</v>
      </c>
      <c r="J88" s="15">
        <v>5</v>
      </c>
      <c r="K88" s="231">
        <v>0</v>
      </c>
      <c r="L88" s="27">
        <f t="shared" si="6"/>
        <v>0</v>
      </c>
    </row>
    <row r="89" spans="2:12" x14ac:dyDescent="0.25">
      <c r="B89" s="69">
        <f t="shared" si="7"/>
        <v>88</v>
      </c>
      <c r="C89" s="20" t="s">
        <v>557</v>
      </c>
      <c r="D89" s="15">
        <v>3</v>
      </c>
      <c r="E89" s="6">
        <v>0</v>
      </c>
      <c r="H89" s="69">
        <f t="shared" si="8"/>
        <v>88</v>
      </c>
      <c r="I89" s="21" t="s">
        <v>538</v>
      </c>
      <c r="J89" s="15">
        <v>4</v>
      </c>
      <c r="K89" s="231">
        <v>0</v>
      </c>
      <c r="L89" s="27">
        <f t="shared" si="6"/>
        <v>0</v>
      </c>
    </row>
    <row r="90" spans="2:12" x14ac:dyDescent="0.25">
      <c r="B90" s="69">
        <f t="shared" si="7"/>
        <v>89</v>
      </c>
      <c r="C90" s="20" t="s">
        <v>590</v>
      </c>
      <c r="D90" s="6">
        <v>3</v>
      </c>
      <c r="E90" s="6">
        <v>1</v>
      </c>
      <c r="H90" s="69">
        <f t="shared" si="8"/>
        <v>89</v>
      </c>
      <c r="I90" s="32" t="s">
        <v>555</v>
      </c>
      <c r="J90" s="15">
        <v>4</v>
      </c>
      <c r="K90" s="231">
        <v>0</v>
      </c>
      <c r="L90" s="27">
        <f t="shared" si="6"/>
        <v>0</v>
      </c>
    </row>
    <row r="91" spans="2:12" x14ac:dyDescent="0.25">
      <c r="B91" s="69">
        <f t="shared" si="7"/>
        <v>90</v>
      </c>
      <c r="C91" s="20" t="s">
        <v>594</v>
      </c>
      <c r="D91" s="6">
        <v>3</v>
      </c>
      <c r="E91" s="6">
        <v>1</v>
      </c>
      <c r="H91" s="69">
        <f t="shared" si="8"/>
        <v>90</v>
      </c>
      <c r="I91" s="20" t="s">
        <v>1169</v>
      </c>
      <c r="J91" s="231">
        <v>4</v>
      </c>
      <c r="K91" s="231">
        <v>0</v>
      </c>
      <c r="L91" s="27"/>
    </row>
    <row r="92" spans="2:12" x14ac:dyDescent="0.25">
      <c r="B92" s="69">
        <f t="shared" si="7"/>
        <v>91</v>
      </c>
      <c r="C92" s="225" t="s">
        <v>1115</v>
      </c>
      <c r="D92" s="6">
        <v>3</v>
      </c>
      <c r="E92" s="6">
        <v>0</v>
      </c>
      <c r="H92" s="69">
        <f t="shared" si="8"/>
        <v>91</v>
      </c>
      <c r="I92" s="20" t="s">
        <v>557</v>
      </c>
      <c r="J92" s="15">
        <v>3</v>
      </c>
      <c r="K92" s="231">
        <v>0</v>
      </c>
      <c r="L92" s="27"/>
    </row>
    <row r="93" spans="2:12" x14ac:dyDescent="0.25">
      <c r="B93" s="69">
        <f t="shared" si="7"/>
        <v>92</v>
      </c>
      <c r="C93" s="20" t="s">
        <v>1108</v>
      </c>
      <c r="D93" s="6">
        <v>3</v>
      </c>
      <c r="E93" s="6">
        <v>1</v>
      </c>
      <c r="H93" s="69">
        <f t="shared" si="8"/>
        <v>92</v>
      </c>
      <c r="I93" s="225" t="s">
        <v>1115</v>
      </c>
      <c r="J93" s="231">
        <v>3</v>
      </c>
      <c r="K93" s="231">
        <v>0</v>
      </c>
      <c r="L93" s="27"/>
    </row>
    <row r="94" spans="2:12" x14ac:dyDescent="0.25">
      <c r="B94" s="69">
        <f t="shared" si="7"/>
        <v>93</v>
      </c>
      <c r="C94" s="20" t="s">
        <v>1153</v>
      </c>
      <c r="D94" s="6">
        <v>3</v>
      </c>
      <c r="E94" s="6">
        <v>0</v>
      </c>
      <c r="H94" s="69">
        <f t="shared" si="8"/>
        <v>93</v>
      </c>
      <c r="I94" s="20" t="s">
        <v>1153</v>
      </c>
      <c r="J94" s="231">
        <v>3</v>
      </c>
      <c r="K94" s="231">
        <v>0</v>
      </c>
      <c r="L94" s="27"/>
    </row>
    <row r="95" spans="2:12" x14ac:dyDescent="0.25">
      <c r="B95" s="69">
        <f t="shared" si="7"/>
        <v>94</v>
      </c>
      <c r="C95" s="21" t="s">
        <v>559</v>
      </c>
      <c r="D95" s="15">
        <v>2</v>
      </c>
      <c r="E95" s="6">
        <v>0</v>
      </c>
      <c r="H95" s="69">
        <f t="shared" si="8"/>
        <v>94</v>
      </c>
      <c r="I95" s="21" t="s">
        <v>559</v>
      </c>
      <c r="J95" s="15">
        <v>2</v>
      </c>
      <c r="K95" s="231">
        <v>0</v>
      </c>
      <c r="L95" s="27"/>
    </row>
    <row r="96" spans="2:12" x14ac:dyDescent="0.25">
      <c r="B96" s="69">
        <f t="shared" si="7"/>
        <v>95</v>
      </c>
      <c r="C96" s="32" t="s">
        <v>566</v>
      </c>
      <c r="D96" s="6">
        <v>2</v>
      </c>
      <c r="E96" s="6">
        <v>0</v>
      </c>
      <c r="H96" s="69">
        <f t="shared" si="8"/>
        <v>95</v>
      </c>
      <c r="I96" s="32" t="s">
        <v>566</v>
      </c>
      <c r="J96" s="231">
        <v>2</v>
      </c>
      <c r="K96" s="231">
        <v>0</v>
      </c>
      <c r="L96" s="27"/>
    </row>
    <row r="97" spans="2:12" x14ac:dyDescent="0.25">
      <c r="B97" s="69">
        <f t="shared" si="7"/>
        <v>96</v>
      </c>
      <c r="C97" s="20" t="s">
        <v>591</v>
      </c>
      <c r="D97" s="6">
        <v>2</v>
      </c>
      <c r="E97" s="6">
        <v>0</v>
      </c>
      <c r="H97" s="69">
        <f t="shared" si="8"/>
        <v>96</v>
      </c>
      <c r="I97" s="20" t="s">
        <v>591</v>
      </c>
      <c r="J97" s="231">
        <v>2</v>
      </c>
      <c r="K97" s="231">
        <v>0</v>
      </c>
      <c r="L97" s="27"/>
    </row>
    <row r="98" spans="2:12" x14ac:dyDescent="0.25">
      <c r="B98" s="69">
        <f t="shared" si="7"/>
        <v>97</v>
      </c>
      <c r="C98" s="20" t="s">
        <v>1158</v>
      </c>
      <c r="D98" s="6">
        <v>2</v>
      </c>
      <c r="E98" s="6">
        <v>0</v>
      </c>
      <c r="H98" s="69">
        <f t="shared" si="8"/>
        <v>97</v>
      </c>
      <c r="I98" s="20" t="s">
        <v>1158</v>
      </c>
      <c r="J98" s="231">
        <v>2</v>
      </c>
      <c r="K98" s="231">
        <v>0</v>
      </c>
      <c r="L98" s="27"/>
    </row>
    <row r="99" spans="2:12" x14ac:dyDescent="0.25">
      <c r="B99" s="69">
        <f t="shared" si="7"/>
        <v>98</v>
      </c>
      <c r="C99" s="20" t="s">
        <v>530</v>
      </c>
      <c r="D99" s="15">
        <v>1</v>
      </c>
      <c r="E99" s="6">
        <v>0</v>
      </c>
      <c r="H99" s="69">
        <f t="shared" si="8"/>
        <v>98</v>
      </c>
      <c r="I99" s="20" t="s">
        <v>530</v>
      </c>
      <c r="J99" s="15">
        <v>1</v>
      </c>
      <c r="K99" s="231">
        <v>0</v>
      </c>
      <c r="L99" s="27"/>
    </row>
    <row r="100" spans="2:12" x14ac:dyDescent="0.25">
      <c r="B100" s="69">
        <f t="shared" si="7"/>
        <v>99</v>
      </c>
      <c r="C100" s="20" t="s">
        <v>535</v>
      </c>
      <c r="D100" s="15">
        <v>1</v>
      </c>
      <c r="E100" s="6">
        <v>0</v>
      </c>
      <c r="H100" s="69">
        <f t="shared" si="8"/>
        <v>99</v>
      </c>
      <c r="I100" s="20" t="s">
        <v>535</v>
      </c>
      <c r="J100" s="15">
        <v>1</v>
      </c>
      <c r="K100" s="231">
        <v>0</v>
      </c>
      <c r="L100" s="27"/>
    </row>
    <row r="101" spans="2:12" x14ac:dyDescent="0.25">
      <c r="B101" s="69">
        <f t="shared" si="7"/>
        <v>100</v>
      </c>
      <c r="C101" s="20" t="s">
        <v>545</v>
      </c>
      <c r="D101" s="15">
        <v>1</v>
      </c>
      <c r="E101" s="6">
        <v>0</v>
      </c>
      <c r="H101" s="69">
        <f t="shared" si="8"/>
        <v>100</v>
      </c>
      <c r="I101" s="20" t="s">
        <v>545</v>
      </c>
      <c r="J101" s="15">
        <v>1</v>
      </c>
      <c r="K101" s="231">
        <v>0</v>
      </c>
      <c r="L101" s="27"/>
    </row>
    <row r="102" spans="2:12" x14ac:dyDescent="0.25">
      <c r="B102" s="69">
        <f t="shared" si="7"/>
        <v>101</v>
      </c>
      <c r="C102" s="21" t="s">
        <v>547</v>
      </c>
      <c r="D102" s="15">
        <v>1</v>
      </c>
      <c r="E102" s="231">
        <v>0</v>
      </c>
      <c r="H102" s="69">
        <f t="shared" si="8"/>
        <v>101</v>
      </c>
      <c r="I102" s="21" t="s">
        <v>547</v>
      </c>
      <c r="J102" s="15">
        <v>1</v>
      </c>
      <c r="K102" s="231">
        <v>0</v>
      </c>
      <c r="L102" s="27"/>
    </row>
    <row r="103" spans="2:12" x14ac:dyDescent="0.25">
      <c r="B103" s="69">
        <f t="shared" si="7"/>
        <v>102</v>
      </c>
      <c r="C103" s="20" t="s">
        <v>549</v>
      </c>
      <c r="D103" s="15">
        <v>1</v>
      </c>
      <c r="E103" s="231">
        <v>0</v>
      </c>
      <c r="H103" s="69">
        <f t="shared" si="8"/>
        <v>102</v>
      </c>
      <c r="I103" s="20" t="s">
        <v>549</v>
      </c>
      <c r="J103" s="15">
        <v>1</v>
      </c>
      <c r="K103" s="231">
        <v>0</v>
      </c>
      <c r="L103" s="27"/>
    </row>
    <row r="104" spans="2:12" x14ac:dyDescent="0.25">
      <c r="B104" s="69">
        <f t="shared" si="7"/>
        <v>103</v>
      </c>
      <c r="C104" s="20" t="s">
        <v>550</v>
      </c>
      <c r="D104" s="15">
        <v>1</v>
      </c>
      <c r="E104" s="231">
        <v>0</v>
      </c>
      <c r="H104" s="69">
        <f t="shared" si="8"/>
        <v>103</v>
      </c>
      <c r="I104" s="20" t="s">
        <v>550</v>
      </c>
      <c r="J104" s="15">
        <v>1</v>
      </c>
      <c r="K104" s="231">
        <v>0</v>
      </c>
      <c r="L104" s="27"/>
    </row>
    <row r="105" spans="2:12" x14ac:dyDescent="0.25">
      <c r="B105" s="69">
        <f t="shared" si="7"/>
        <v>104</v>
      </c>
      <c r="C105" s="32" t="s">
        <v>553</v>
      </c>
      <c r="D105" s="15">
        <v>1</v>
      </c>
      <c r="E105" s="231">
        <v>0</v>
      </c>
      <c r="H105" s="69">
        <f t="shared" si="8"/>
        <v>104</v>
      </c>
      <c r="I105" s="32" t="s">
        <v>553</v>
      </c>
      <c r="J105" s="15">
        <v>1</v>
      </c>
      <c r="K105" s="231">
        <v>0</v>
      </c>
      <c r="L105" s="27"/>
    </row>
    <row r="106" spans="2:12" x14ac:dyDescent="0.25">
      <c r="B106" s="69">
        <f t="shared" si="7"/>
        <v>105</v>
      </c>
      <c r="C106" s="20" t="s">
        <v>554</v>
      </c>
      <c r="D106" s="15">
        <v>1</v>
      </c>
      <c r="E106" s="231">
        <v>0</v>
      </c>
      <c r="H106" s="69">
        <f t="shared" si="8"/>
        <v>105</v>
      </c>
      <c r="I106" s="20" t="s">
        <v>554</v>
      </c>
      <c r="J106" s="15">
        <v>1</v>
      </c>
      <c r="K106" s="231">
        <v>0</v>
      </c>
      <c r="L106" s="27"/>
    </row>
    <row r="107" spans="2:12" x14ac:dyDescent="0.25">
      <c r="B107" s="69">
        <f t="shared" si="7"/>
        <v>106</v>
      </c>
      <c r="C107" s="20" t="s">
        <v>556</v>
      </c>
      <c r="D107" s="15">
        <v>1</v>
      </c>
      <c r="E107" s="231">
        <v>0</v>
      </c>
      <c r="H107" s="69">
        <f t="shared" si="8"/>
        <v>106</v>
      </c>
      <c r="I107" s="20" t="s">
        <v>556</v>
      </c>
      <c r="J107" s="15">
        <v>1</v>
      </c>
      <c r="K107" s="231">
        <v>0</v>
      </c>
      <c r="L107" s="27"/>
    </row>
    <row r="108" spans="2:12" x14ac:dyDescent="0.25">
      <c r="B108" s="69">
        <f t="shared" si="7"/>
        <v>107</v>
      </c>
      <c r="C108" s="20" t="s">
        <v>558</v>
      </c>
      <c r="D108" s="15">
        <v>1</v>
      </c>
      <c r="E108" s="231">
        <v>0</v>
      </c>
      <c r="H108" s="69">
        <f t="shared" si="8"/>
        <v>107</v>
      </c>
      <c r="I108" s="20" t="s">
        <v>558</v>
      </c>
      <c r="J108" s="15">
        <v>1</v>
      </c>
      <c r="K108" s="231">
        <v>0</v>
      </c>
      <c r="L108" s="27"/>
    </row>
    <row r="109" spans="2:12" x14ac:dyDescent="0.25">
      <c r="B109" s="69">
        <f t="shared" si="7"/>
        <v>108</v>
      </c>
      <c r="C109" s="20" t="s">
        <v>586</v>
      </c>
      <c r="D109" s="231">
        <v>1</v>
      </c>
      <c r="E109" s="231">
        <v>0</v>
      </c>
      <c r="H109" s="69">
        <f t="shared" si="8"/>
        <v>108</v>
      </c>
      <c r="I109" s="20" t="s">
        <v>586</v>
      </c>
      <c r="J109" s="231">
        <v>1</v>
      </c>
      <c r="K109" s="231">
        <v>0</v>
      </c>
      <c r="L109" s="27"/>
    </row>
    <row r="110" spans="2:12" x14ac:dyDescent="0.25">
      <c r="B110" s="69">
        <f t="shared" si="7"/>
        <v>109</v>
      </c>
      <c r="C110" s="223" t="s">
        <v>595</v>
      </c>
      <c r="D110" s="231">
        <v>1</v>
      </c>
      <c r="E110" s="231">
        <v>0</v>
      </c>
      <c r="H110" s="69">
        <f t="shared" si="8"/>
        <v>109</v>
      </c>
      <c r="I110" s="223" t="s">
        <v>595</v>
      </c>
      <c r="J110" s="231">
        <v>1</v>
      </c>
      <c r="K110" s="231">
        <v>0</v>
      </c>
      <c r="L110" s="27"/>
    </row>
    <row r="111" spans="2:12" x14ac:dyDescent="0.25">
      <c r="B111" s="69">
        <f t="shared" si="7"/>
        <v>110</v>
      </c>
      <c r="C111" s="32" t="s">
        <v>1117</v>
      </c>
      <c r="D111" s="231">
        <v>1</v>
      </c>
      <c r="E111" s="231">
        <v>0</v>
      </c>
      <c r="H111" s="69">
        <f t="shared" si="8"/>
        <v>110</v>
      </c>
      <c r="I111" s="32" t="s">
        <v>1117</v>
      </c>
      <c r="J111" s="231">
        <v>1</v>
      </c>
      <c r="K111" s="231">
        <v>0</v>
      </c>
      <c r="L111" s="27"/>
    </row>
    <row r="112" spans="2:12" x14ac:dyDescent="0.25">
      <c r="B112" s="69">
        <f t="shared" si="7"/>
        <v>111</v>
      </c>
      <c r="C112" s="21" t="s">
        <v>1154</v>
      </c>
      <c r="D112" s="231">
        <v>1</v>
      </c>
      <c r="E112" s="231">
        <v>0</v>
      </c>
      <c r="H112" s="69">
        <f t="shared" si="8"/>
        <v>111</v>
      </c>
      <c r="I112" s="21" t="s">
        <v>1154</v>
      </c>
      <c r="J112" s="231">
        <v>1</v>
      </c>
      <c r="K112" s="231">
        <v>0</v>
      </c>
      <c r="L112" s="27"/>
    </row>
    <row r="113" spans="2:12" x14ac:dyDescent="0.25">
      <c r="B113" s="69">
        <f t="shared" si="7"/>
        <v>112</v>
      </c>
      <c r="C113" s="26" t="s">
        <v>1183</v>
      </c>
      <c r="D113" s="231">
        <v>1</v>
      </c>
      <c r="E113" s="231">
        <v>0</v>
      </c>
      <c r="H113" s="69">
        <f t="shared" si="8"/>
        <v>112</v>
      </c>
      <c r="I113" s="26" t="s">
        <v>1183</v>
      </c>
      <c r="J113" s="231">
        <v>1</v>
      </c>
      <c r="K113" s="231">
        <v>0</v>
      </c>
      <c r="L113" s="27"/>
    </row>
    <row r="114" spans="2:12" x14ac:dyDescent="0.25">
      <c r="B114" s="69">
        <f t="shared" si="7"/>
        <v>113</v>
      </c>
      <c r="C114" s="20" t="s">
        <v>1177</v>
      </c>
      <c r="D114" s="231">
        <v>1</v>
      </c>
      <c r="E114" s="231">
        <v>0</v>
      </c>
      <c r="H114" s="69">
        <f t="shared" si="8"/>
        <v>113</v>
      </c>
      <c r="I114" s="22"/>
      <c r="J114" s="6"/>
      <c r="K114" s="6"/>
      <c r="L114" s="27"/>
    </row>
    <row r="115" spans="2:12" x14ac:dyDescent="0.25">
      <c r="B115" s="69">
        <f t="shared" si="7"/>
        <v>114</v>
      </c>
      <c r="C115" s="25"/>
      <c r="D115" s="25"/>
      <c r="E115" s="25"/>
      <c r="H115" s="69">
        <f t="shared" si="8"/>
        <v>114</v>
      </c>
      <c r="I115" s="22"/>
      <c r="J115" s="6"/>
      <c r="K115" s="6"/>
      <c r="L115" s="27"/>
    </row>
    <row r="116" spans="2:12" x14ac:dyDescent="0.25">
      <c r="B116" s="69">
        <f t="shared" si="7"/>
        <v>115</v>
      </c>
      <c r="C116" s="25"/>
      <c r="D116" s="25"/>
      <c r="E116" s="25"/>
      <c r="H116" s="69">
        <f t="shared" si="8"/>
        <v>115</v>
      </c>
      <c r="I116" s="19"/>
      <c r="J116" s="6"/>
      <c r="K116" s="6"/>
      <c r="L116" s="27"/>
    </row>
    <row r="117" spans="2:12" x14ac:dyDescent="0.25">
      <c r="B117" s="69">
        <f t="shared" si="7"/>
        <v>116</v>
      </c>
      <c r="C117" s="19"/>
      <c r="D117" s="6"/>
      <c r="E117" s="6"/>
      <c r="H117" s="69">
        <f t="shared" si="8"/>
        <v>116</v>
      </c>
      <c r="I117" s="22"/>
      <c r="J117" s="6"/>
      <c r="K117" s="6"/>
      <c r="L117" s="27"/>
    </row>
    <row r="118" spans="2:12" x14ac:dyDescent="0.25">
      <c r="B118" s="69">
        <f t="shared" si="7"/>
        <v>117</v>
      </c>
      <c r="C118" s="23"/>
      <c r="D118" s="6"/>
      <c r="E118" s="6"/>
      <c r="H118" s="69">
        <f t="shared" si="8"/>
        <v>117</v>
      </c>
      <c r="I118" s="19"/>
      <c r="J118" s="6"/>
      <c r="K118" s="6"/>
      <c r="L118" s="27"/>
    </row>
    <row r="119" spans="2:12" x14ac:dyDescent="0.25">
      <c r="B119" s="69">
        <f t="shared" si="7"/>
        <v>118</v>
      </c>
      <c r="C119" s="25"/>
      <c r="D119" s="6"/>
      <c r="E119" s="6"/>
      <c r="H119" s="69">
        <f t="shared" si="8"/>
        <v>118</v>
      </c>
      <c r="I119" s="22"/>
      <c r="J119" s="6"/>
      <c r="K119" s="6"/>
      <c r="L119" s="27"/>
    </row>
    <row r="120" spans="2:12" x14ac:dyDescent="0.25">
      <c r="B120" s="69">
        <f t="shared" si="7"/>
        <v>119</v>
      </c>
      <c r="C120" s="19"/>
      <c r="D120" s="6"/>
      <c r="E120" s="6"/>
      <c r="H120" s="69">
        <f t="shared" si="8"/>
        <v>119</v>
      </c>
      <c r="I120" s="19"/>
      <c r="J120" s="6"/>
      <c r="K120" s="6"/>
      <c r="L120" s="27"/>
    </row>
    <row r="121" spans="2:12" x14ac:dyDescent="0.25">
      <c r="B121" s="69">
        <f t="shared" si="7"/>
        <v>120</v>
      </c>
      <c r="C121" s="22"/>
      <c r="D121" s="6"/>
      <c r="E121" s="6"/>
      <c r="H121" s="69">
        <f t="shared" si="8"/>
        <v>120</v>
      </c>
      <c r="I121" s="19"/>
      <c r="J121" s="6"/>
      <c r="K121" s="6"/>
      <c r="L121" s="27"/>
    </row>
    <row r="122" spans="2:12" x14ac:dyDescent="0.25">
      <c r="B122" s="69">
        <f t="shared" si="7"/>
        <v>121</v>
      </c>
      <c r="C122" s="22"/>
      <c r="D122" s="6"/>
      <c r="E122" s="6"/>
      <c r="H122" s="69">
        <f t="shared" si="8"/>
        <v>121</v>
      </c>
      <c r="I122" s="19"/>
      <c r="J122" s="6"/>
      <c r="K122" s="6"/>
      <c r="L122" s="27"/>
    </row>
    <row r="123" spans="2:12" x14ac:dyDescent="0.25">
      <c r="B123" s="69">
        <f t="shared" si="7"/>
        <v>122</v>
      </c>
      <c r="C123" s="22"/>
      <c r="D123" s="6"/>
      <c r="E123" s="6"/>
      <c r="H123" s="69">
        <f t="shared" si="8"/>
        <v>122</v>
      </c>
      <c r="I123" s="26"/>
      <c r="J123" s="6"/>
      <c r="K123" s="6"/>
      <c r="L123" s="27"/>
    </row>
    <row r="124" spans="2:12" x14ac:dyDescent="0.25">
      <c r="B124" s="69">
        <f t="shared" si="7"/>
        <v>123</v>
      </c>
      <c r="C124" s="19"/>
      <c r="D124" s="6"/>
      <c r="E124" s="6"/>
      <c r="H124" s="69">
        <f t="shared" si="8"/>
        <v>123</v>
      </c>
      <c r="I124" s="26"/>
      <c r="J124" s="6"/>
      <c r="K124" s="6"/>
      <c r="L124" s="27"/>
    </row>
    <row r="125" spans="2:12" x14ac:dyDescent="0.25">
      <c r="B125" s="69">
        <f t="shared" si="7"/>
        <v>124</v>
      </c>
      <c r="C125" s="32"/>
      <c r="D125" s="6"/>
      <c r="E125" s="6"/>
      <c r="H125" s="69">
        <f t="shared" si="8"/>
        <v>124</v>
      </c>
      <c r="I125" s="32"/>
      <c r="J125" s="6"/>
      <c r="K125" s="6"/>
      <c r="L125" s="27"/>
    </row>
    <row r="126" spans="2:12" x14ac:dyDescent="0.25">
      <c r="B126" s="69">
        <f t="shared" si="7"/>
        <v>125</v>
      </c>
      <c r="C126" s="23"/>
      <c r="D126" s="6"/>
      <c r="E126" s="6"/>
      <c r="H126" s="69">
        <f t="shared" si="8"/>
        <v>125</v>
      </c>
      <c r="I126" s="23"/>
      <c r="J126" s="6"/>
      <c r="K126" s="6"/>
      <c r="L126" s="27"/>
    </row>
    <row r="127" spans="2:12" x14ac:dyDescent="0.25">
      <c r="B127" s="69">
        <f t="shared" si="7"/>
        <v>126</v>
      </c>
      <c r="C127" s="22"/>
      <c r="D127" s="6"/>
      <c r="E127" s="6"/>
      <c r="H127" s="69">
        <f t="shared" si="8"/>
        <v>126</v>
      </c>
      <c r="I127" s="22"/>
      <c r="J127" s="6"/>
      <c r="K127" s="6"/>
      <c r="L127" s="27"/>
    </row>
    <row r="128" spans="2:12" x14ac:dyDescent="0.25">
      <c r="B128" s="69">
        <f t="shared" si="7"/>
        <v>127</v>
      </c>
      <c r="C128" s="25"/>
      <c r="D128" s="6"/>
      <c r="E128" s="6"/>
      <c r="H128" s="69">
        <f t="shared" si="8"/>
        <v>127</v>
      </c>
      <c r="I128" s="22"/>
      <c r="J128" s="6"/>
      <c r="K128" s="6"/>
      <c r="L128" s="27"/>
    </row>
    <row r="129" spans="2:12" x14ac:dyDescent="0.25">
      <c r="B129" s="69">
        <f t="shared" si="7"/>
        <v>128</v>
      </c>
      <c r="C129" s="22"/>
      <c r="D129" s="6"/>
      <c r="E129" s="6"/>
      <c r="H129" s="69">
        <f t="shared" si="8"/>
        <v>128</v>
      </c>
      <c r="I129" s="23"/>
      <c r="J129" s="6"/>
      <c r="K129" s="6"/>
      <c r="L129" s="27"/>
    </row>
    <row r="130" spans="2:12" x14ac:dyDescent="0.25">
      <c r="B130" s="69">
        <f t="shared" ref="B130:B193" si="9">B129+1</f>
        <v>129</v>
      </c>
      <c r="C130" s="22"/>
      <c r="D130" s="6"/>
      <c r="E130" s="6"/>
      <c r="H130" s="69">
        <f t="shared" ref="H130:H193" si="10">H129+1</f>
        <v>129</v>
      </c>
      <c r="I130" s="32"/>
      <c r="J130" s="6"/>
      <c r="K130" s="6"/>
      <c r="L130" s="27"/>
    </row>
    <row r="131" spans="2:12" x14ac:dyDescent="0.25">
      <c r="B131" s="69">
        <f t="shared" si="9"/>
        <v>130</v>
      </c>
      <c r="C131" s="29"/>
      <c r="D131" s="6"/>
      <c r="E131" s="6"/>
      <c r="H131" s="69">
        <f t="shared" si="10"/>
        <v>130</v>
      </c>
      <c r="I131" s="23"/>
      <c r="J131" s="6"/>
      <c r="K131" s="6"/>
      <c r="L131" s="27"/>
    </row>
    <row r="132" spans="2:12" x14ac:dyDescent="0.25">
      <c r="B132" s="69">
        <f t="shared" si="9"/>
        <v>131</v>
      </c>
      <c r="C132" s="23"/>
      <c r="D132" s="6"/>
      <c r="E132" s="6"/>
      <c r="H132" s="69">
        <f t="shared" si="10"/>
        <v>131</v>
      </c>
      <c r="I132" s="21"/>
      <c r="J132" s="6"/>
      <c r="K132" s="6"/>
      <c r="L132" s="27"/>
    </row>
    <row r="133" spans="2:12" x14ac:dyDescent="0.25">
      <c r="B133" s="69">
        <f t="shared" si="9"/>
        <v>132</v>
      </c>
      <c r="C133" s="23"/>
      <c r="D133" s="6"/>
      <c r="E133" s="6"/>
      <c r="H133" s="69">
        <f t="shared" si="10"/>
        <v>132</v>
      </c>
      <c r="I133" s="25"/>
      <c r="J133" s="6"/>
      <c r="K133" s="6"/>
      <c r="L133" s="27"/>
    </row>
    <row r="134" spans="2:12" x14ac:dyDescent="0.25">
      <c r="B134" s="69">
        <f t="shared" si="9"/>
        <v>133</v>
      </c>
      <c r="C134" s="22"/>
      <c r="D134" s="6"/>
      <c r="E134" s="6"/>
      <c r="H134" s="69">
        <f t="shared" si="10"/>
        <v>133</v>
      </c>
      <c r="I134" s="22"/>
      <c r="J134" s="6"/>
      <c r="K134" s="6"/>
      <c r="L134" s="27"/>
    </row>
    <row r="135" spans="2:12" x14ac:dyDescent="0.25">
      <c r="B135" s="69">
        <f t="shared" si="9"/>
        <v>134</v>
      </c>
      <c r="C135" s="32"/>
      <c r="D135" s="6"/>
      <c r="E135" s="6"/>
      <c r="H135" s="69">
        <f t="shared" si="10"/>
        <v>134</v>
      </c>
      <c r="I135" s="22"/>
      <c r="J135" s="6"/>
      <c r="K135" s="6"/>
      <c r="L135" s="27"/>
    </row>
    <row r="136" spans="2:12" x14ac:dyDescent="0.25">
      <c r="B136" s="69">
        <f t="shared" si="9"/>
        <v>135</v>
      </c>
      <c r="C136" s="19"/>
      <c r="D136" s="6"/>
      <c r="E136" s="6"/>
      <c r="H136" s="69">
        <f t="shared" si="10"/>
        <v>135</v>
      </c>
      <c r="I136" s="32"/>
      <c r="J136" s="6"/>
      <c r="K136" s="6"/>
      <c r="L136" s="27"/>
    </row>
    <row r="137" spans="2:12" x14ac:dyDescent="0.25">
      <c r="B137" s="69">
        <f t="shared" si="9"/>
        <v>136</v>
      </c>
      <c r="C137" s="23"/>
      <c r="D137" s="6"/>
      <c r="E137" s="6"/>
      <c r="H137" s="69">
        <f t="shared" si="10"/>
        <v>136</v>
      </c>
      <c r="I137" s="34"/>
      <c r="J137" s="6"/>
      <c r="K137" s="6"/>
      <c r="L137" s="27"/>
    </row>
    <row r="138" spans="2:12" x14ac:dyDescent="0.25">
      <c r="B138" s="69">
        <f t="shared" si="9"/>
        <v>137</v>
      </c>
      <c r="C138" s="22"/>
      <c r="D138" s="6"/>
      <c r="E138" s="6"/>
      <c r="H138" s="69">
        <f t="shared" si="10"/>
        <v>137</v>
      </c>
      <c r="I138" s="19"/>
      <c r="J138" s="6"/>
      <c r="K138" s="6"/>
      <c r="L138" s="27"/>
    </row>
    <row r="139" spans="2:12" x14ac:dyDescent="0.25">
      <c r="B139" s="69">
        <f t="shared" si="9"/>
        <v>138</v>
      </c>
      <c r="C139" s="21"/>
      <c r="D139" s="6"/>
      <c r="E139" s="6"/>
      <c r="H139" s="69">
        <f t="shared" si="10"/>
        <v>138</v>
      </c>
      <c r="I139" s="22"/>
      <c r="J139" s="6"/>
      <c r="K139" s="6"/>
      <c r="L139" s="27"/>
    </row>
    <row r="140" spans="2:12" x14ac:dyDescent="0.25">
      <c r="B140" s="69">
        <f t="shared" si="9"/>
        <v>139</v>
      </c>
      <c r="C140" s="25"/>
      <c r="D140" s="6"/>
      <c r="E140" s="6"/>
      <c r="H140" s="69">
        <f t="shared" si="10"/>
        <v>139</v>
      </c>
      <c r="I140" s="22"/>
      <c r="J140" s="6"/>
      <c r="K140" s="6"/>
      <c r="L140" s="27"/>
    </row>
    <row r="141" spans="2:12" x14ac:dyDescent="0.25">
      <c r="B141" s="69">
        <f t="shared" si="9"/>
        <v>140</v>
      </c>
      <c r="C141" s="22"/>
      <c r="D141" s="6"/>
      <c r="E141" s="6"/>
      <c r="H141" s="69">
        <f t="shared" si="10"/>
        <v>140</v>
      </c>
      <c r="I141" s="25"/>
      <c r="J141" s="6"/>
      <c r="K141" s="6"/>
      <c r="L141" s="27"/>
    </row>
    <row r="142" spans="2:12" x14ac:dyDescent="0.25">
      <c r="B142" s="69">
        <f t="shared" si="9"/>
        <v>141</v>
      </c>
      <c r="C142" s="22"/>
      <c r="D142" s="6"/>
      <c r="E142" s="6"/>
      <c r="H142" s="69">
        <f t="shared" si="10"/>
        <v>141</v>
      </c>
      <c r="I142" s="23"/>
      <c r="J142" s="6"/>
      <c r="K142" s="6"/>
      <c r="L142" s="27"/>
    </row>
    <row r="143" spans="2:12" x14ac:dyDescent="0.25">
      <c r="B143" s="69">
        <f t="shared" si="9"/>
        <v>142</v>
      </c>
      <c r="C143" s="34"/>
      <c r="D143" s="6"/>
      <c r="E143" s="6"/>
      <c r="H143" s="69">
        <f t="shared" si="10"/>
        <v>142</v>
      </c>
      <c r="I143" s="25"/>
      <c r="J143" s="6"/>
      <c r="K143" s="6"/>
      <c r="L143" s="27"/>
    </row>
    <row r="144" spans="2:12" x14ac:dyDescent="0.25">
      <c r="B144" s="69">
        <f t="shared" si="9"/>
        <v>143</v>
      </c>
      <c r="C144" s="22"/>
      <c r="D144" s="6"/>
      <c r="E144" s="6"/>
      <c r="H144" s="69">
        <f t="shared" si="10"/>
        <v>143</v>
      </c>
      <c r="I144" s="32"/>
      <c r="J144" s="6"/>
      <c r="K144" s="6"/>
      <c r="L144" s="27"/>
    </row>
    <row r="145" spans="2:12" x14ac:dyDescent="0.25">
      <c r="B145" s="69">
        <f t="shared" si="9"/>
        <v>144</v>
      </c>
      <c r="C145" s="22"/>
      <c r="D145" s="6"/>
      <c r="E145" s="6"/>
      <c r="H145" s="69">
        <f t="shared" si="10"/>
        <v>144</v>
      </c>
      <c r="I145" s="22"/>
      <c r="J145" s="6"/>
      <c r="K145" s="6"/>
      <c r="L145" s="27"/>
    </row>
    <row r="146" spans="2:12" x14ac:dyDescent="0.25">
      <c r="B146" s="69">
        <f t="shared" si="9"/>
        <v>145</v>
      </c>
      <c r="C146" s="22"/>
      <c r="D146" s="6"/>
      <c r="E146" s="6"/>
      <c r="H146" s="69">
        <f t="shared" si="10"/>
        <v>145</v>
      </c>
      <c r="I146" s="22"/>
      <c r="J146" s="6"/>
      <c r="K146" s="6"/>
      <c r="L146" s="27"/>
    </row>
    <row r="147" spans="2:12" x14ac:dyDescent="0.25">
      <c r="B147" s="69">
        <f t="shared" si="9"/>
        <v>146</v>
      </c>
      <c r="C147" s="22"/>
      <c r="D147" s="6"/>
      <c r="E147" s="6"/>
      <c r="H147" s="69">
        <f t="shared" si="10"/>
        <v>146</v>
      </c>
      <c r="I147" s="22"/>
      <c r="J147" s="6"/>
      <c r="K147" s="6"/>
      <c r="L147" s="27"/>
    </row>
    <row r="148" spans="2:12" x14ac:dyDescent="0.25">
      <c r="B148" s="69">
        <f t="shared" si="9"/>
        <v>147</v>
      </c>
      <c r="C148" s="22"/>
      <c r="D148" s="6"/>
      <c r="E148" s="6"/>
      <c r="H148" s="69">
        <f t="shared" si="10"/>
        <v>147</v>
      </c>
      <c r="I148" s="22"/>
      <c r="J148" s="6"/>
      <c r="K148" s="6"/>
      <c r="L148" s="27"/>
    </row>
    <row r="149" spans="2:12" x14ac:dyDescent="0.25">
      <c r="B149" s="69">
        <f t="shared" si="9"/>
        <v>148</v>
      </c>
      <c r="C149" s="32"/>
      <c r="D149" s="6"/>
      <c r="E149" s="6"/>
      <c r="H149" s="69">
        <f t="shared" si="10"/>
        <v>148</v>
      </c>
      <c r="I149" s="22"/>
      <c r="J149" s="6"/>
      <c r="K149" s="6"/>
      <c r="L149" s="27"/>
    </row>
    <row r="150" spans="2:12" x14ac:dyDescent="0.25">
      <c r="B150" s="69">
        <f t="shared" si="9"/>
        <v>149</v>
      </c>
      <c r="C150" s="34"/>
      <c r="D150" s="6"/>
      <c r="E150" s="6"/>
      <c r="H150" s="69">
        <f t="shared" si="10"/>
        <v>149</v>
      </c>
      <c r="I150" s="32"/>
      <c r="J150" s="6"/>
      <c r="K150" s="6"/>
      <c r="L150" s="27"/>
    </row>
    <row r="151" spans="2:12" x14ac:dyDescent="0.25">
      <c r="B151" s="69">
        <f t="shared" si="9"/>
        <v>150</v>
      </c>
      <c r="C151" s="19"/>
      <c r="D151" s="6"/>
      <c r="E151" s="6"/>
      <c r="H151" s="69">
        <f t="shared" si="10"/>
        <v>150</v>
      </c>
      <c r="I151" s="23"/>
      <c r="J151" s="6"/>
      <c r="K151" s="6"/>
      <c r="L151" s="27"/>
    </row>
    <row r="152" spans="2:12" x14ac:dyDescent="0.25">
      <c r="B152" s="69">
        <f t="shared" si="9"/>
        <v>151</v>
      </c>
      <c r="C152" s="22"/>
      <c r="D152" s="6"/>
      <c r="E152" s="6"/>
      <c r="H152" s="69">
        <f t="shared" si="10"/>
        <v>151</v>
      </c>
      <c r="I152" s="22"/>
      <c r="J152" s="6"/>
      <c r="K152" s="6"/>
      <c r="L152" s="27"/>
    </row>
    <row r="153" spans="2:12" x14ac:dyDescent="0.25">
      <c r="B153" s="69">
        <f t="shared" si="9"/>
        <v>152</v>
      </c>
      <c r="C153" s="22"/>
      <c r="D153" s="6"/>
      <c r="E153" s="6"/>
      <c r="H153" s="69">
        <f t="shared" si="10"/>
        <v>152</v>
      </c>
      <c r="I153" s="25"/>
      <c r="J153" s="6"/>
      <c r="K153" s="6"/>
      <c r="L153" s="27"/>
    </row>
    <row r="154" spans="2:12" x14ac:dyDescent="0.25">
      <c r="B154" s="69">
        <f t="shared" si="9"/>
        <v>153</v>
      </c>
      <c r="C154" s="32"/>
      <c r="D154" s="6"/>
      <c r="E154" s="6"/>
      <c r="H154" s="69">
        <f t="shared" si="10"/>
        <v>153</v>
      </c>
      <c r="I154" s="22"/>
      <c r="J154" s="6"/>
      <c r="K154" s="6"/>
      <c r="L154" s="27"/>
    </row>
    <row r="155" spans="2:12" x14ac:dyDescent="0.25">
      <c r="B155" s="69">
        <f t="shared" si="9"/>
        <v>154</v>
      </c>
      <c r="C155" s="22"/>
      <c r="D155" s="6"/>
      <c r="E155" s="6"/>
      <c r="H155" s="69">
        <f t="shared" si="10"/>
        <v>154</v>
      </c>
      <c r="I155" s="23"/>
      <c r="J155" s="6"/>
      <c r="K155" s="6"/>
      <c r="L155" s="27"/>
    </row>
    <row r="156" spans="2:12" x14ac:dyDescent="0.25">
      <c r="B156" s="69">
        <f t="shared" si="9"/>
        <v>155</v>
      </c>
      <c r="C156" s="22"/>
      <c r="D156" s="6"/>
      <c r="E156" s="6"/>
      <c r="H156" s="69">
        <f t="shared" si="10"/>
        <v>155</v>
      </c>
      <c r="I156" s="22"/>
      <c r="J156" s="6"/>
      <c r="K156" s="6"/>
      <c r="L156" s="27"/>
    </row>
    <row r="157" spans="2:12" x14ac:dyDescent="0.25">
      <c r="B157" s="69">
        <f t="shared" si="9"/>
        <v>156</v>
      </c>
      <c r="C157" s="22"/>
      <c r="D157" s="6"/>
      <c r="E157" s="6"/>
      <c r="H157" s="69">
        <f t="shared" si="10"/>
        <v>156</v>
      </c>
      <c r="I157" s="34"/>
      <c r="J157" s="6"/>
      <c r="K157" s="6"/>
      <c r="L157" s="27"/>
    </row>
    <row r="158" spans="2:12" x14ac:dyDescent="0.25">
      <c r="B158" s="69">
        <f t="shared" si="9"/>
        <v>157</v>
      </c>
      <c r="C158" s="22"/>
      <c r="D158" s="6"/>
      <c r="E158" s="6"/>
      <c r="H158" s="69">
        <f t="shared" si="10"/>
        <v>157</v>
      </c>
      <c r="I158" s="22"/>
      <c r="J158" s="6"/>
      <c r="K158" s="6"/>
      <c r="L158" s="27"/>
    </row>
    <row r="159" spans="2:12" x14ac:dyDescent="0.25">
      <c r="B159" s="69">
        <f t="shared" si="9"/>
        <v>158</v>
      </c>
      <c r="C159" s="25"/>
      <c r="D159" s="6"/>
      <c r="E159" s="6"/>
      <c r="H159" s="69">
        <f t="shared" si="10"/>
        <v>158</v>
      </c>
      <c r="I159" s="22"/>
      <c r="J159" s="6"/>
      <c r="K159" s="6"/>
      <c r="L159" s="27"/>
    </row>
    <row r="160" spans="2:12" x14ac:dyDescent="0.25">
      <c r="B160" s="69">
        <f t="shared" si="9"/>
        <v>159</v>
      </c>
      <c r="C160" s="31"/>
      <c r="D160" s="6"/>
      <c r="E160" s="6"/>
      <c r="H160" s="69">
        <f t="shared" si="10"/>
        <v>159</v>
      </c>
      <c r="I160" s="22"/>
      <c r="J160" s="6"/>
      <c r="K160" s="6"/>
      <c r="L160" s="27"/>
    </row>
    <row r="161" spans="2:12" x14ac:dyDescent="0.25">
      <c r="B161" s="69">
        <f t="shared" si="9"/>
        <v>160</v>
      </c>
      <c r="C161" s="23"/>
      <c r="D161" s="6"/>
      <c r="E161" s="6"/>
      <c r="H161" s="69">
        <f t="shared" si="10"/>
        <v>160</v>
      </c>
      <c r="I161" s="22"/>
      <c r="J161" s="6"/>
      <c r="K161" s="6"/>
      <c r="L161" s="27"/>
    </row>
    <row r="162" spans="2:12" x14ac:dyDescent="0.25">
      <c r="B162" s="69">
        <f t="shared" si="9"/>
        <v>161</v>
      </c>
      <c r="C162" s="23"/>
      <c r="D162" s="6"/>
      <c r="E162" s="6"/>
      <c r="H162" s="69">
        <f t="shared" si="10"/>
        <v>161</v>
      </c>
      <c r="I162" s="22"/>
      <c r="J162" s="6"/>
      <c r="K162" s="6"/>
      <c r="L162" s="27"/>
    </row>
    <row r="163" spans="2:12" x14ac:dyDescent="0.25">
      <c r="B163" s="69">
        <f t="shared" si="9"/>
        <v>162</v>
      </c>
      <c r="C163" s="22"/>
      <c r="D163" s="6"/>
      <c r="E163" s="6"/>
      <c r="H163" s="69">
        <f t="shared" si="10"/>
        <v>162</v>
      </c>
      <c r="I163" s="32"/>
      <c r="J163" s="6"/>
      <c r="K163" s="6"/>
      <c r="L163" s="27"/>
    </row>
    <row r="164" spans="2:12" x14ac:dyDescent="0.25">
      <c r="B164" s="69">
        <f t="shared" si="9"/>
        <v>163</v>
      </c>
      <c r="C164" s="22"/>
      <c r="D164" s="6"/>
      <c r="E164" s="6"/>
      <c r="H164" s="69">
        <f t="shared" si="10"/>
        <v>163</v>
      </c>
      <c r="I164" s="22"/>
      <c r="J164" s="6"/>
      <c r="K164" s="6"/>
      <c r="L164" s="27"/>
    </row>
    <row r="165" spans="2:12" x14ac:dyDescent="0.25">
      <c r="B165" s="69">
        <f t="shared" si="9"/>
        <v>164</v>
      </c>
      <c r="C165" s="22"/>
      <c r="D165" s="6"/>
      <c r="E165" s="6"/>
      <c r="H165" s="69">
        <f t="shared" si="10"/>
        <v>164</v>
      </c>
      <c r="I165" s="22"/>
      <c r="J165" s="6"/>
      <c r="K165" s="6"/>
      <c r="L165" s="27"/>
    </row>
    <row r="166" spans="2:12" x14ac:dyDescent="0.25">
      <c r="B166" s="69">
        <f t="shared" si="9"/>
        <v>165</v>
      </c>
      <c r="C166" s="22"/>
      <c r="D166" s="6"/>
      <c r="E166" s="6"/>
      <c r="H166" s="69">
        <f t="shared" si="10"/>
        <v>165</v>
      </c>
      <c r="I166" s="22"/>
      <c r="J166" s="6"/>
      <c r="K166" s="6"/>
      <c r="L166" s="27"/>
    </row>
    <row r="167" spans="2:12" x14ac:dyDescent="0.25">
      <c r="B167" s="69">
        <f t="shared" si="9"/>
        <v>166</v>
      </c>
      <c r="C167" s="22"/>
      <c r="D167" s="6"/>
      <c r="E167" s="6"/>
      <c r="H167" s="69">
        <f t="shared" si="10"/>
        <v>166</v>
      </c>
      <c r="I167" s="25"/>
      <c r="J167" s="6"/>
      <c r="K167" s="6"/>
      <c r="L167" s="27"/>
    </row>
    <row r="168" spans="2:12" x14ac:dyDescent="0.25">
      <c r="B168" s="69">
        <f t="shared" si="9"/>
        <v>167</v>
      </c>
      <c r="C168" s="22"/>
      <c r="D168" s="6"/>
      <c r="E168" s="6"/>
      <c r="H168" s="69">
        <f t="shared" si="10"/>
        <v>167</v>
      </c>
      <c r="I168" s="23"/>
      <c r="J168" s="6"/>
      <c r="K168" s="6"/>
      <c r="L168" s="27"/>
    </row>
    <row r="169" spans="2:12" x14ac:dyDescent="0.25">
      <c r="B169" s="69">
        <f t="shared" si="9"/>
        <v>168</v>
      </c>
      <c r="C169" s="22"/>
      <c r="D169" s="6"/>
      <c r="E169" s="6"/>
      <c r="H169" s="69">
        <f t="shared" si="10"/>
        <v>168</v>
      </c>
      <c r="I169" s="23"/>
      <c r="J169" s="6"/>
      <c r="K169" s="6"/>
      <c r="L169" s="27"/>
    </row>
    <row r="170" spans="2:12" x14ac:dyDescent="0.25">
      <c r="B170" s="69">
        <f t="shared" si="9"/>
        <v>169</v>
      </c>
      <c r="C170" s="22"/>
      <c r="D170" s="6"/>
      <c r="E170" s="6"/>
      <c r="H170" s="69">
        <f t="shared" si="10"/>
        <v>169</v>
      </c>
      <c r="I170" s="22"/>
      <c r="J170" s="6"/>
      <c r="K170" s="6"/>
      <c r="L170" s="27"/>
    </row>
    <row r="171" spans="2:12" x14ac:dyDescent="0.25">
      <c r="B171" s="69">
        <f t="shared" si="9"/>
        <v>170</v>
      </c>
      <c r="C171" s="32"/>
      <c r="D171" s="15"/>
      <c r="E171" s="15"/>
      <c r="H171" s="69">
        <f t="shared" si="10"/>
        <v>170</v>
      </c>
      <c r="I171" s="22"/>
      <c r="J171" s="6"/>
      <c r="K171" s="6"/>
      <c r="L171" s="27"/>
    </row>
    <row r="172" spans="2:12" x14ac:dyDescent="0.25">
      <c r="B172" s="69">
        <f t="shared" si="9"/>
        <v>171</v>
      </c>
      <c r="C172" s="25"/>
      <c r="D172" s="6"/>
      <c r="E172" s="6"/>
      <c r="H172" s="69">
        <f t="shared" si="10"/>
        <v>171</v>
      </c>
      <c r="I172" s="22"/>
      <c r="J172" s="6"/>
      <c r="K172" s="6"/>
      <c r="L172" s="27"/>
    </row>
    <row r="173" spans="2:12" x14ac:dyDescent="0.25">
      <c r="B173" s="69">
        <f t="shared" si="9"/>
        <v>172</v>
      </c>
      <c r="C173" s="22"/>
      <c r="D173" s="6"/>
      <c r="E173" s="6"/>
      <c r="H173" s="69">
        <f t="shared" si="10"/>
        <v>172</v>
      </c>
      <c r="I173" s="22"/>
      <c r="J173" s="6"/>
      <c r="K173" s="6"/>
      <c r="L173" s="27"/>
    </row>
    <row r="174" spans="2:12" x14ac:dyDescent="0.25">
      <c r="B174" s="69">
        <f t="shared" si="9"/>
        <v>173</v>
      </c>
      <c r="C174" s="32"/>
      <c r="D174" s="6"/>
      <c r="E174" s="6"/>
      <c r="H174" s="69">
        <f t="shared" si="10"/>
        <v>173</v>
      </c>
      <c r="I174" s="22"/>
      <c r="J174" s="6"/>
      <c r="K174" s="6"/>
      <c r="L174" s="27"/>
    </row>
    <row r="175" spans="2:12" x14ac:dyDescent="0.25">
      <c r="B175" s="69">
        <f t="shared" si="9"/>
        <v>174</v>
      </c>
      <c r="C175" s="23"/>
      <c r="D175" s="6"/>
      <c r="E175" s="6"/>
      <c r="H175" s="69">
        <f t="shared" si="10"/>
        <v>174</v>
      </c>
      <c r="I175" s="22"/>
      <c r="J175" s="6"/>
      <c r="K175" s="6"/>
      <c r="L175" s="27"/>
    </row>
    <row r="176" spans="2:12" x14ac:dyDescent="0.25">
      <c r="B176" s="69">
        <f t="shared" si="9"/>
        <v>175</v>
      </c>
      <c r="C176" s="23"/>
      <c r="D176" s="6"/>
      <c r="E176" s="6"/>
      <c r="H176" s="69">
        <f t="shared" si="10"/>
        <v>175</v>
      </c>
      <c r="I176" s="32"/>
      <c r="J176" s="15"/>
      <c r="K176" s="15"/>
      <c r="L176" s="27"/>
    </row>
    <row r="177" spans="2:12" x14ac:dyDescent="0.25">
      <c r="B177" s="69">
        <f t="shared" si="9"/>
        <v>176</v>
      </c>
      <c r="C177" s="25"/>
      <c r="D177" s="6"/>
      <c r="E177" s="6"/>
      <c r="H177" s="69">
        <f t="shared" si="10"/>
        <v>176</v>
      </c>
      <c r="I177" s="22"/>
      <c r="J177" s="6"/>
      <c r="K177" s="6"/>
      <c r="L177" s="27"/>
    </row>
    <row r="178" spans="2:12" x14ac:dyDescent="0.25">
      <c r="B178" s="69">
        <f t="shared" si="9"/>
        <v>177</v>
      </c>
      <c r="C178" s="22"/>
      <c r="D178" s="6"/>
      <c r="E178" s="6"/>
      <c r="H178" s="69">
        <f t="shared" si="10"/>
        <v>177</v>
      </c>
      <c r="I178" s="32"/>
      <c r="J178" s="6"/>
      <c r="K178" s="6"/>
      <c r="L178" s="27"/>
    </row>
    <row r="179" spans="2:12" x14ac:dyDescent="0.25">
      <c r="B179" s="69">
        <f t="shared" si="9"/>
        <v>178</v>
      </c>
      <c r="C179" s="32"/>
      <c r="D179" s="6"/>
      <c r="E179" s="6"/>
      <c r="H179" s="69">
        <f t="shared" si="10"/>
        <v>178</v>
      </c>
      <c r="I179" s="23"/>
      <c r="J179" s="6"/>
      <c r="K179" s="6"/>
      <c r="L179" s="27"/>
    </row>
    <row r="180" spans="2:12" x14ac:dyDescent="0.25">
      <c r="B180" s="69">
        <f t="shared" si="9"/>
        <v>179</v>
      </c>
      <c r="C180" s="25"/>
      <c r="D180" s="6"/>
      <c r="E180" s="6"/>
      <c r="H180" s="69">
        <f t="shared" si="10"/>
        <v>179</v>
      </c>
      <c r="I180" s="22"/>
      <c r="J180" s="6"/>
      <c r="K180" s="6"/>
      <c r="L180" s="27"/>
    </row>
    <row r="181" spans="2:12" x14ac:dyDescent="0.25">
      <c r="B181" s="69">
        <f t="shared" si="9"/>
        <v>180</v>
      </c>
      <c r="C181" s="32"/>
      <c r="D181" s="6"/>
      <c r="E181" s="6"/>
      <c r="H181" s="69">
        <f t="shared" si="10"/>
        <v>180</v>
      </c>
      <c r="I181" s="32"/>
      <c r="J181" s="6"/>
      <c r="K181" s="6"/>
      <c r="L181" s="27"/>
    </row>
    <row r="182" spans="2:12" x14ac:dyDescent="0.25">
      <c r="B182" s="69">
        <f t="shared" si="9"/>
        <v>181</v>
      </c>
      <c r="C182" s="23"/>
      <c r="D182" s="6"/>
      <c r="E182" s="6"/>
      <c r="H182" s="69">
        <f t="shared" si="10"/>
        <v>181</v>
      </c>
      <c r="I182" s="25"/>
      <c r="J182" s="6"/>
      <c r="K182" s="6"/>
      <c r="L182" s="27"/>
    </row>
    <row r="183" spans="2:12" x14ac:dyDescent="0.25">
      <c r="B183" s="69">
        <f t="shared" si="9"/>
        <v>182</v>
      </c>
      <c r="C183" s="23"/>
      <c r="D183" s="6"/>
      <c r="E183" s="6"/>
      <c r="H183" s="69">
        <f t="shared" si="10"/>
        <v>182</v>
      </c>
      <c r="I183" s="23"/>
      <c r="J183" s="6"/>
      <c r="K183" s="6"/>
      <c r="L183" s="27"/>
    </row>
    <row r="184" spans="2:12" x14ac:dyDescent="0.25">
      <c r="B184" s="69">
        <f t="shared" si="9"/>
        <v>183</v>
      </c>
      <c r="C184" s="22"/>
      <c r="D184" s="6"/>
      <c r="E184" s="6"/>
      <c r="H184" s="69">
        <f t="shared" si="10"/>
        <v>183</v>
      </c>
      <c r="I184" s="23"/>
      <c r="J184" s="6"/>
      <c r="K184" s="6"/>
      <c r="L184" s="27"/>
    </row>
    <row r="185" spans="2:12" x14ac:dyDescent="0.25">
      <c r="B185" s="69">
        <f t="shared" si="9"/>
        <v>184</v>
      </c>
      <c r="C185" s="25"/>
      <c r="D185" s="6"/>
      <c r="E185" s="6"/>
      <c r="H185" s="69">
        <f t="shared" si="10"/>
        <v>184</v>
      </c>
      <c r="I185" s="22"/>
      <c r="J185" s="6"/>
      <c r="K185" s="6"/>
      <c r="L185" s="27"/>
    </row>
    <row r="186" spans="2:12" x14ac:dyDescent="0.25">
      <c r="B186" s="69">
        <f t="shared" si="9"/>
        <v>185</v>
      </c>
      <c r="C186" s="32"/>
      <c r="D186" s="6"/>
      <c r="E186" s="6"/>
      <c r="H186" s="69">
        <f t="shared" si="10"/>
        <v>185</v>
      </c>
      <c r="I186" s="25"/>
      <c r="J186" s="6"/>
      <c r="K186" s="6"/>
      <c r="L186" s="27"/>
    </row>
    <row r="187" spans="2:12" x14ac:dyDescent="0.25">
      <c r="B187" s="69">
        <f t="shared" si="9"/>
        <v>186</v>
      </c>
      <c r="C187" s="32"/>
      <c r="D187" s="6"/>
      <c r="E187" s="6"/>
      <c r="H187" s="69">
        <f t="shared" si="10"/>
        <v>186</v>
      </c>
      <c r="I187" s="32"/>
      <c r="J187" s="6"/>
      <c r="K187" s="6"/>
      <c r="L187" s="27"/>
    </row>
    <row r="188" spans="2:12" x14ac:dyDescent="0.25">
      <c r="B188" s="69">
        <f t="shared" si="9"/>
        <v>187</v>
      </c>
      <c r="C188" s="22"/>
      <c r="D188" s="6"/>
      <c r="E188" s="6"/>
      <c r="H188" s="69">
        <f t="shared" si="10"/>
        <v>187</v>
      </c>
      <c r="I188" s="32"/>
      <c r="J188" s="6"/>
      <c r="K188" s="6"/>
      <c r="L188" s="27"/>
    </row>
    <row r="189" spans="2:12" x14ac:dyDescent="0.25">
      <c r="B189" s="69">
        <f t="shared" si="9"/>
        <v>188</v>
      </c>
      <c r="C189" s="32"/>
      <c r="D189" s="6"/>
      <c r="E189" s="6"/>
      <c r="H189" s="69">
        <f t="shared" si="10"/>
        <v>188</v>
      </c>
      <c r="I189" s="22"/>
      <c r="J189" s="6"/>
      <c r="K189" s="6"/>
      <c r="L189" s="27"/>
    </row>
    <row r="190" spans="2:12" x14ac:dyDescent="0.25">
      <c r="B190" s="69">
        <f t="shared" si="9"/>
        <v>189</v>
      </c>
      <c r="C190" s="23"/>
      <c r="D190" s="6"/>
      <c r="E190" s="6"/>
      <c r="H190" s="69">
        <f t="shared" si="10"/>
        <v>189</v>
      </c>
      <c r="I190" s="32"/>
      <c r="J190" s="6"/>
      <c r="K190" s="6"/>
      <c r="L190" s="27"/>
    </row>
    <row r="191" spans="2:12" x14ac:dyDescent="0.25">
      <c r="B191" s="69">
        <f t="shared" si="9"/>
        <v>190</v>
      </c>
      <c r="C191" s="22"/>
      <c r="D191" s="6"/>
      <c r="E191" s="6"/>
      <c r="H191" s="69">
        <f t="shared" si="10"/>
        <v>190</v>
      </c>
      <c r="I191" s="23"/>
      <c r="J191" s="6"/>
      <c r="K191" s="6"/>
      <c r="L191" s="27"/>
    </row>
    <row r="192" spans="2:12" x14ac:dyDescent="0.25">
      <c r="B192" s="69">
        <f t="shared" si="9"/>
        <v>191</v>
      </c>
      <c r="C192" s="31"/>
      <c r="D192" s="6"/>
      <c r="E192" s="6"/>
      <c r="H192" s="69">
        <f t="shared" si="10"/>
        <v>191</v>
      </c>
      <c r="I192" s="22"/>
      <c r="J192" s="6"/>
      <c r="K192" s="6"/>
      <c r="L192" s="27"/>
    </row>
    <row r="193" spans="2:12" x14ac:dyDescent="0.25">
      <c r="B193" s="69">
        <f t="shared" si="9"/>
        <v>192</v>
      </c>
      <c r="C193" s="31"/>
      <c r="D193" s="6"/>
      <c r="E193" s="6"/>
      <c r="H193" s="69">
        <f t="shared" si="10"/>
        <v>192</v>
      </c>
      <c r="I193" s="31"/>
      <c r="J193" s="6"/>
      <c r="K193" s="6"/>
      <c r="L193" s="27"/>
    </row>
    <row r="194" spans="2:12" x14ac:dyDescent="0.25">
      <c r="B194" s="69">
        <f t="shared" ref="B194:B225" si="11">B193+1</f>
        <v>193</v>
      </c>
      <c r="C194" s="22"/>
      <c r="D194" s="6"/>
      <c r="E194" s="6"/>
      <c r="H194" s="69">
        <f t="shared" ref="H194:H218" si="12">H193+1</f>
        <v>193</v>
      </c>
      <c r="I194" s="31"/>
      <c r="J194" s="6"/>
      <c r="K194" s="6"/>
      <c r="L194" s="27"/>
    </row>
    <row r="195" spans="2:12" x14ac:dyDescent="0.25">
      <c r="B195" s="69">
        <f t="shared" si="11"/>
        <v>194</v>
      </c>
      <c r="C195" s="25"/>
      <c r="D195" s="6"/>
      <c r="E195" s="6"/>
      <c r="H195" s="69">
        <f t="shared" si="12"/>
        <v>194</v>
      </c>
      <c r="I195" s="22"/>
      <c r="J195" s="6"/>
      <c r="K195" s="6"/>
      <c r="L195" s="27"/>
    </row>
    <row r="196" spans="2:12" x14ac:dyDescent="0.25">
      <c r="B196" s="69">
        <f t="shared" si="11"/>
        <v>195</v>
      </c>
      <c r="C196" s="22"/>
      <c r="D196" s="6"/>
      <c r="E196" s="6"/>
      <c r="H196" s="69">
        <f t="shared" si="12"/>
        <v>195</v>
      </c>
      <c r="I196" s="25"/>
      <c r="J196" s="6"/>
      <c r="K196" s="6"/>
      <c r="L196" s="27"/>
    </row>
    <row r="197" spans="2:12" x14ac:dyDescent="0.25">
      <c r="B197" s="69">
        <f t="shared" si="11"/>
        <v>196</v>
      </c>
      <c r="C197" s="22"/>
      <c r="D197" s="6"/>
      <c r="E197" s="6"/>
      <c r="H197" s="69">
        <f t="shared" si="12"/>
        <v>196</v>
      </c>
      <c r="I197" s="22"/>
      <c r="J197" s="6"/>
      <c r="K197" s="6"/>
      <c r="L197" s="27"/>
    </row>
    <row r="198" spans="2:12" x14ac:dyDescent="0.25">
      <c r="B198" s="69">
        <f t="shared" si="11"/>
        <v>197</v>
      </c>
      <c r="C198" s="32"/>
      <c r="D198" s="6"/>
      <c r="E198" s="6"/>
      <c r="H198" s="69">
        <f t="shared" si="12"/>
        <v>197</v>
      </c>
      <c r="I198" s="22"/>
      <c r="J198" s="6"/>
      <c r="K198" s="6"/>
      <c r="L198" s="27"/>
    </row>
    <row r="199" spans="2:12" x14ac:dyDescent="0.25">
      <c r="B199" s="69">
        <f t="shared" si="11"/>
        <v>198</v>
      </c>
      <c r="C199" s="22"/>
      <c r="D199" s="6"/>
      <c r="E199" s="6"/>
      <c r="H199" s="69">
        <f t="shared" si="12"/>
        <v>198</v>
      </c>
      <c r="I199" s="32"/>
      <c r="J199" s="6"/>
      <c r="K199" s="6"/>
      <c r="L199" s="27"/>
    </row>
    <row r="200" spans="2:12" x14ac:dyDescent="0.25">
      <c r="B200" s="69">
        <f t="shared" si="11"/>
        <v>199</v>
      </c>
      <c r="C200" s="22"/>
      <c r="D200" s="6"/>
      <c r="E200" s="6"/>
      <c r="H200" s="69">
        <f t="shared" si="12"/>
        <v>199</v>
      </c>
      <c r="I200" s="22"/>
      <c r="J200" s="6"/>
      <c r="K200" s="6"/>
      <c r="L200" s="27"/>
    </row>
    <row r="201" spans="2:12" x14ac:dyDescent="0.25">
      <c r="B201" s="69">
        <f t="shared" si="11"/>
        <v>200</v>
      </c>
      <c r="C201" s="29"/>
      <c r="D201" s="6"/>
      <c r="E201" s="6"/>
      <c r="H201" s="69">
        <f t="shared" si="12"/>
        <v>200</v>
      </c>
      <c r="I201" s="22"/>
      <c r="J201" s="6"/>
      <c r="K201" s="6"/>
      <c r="L201" s="27"/>
    </row>
    <row r="202" spans="2:12" x14ac:dyDescent="0.25">
      <c r="B202" s="69">
        <f t="shared" si="11"/>
        <v>201</v>
      </c>
      <c r="C202" s="22"/>
      <c r="D202" s="6"/>
      <c r="E202" s="6"/>
      <c r="H202" s="69">
        <f t="shared" si="12"/>
        <v>201</v>
      </c>
      <c r="I202" s="29"/>
      <c r="J202" s="6"/>
      <c r="K202" s="6"/>
      <c r="L202" s="27"/>
    </row>
    <row r="203" spans="2:12" x14ac:dyDescent="0.25">
      <c r="B203" s="69">
        <f t="shared" si="11"/>
        <v>202</v>
      </c>
      <c r="C203" s="22"/>
      <c r="D203" s="6"/>
      <c r="E203" s="6"/>
      <c r="H203" s="69">
        <f t="shared" si="12"/>
        <v>202</v>
      </c>
      <c r="I203" s="22"/>
      <c r="J203" s="6"/>
      <c r="K203" s="6"/>
      <c r="L203" s="27"/>
    </row>
    <row r="204" spans="2:12" x14ac:dyDescent="0.25">
      <c r="B204" s="69">
        <f t="shared" si="11"/>
        <v>203</v>
      </c>
      <c r="C204" s="22"/>
      <c r="D204" s="6"/>
      <c r="E204" s="6"/>
      <c r="H204" s="69">
        <f t="shared" si="12"/>
        <v>203</v>
      </c>
      <c r="I204" s="22"/>
      <c r="J204" s="6"/>
      <c r="K204" s="6"/>
      <c r="L204" s="27"/>
    </row>
    <row r="205" spans="2:12" x14ac:dyDescent="0.25">
      <c r="B205" s="69">
        <f t="shared" si="11"/>
        <v>204</v>
      </c>
      <c r="C205" s="22"/>
      <c r="D205" s="6"/>
      <c r="E205" s="6"/>
      <c r="H205" s="69">
        <f t="shared" si="12"/>
        <v>204</v>
      </c>
      <c r="I205" s="22"/>
      <c r="J205" s="6"/>
      <c r="K205" s="6"/>
      <c r="L205" s="27"/>
    </row>
    <row r="206" spans="2:12" x14ac:dyDescent="0.25">
      <c r="B206" s="69">
        <f t="shared" si="11"/>
        <v>205</v>
      </c>
      <c r="C206" s="22"/>
      <c r="D206" s="6"/>
      <c r="E206" s="6"/>
      <c r="H206" s="69">
        <f t="shared" si="12"/>
        <v>205</v>
      </c>
      <c r="I206" s="22"/>
      <c r="J206" s="6"/>
      <c r="K206" s="6"/>
      <c r="L206" s="27"/>
    </row>
    <row r="207" spans="2:12" x14ac:dyDescent="0.25">
      <c r="B207" s="69">
        <f t="shared" si="11"/>
        <v>206</v>
      </c>
      <c r="C207" s="22"/>
      <c r="D207" s="6"/>
      <c r="E207" s="6"/>
      <c r="H207" s="69">
        <f t="shared" si="12"/>
        <v>206</v>
      </c>
      <c r="I207" s="22"/>
      <c r="J207" s="6"/>
      <c r="K207" s="6"/>
      <c r="L207" s="27"/>
    </row>
    <row r="208" spans="2:12" x14ac:dyDescent="0.25">
      <c r="B208" s="69">
        <f t="shared" si="11"/>
        <v>207</v>
      </c>
      <c r="C208" s="22"/>
      <c r="D208" s="6"/>
      <c r="E208" s="6"/>
      <c r="H208" s="69">
        <f t="shared" si="12"/>
        <v>207</v>
      </c>
      <c r="I208" s="22"/>
      <c r="J208" s="6"/>
      <c r="K208" s="6"/>
      <c r="L208" s="27"/>
    </row>
    <row r="209" spans="2:12" x14ac:dyDescent="0.25">
      <c r="B209" s="69">
        <f t="shared" si="11"/>
        <v>208</v>
      </c>
      <c r="C209" s="22"/>
      <c r="D209" s="6"/>
      <c r="E209" s="6"/>
      <c r="H209" s="69">
        <f t="shared" si="12"/>
        <v>208</v>
      </c>
      <c r="I209" s="22"/>
      <c r="J209" s="6"/>
      <c r="K209" s="6"/>
      <c r="L209" s="27"/>
    </row>
    <row r="210" spans="2:12" x14ac:dyDescent="0.25">
      <c r="B210" s="69">
        <f t="shared" si="11"/>
        <v>209</v>
      </c>
      <c r="C210" s="22"/>
      <c r="D210" s="6"/>
      <c r="E210" s="6"/>
      <c r="H210" s="69">
        <f t="shared" si="12"/>
        <v>209</v>
      </c>
      <c r="I210" s="22"/>
      <c r="J210" s="6"/>
      <c r="K210" s="6"/>
      <c r="L210" s="27"/>
    </row>
    <row r="211" spans="2:12" x14ac:dyDescent="0.25">
      <c r="B211" s="69">
        <f t="shared" si="11"/>
        <v>210</v>
      </c>
      <c r="C211" s="22"/>
      <c r="D211" s="6"/>
      <c r="E211" s="6"/>
      <c r="H211" s="69">
        <f t="shared" si="12"/>
        <v>210</v>
      </c>
      <c r="I211" s="22"/>
      <c r="J211" s="6"/>
      <c r="K211" s="6"/>
      <c r="L211" s="27"/>
    </row>
    <row r="212" spans="2:12" x14ac:dyDescent="0.25">
      <c r="B212" s="69">
        <f t="shared" si="11"/>
        <v>211</v>
      </c>
      <c r="C212" s="32"/>
      <c r="D212" s="6"/>
      <c r="E212" s="6"/>
      <c r="H212" s="69">
        <f t="shared" si="12"/>
        <v>211</v>
      </c>
      <c r="I212" s="32"/>
      <c r="J212" s="6"/>
      <c r="K212" s="6"/>
      <c r="L212" s="27"/>
    </row>
    <row r="213" spans="2:12" x14ac:dyDescent="0.25">
      <c r="B213" s="69">
        <f t="shared" si="11"/>
        <v>212</v>
      </c>
      <c r="C213" s="25"/>
      <c r="D213" s="6"/>
      <c r="E213" s="6"/>
      <c r="H213" s="69">
        <f t="shared" si="12"/>
        <v>212</v>
      </c>
      <c r="I213" s="25"/>
      <c r="J213" s="6"/>
      <c r="K213" s="6"/>
      <c r="L213" s="27"/>
    </row>
    <row r="214" spans="2:12" x14ac:dyDescent="0.25">
      <c r="B214" s="69">
        <f t="shared" si="11"/>
        <v>213</v>
      </c>
      <c r="C214" s="25"/>
      <c r="D214" s="6"/>
      <c r="E214" s="6"/>
      <c r="H214" s="69">
        <f t="shared" si="12"/>
        <v>213</v>
      </c>
      <c r="I214" s="25"/>
      <c r="J214" s="6"/>
      <c r="K214" s="6"/>
      <c r="L214" s="27"/>
    </row>
    <row r="215" spans="2:12" x14ac:dyDescent="0.25">
      <c r="B215" s="69">
        <f t="shared" si="11"/>
        <v>214</v>
      </c>
      <c r="C215" s="25"/>
      <c r="D215" s="6"/>
      <c r="E215" s="6"/>
      <c r="H215" s="69">
        <f t="shared" si="12"/>
        <v>214</v>
      </c>
      <c r="I215" s="25"/>
      <c r="J215" s="6"/>
      <c r="K215" s="6"/>
      <c r="L215" s="27"/>
    </row>
    <row r="216" spans="2:12" x14ac:dyDescent="0.25">
      <c r="B216" s="69">
        <f t="shared" si="11"/>
        <v>215</v>
      </c>
      <c r="C216" s="22"/>
      <c r="D216" s="6"/>
      <c r="E216" s="6"/>
      <c r="H216" s="69">
        <f t="shared" si="12"/>
        <v>215</v>
      </c>
      <c r="I216" s="22"/>
      <c r="J216" s="6"/>
      <c r="K216" s="6"/>
      <c r="L216" s="27"/>
    </row>
    <row r="217" spans="2:12" x14ac:dyDescent="0.25">
      <c r="B217" s="69">
        <f t="shared" si="11"/>
        <v>216</v>
      </c>
      <c r="C217" s="31"/>
      <c r="D217" s="6"/>
      <c r="E217" s="6"/>
      <c r="H217" s="69">
        <f t="shared" si="12"/>
        <v>216</v>
      </c>
      <c r="I217" s="31"/>
      <c r="J217" s="6"/>
      <c r="K217" s="6"/>
      <c r="L217" s="27"/>
    </row>
    <row r="218" spans="2:12" x14ac:dyDescent="0.25">
      <c r="B218" s="69">
        <f t="shared" si="11"/>
        <v>217</v>
      </c>
      <c r="C218" s="22"/>
      <c r="D218" s="6"/>
      <c r="E218" s="6"/>
      <c r="H218" s="69">
        <f t="shared" si="12"/>
        <v>217</v>
      </c>
      <c r="I218" s="22"/>
      <c r="J218" s="6"/>
      <c r="K218" s="6"/>
      <c r="L218" s="27"/>
    </row>
    <row r="219" spans="2:12" x14ac:dyDescent="0.25">
      <c r="B219" s="69">
        <f t="shared" si="11"/>
        <v>218</v>
      </c>
      <c r="C219" s="25"/>
      <c r="D219" s="6"/>
      <c r="E219" s="6"/>
      <c r="I219" s="25"/>
      <c r="J219" s="6"/>
      <c r="K219" s="6"/>
      <c r="L219" s="22"/>
    </row>
    <row r="220" spans="2:12" x14ac:dyDescent="0.25">
      <c r="B220" s="69">
        <f t="shared" si="11"/>
        <v>219</v>
      </c>
      <c r="C220" s="25"/>
      <c r="D220" s="6"/>
      <c r="E220" s="6"/>
      <c r="I220" s="25"/>
      <c r="J220" s="6"/>
      <c r="K220" s="6"/>
      <c r="L220" s="22"/>
    </row>
    <row r="221" spans="2:12" x14ac:dyDescent="0.25">
      <c r="B221" s="69">
        <f t="shared" si="11"/>
        <v>220</v>
      </c>
      <c r="C221" s="25"/>
      <c r="D221" s="6"/>
      <c r="E221" s="6"/>
      <c r="I221" s="25"/>
      <c r="J221" s="6"/>
      <c r="K221" s="6"/>
      <c r="L221" s="22"/>
    </row>
    <row r="222" spans="2:12" x14ac:dyDescent="0.25">
      <c r="B222" s="69">
        <f t="shared" si="11"/>
        <v>221</v>
      </c>
      <c r="C222" s="25"/>
      <c r="D222" s="6"/>
      <c r="E222" s="6"/>
      <c r="I222" s="25"/>
      <c r="J222" s="6"/>
      <c r="K222" s="6"/>
      <c r="L222" s="22"/>
    </row>
    <row r="223" spans="2:12" x14ac:dyDescent="0.25">
      <c r="B223" s="69">
        <f t="shared" si="11"/>
        <v>222</v>
      </c>
      <c r="C223" s="25"/>
      <c r="D223" s="6"/>
      <c r="E223" s="6"/>
      <c r="I223" s="25"/>
      <c r="J223" s="6"/>
      <c r="K223" s="6"/>
      <c r="L223" s="22"/>
    </row>
    <row r="224" spans="2:12" x14ac:dyDescent="0.25">
      <c r="B224" s="69">
        <f t="shared" si="11"/>
        <v>223</v>
      </c>
      <c r="C224" s="25"/>
      <c r="D224" s="6"/>
      <c r="E224" s="6"/>
      <c r="I224" s="25"/>
      <c r="J224" s="6"/>
      <c r="K224" s="6"/>
      <c r="L224" s="22"/>
    </row>
    <row r="225" spans="2:12" x14ac:dyDescent="0.25">
      <c r="B225" s="69">
        <f t="shared" si="11"/>
        <v>224</v>
      </c>
      <c r="C225" s="25"/>
      <c r="D225" s="6"/>
      <c r="E225" s="6"/>
      <c r="I225" s="25"/>
      <c r="J225" s="6"/>
      <c r="K225" s="6"/>
      <c r="L225" s="22"/>
    </row>
  </sheetData>
  <sortState ref="O2:T21">
    <sortCondition descending="1" ref="Q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1"/>
  <sheetViews>
    <sheetView tabSelected="1" topLeftCell="M19" workbookViewId="0">
      <selection activeCell="U28" sqref="U28"/>
    </sheetView>
  </sheetViews>
  <sheetFormatPr baseColWidth="10" defaultRowHeight="15" x14ac:dyDescent="0.25"/>
  <cols>
    <col min="1" max="1" width="11.42578125" style="77"/>
    <col min="2" max="2" width="3.140625" style="77" customWidth="1"/>
    <col min="3" max="4" width="23.42578125" style="77" customWidth="1"/>
    <col min="5" max="5" width="3.28515625" style="77" customWidth="1"/>
    <col min="6" max="6" width="3.140625" style="77" customWidth="1"/>
    <col min="7" max="8" width="23.42578125" style="77" customWidth="1"/>
    <col min="9" max="9" width="3.28515625" style="77" customWidth="1"/>
    <col min="10" max="10" width="3.140625" style="77" customWidth="1"/>
    <col min="11" max="12" width="23.42578125" style="77" customWidth="1"/>
    <col min="13" max="13" width="3.28515625" style="81" customWidth="1"/>
    <col min="14" max="14" width="3.140625" style="81" customWidth="1"/>
    <col min="15" max="16" width="23.42578125" style="81" customWidth="1"/>
    <col min="17" max="17" width="3.28515625" style="218" customWidth="1"/>
    <col min="18" max="18" width="3.140625" style="218" customWidth="1"/>
    <col min="19" max="20" width="23.42578125" style="218" customWidth="1"/>
    <col min="21" max="21" width="3.28515625" style="230" customWidth="1"/>
    <col min="22" max="22" width="3.140625" style="230" customWidth="1"/>
    <col min="23" max="24" width="23.42578125" style="230" customWidth="1"/>
    <col min="25" max="16384" width="11.42578125" style="77"/>
  </cols>
  <sheetData>
    <row r="2" spans="2:24" x14ac:dyDescent="0.25">
      <c r="B2" s="78"/>
      <c r="C2" s="239" t="s">
        <v>518</v>
      </c>
      <c r="D2" s="239"/>
      <c r="F2" s="78"/>
      <c r="G2" s="239" t="s">
        <v>584</v>
      </c>
      <c r="H2" s="239"/>
      <c r="J2" s="78"/>
      <c r="K2" s="239" t="s">
        <v>585</v>
      </c>
      <c r="L2" s="239"/>
      <c r="N2" s="82"/>
      <c r="O2" s="239" t="s">
        <v>596</v>
      </c>
      <c r="P2" s="239"/>
      <c r="R2" s="217"/>
      <c r="S2" s="239" t="s">
        <v>1118</v>
      </c>
      <c r="T2" s="239"/>
      <c r="V2" s="229"/>
      <c r="W2" s="239" t="s">
        <v>1184</v>
      </c>
      <c r="X2" s="239"/>
    </row>
    <row r="3" spans="2:24" x14ac:dyDescent="0.25">
      <c r="B3" s="78">
        <v>1</v>
      </c>
      <c r="C3" s="241" t="s">
        <v>519</v>
      </c>
      <c r="D3" s="242"/>
      <c r="F3" s="78">
        <v>1</v>
      </c>
      <c r="G3" s="241" t="s">
        <v>519</v>
      </c>
      <c r="H3" s="242"/>
      <c r="J3" s="78">
        <v>1</v>
      </c>
      <c r="K3" s="241" t="s">
        <v>519</v>
      </c>
      <c r="L3" s="242"/>
      <c r="N3" s="82">
        <v>1</v>
      </c>
      <c r="O3" s="241" t="s">
        <v>519</v>
      </c>
      <c r="P3" s="242"/>
      <c r="R3" s="217">
        <v>1</v>
      </c>
      <c r="S3" s="241" t="s">
        <v>571</v>
      </c>
      <c r="T3" s="242"/>
      <c r="V3" s="229">
        <v>1</v>
      </c>
      <c r="W3" s="241" t="s">
        <v>1150</v>
      </c>
      <c r="X3" s="242"/>
    </row>
    <row r="4" spans="2:24" x14ac:dyDescent="0.25">
      <c r="B4" s="78">
        <f>B3+1</f>
        <v>2</v>
      </c>
      <c r="C4" s="241" t="s">
        <v>520</v>
      </c>
      <c r="D4" s="242"/>
      <c r="F4" s="78">
        <f>F3+1</f>
        <v>2</v>
      </c>
      <c r="G4" s="241" t="s">
        <v>520</v>
      </c>
      <c r="H4" s="242"/>
      <c r="J4" s="78">
        <f>J3+1</f>
        <v>2</v>
      </c>
      <c r="K4" s="241" t="s">
        <v>520</v>
      </c>
      <c r="L4" s="242"/>
      <c r="N4" s="82">
        <f>N3+1</f>
        <v>2</v>
      </c>
      <c r="O4" s="241" t="s">
        <v>520</v>
      </c>
      <c r="P4" s="242"/>
      <c r="R4" s="217">
        <f>R3+1</f>
        <v>2</v>
      </c>
      <c r="S4" s="241" t="s">
        <v>1116</v>
      </c>
      <c r="T4" s="242"/>
      <c r="V4" s="229">
        <f>V3+1</f>
        <v>2</v>
      </c>
      <c r="W4" s="241" t="s">
        <v>1116</v>
      </c>
      <c r="X4" s="242"/>
    </row>
    <row r="5" spans="2:24" x14ac:dyDescent="0.25">
      <c r="B5" s="78">
        <f t="shared" ref="B5:B49" si="0">B4+1</f>
        <v>3</v>
      </c>
      <c r="C5" s="241" t="s">
        <v>527</v>
      </c>
      <c r="D5" s="242"/>
      <c r="F5" s="78">
        <f t="shared" ref="F5:F43" si="1">F4+1</f>
        <v>3</v>
      </c>
      <c r="G5" s="78" t="s">
        <v>527</v>
      </c>
      <c r="H5" s="76" t="s">
        <v>577</v>
      </c>
      <c r="J5" s="78">
        <f t="shared" ref="J5:J41" si="2">J4+1</f>
        <v>3</v>
      </c>
      <c r="K5" s="241" t="s">
        <v>569</v>
      </c>
      <c r="L5" s="242"/>
      <c r="N5" s="82">
        <f t="shared" ref="N5:N50" si="3">N4+1</f>
        <v>3</v>
      </c>
      <c r="O5" s="241" t="s">
        <v>569</v>
      </c>
      <c r="P5" s="242"/>
      <c r="R5" s="217">
        <f t="shared" ref="R5:R47" si="4">R4+1</f>
        <v>3</v>
      </c>
      <c r="S5" s="226" t="s">
        <v>1115</v>
      </c>
      <c r="T5" s="228" t="s">
        <v>1171</v>
      </c>
      <c r="V5" s="229">
        <f t="shared" ref="V5:V47" si="5">V4+1</f>
        <v>3</v>
      </c>
      <c r="W5" s="241" t="s">
        <v>1171</v>
      </c>
      <c r="X5" s="242"/>
    </row>
    <row r="6" spans="2:24" x14ac:dyDescent="0.25">
      <c r="B6" s="78">
        <f t="shared" si="0"/>
        <v>4</v>
      </c>
      <c r="C6" s="241" t="s">
        <v>521</v>
      </c>
      <c r="D6" s="242"/>
      <c r="F6" s="78">
        <f t="shared" si="1"/>
        <v>4</v>
      </c>
      <c r="G6" s="241" t="s">
        <v>521</v>
      </c>
      <c r="H6" s="242"/>
      <c r="J6" s="78">
        <f t="shared" si="2"/>
        <v>4</v>
      </c>
      <c r="K6" s="241" t="s">
        <v>573</v>
      </c>
      <c r="L6" s="242"/>
      <c r="N6" s="82">
        <f t="shared" si="3"/>
        <v>4</v>
      </c>
      <c r="O6" s="241" t="s">
        <v>573</v>
      </c>
      <c r="P6" s="242"/>
      <c r="R6" s="217">
        <f t="shared" si="4"/>
        <v>4</v>
      </c>
      <c r="S6" s="241" t="s">
        <v>573</v>
      </c>
      <c r="T6" s="242"/>
      <c r="V6" s="229">
        <f t="shared" si="5"/>
        <v>4</v>
      </c>
      <c r="W6" s="241" t="s">
        <v>1185</v>
      </c>
      <c r="X6" s="242"/>
    </row>
    <row r="7" spans="2:24" x14ac:dyDescent="0.25">
      <c r="B7" s="78">
        <f t="shared" si="0"/>
        <v>5</v>
      </c>
      <c r="C7" s="241" t="s">
        <v>522</v>
      </c>
      <c r="D7" s="242"/>
      <c r="F7" s="78">
        <f t="shared" si="1"/>
        <v>5</v>
      </c>
      <c r="G7" s="241" t="s">
        <v>522</v>
      </c>
      <c r="H7" s="242"/>
      <c r="J7" s="78">
        <f t="shared" si="2"/>
        <v>5</v>
      </c>
      <c r="K7" s="241" t="s">
        <v>522</v>
      </c>
      <c r="L7" s="242"/>
      <c r="N7" s="82">
        <f t="shared" si="3"/>
        <v>5</v>
      </c>
      <c r="O7" s="241" t="s">
        <v>522</v>
      </c>
      <c r="P7" s="242"/>
      <c r="R7" s="217">
        <f t="shared" si="4"/>
        <v>5</v>
      </c>
      <c r="S7" s="226" t="s">
        <v>1114</v>
      </c>
      <c r="T7" s="226" t="s">
        <v>1182</v>
      </c>
      <c r="V7" s="229">
        <f t="shared" si="5"/>
        <v>5</v>
      </c>
      <c r="W7" s="241" t="s">
        <v>1170</v>
      </c>
      <c r="X7" s="242"/>
    </row>
    <row r="8" spans="2:24" x14ac:dyDescent="0.25">
      <c r="B8" s="78">
        <f t="shared" si="0"/>
        <v>6</v>
      </c>
      <c r="C8" s="241" t="s">
        <v>528</v>
      </c>
      <c r="D8" s="242"/>
      <c r="F8" s="78">
        <f t="shared" si="1"/>
        <v>6</v>
      </c>
      <c r="G8" s="241" t="s">
        <v>528</v>
      </c>
      <c r="H8" s="242"/>
      <c r="J8" s="78">
        <f t="shared" si="2"/>
        <v>6</v>
      </c>
      <c r="K8" s="75" t="s">
        <v>577</v>
      </c>
      <c r="L8" s="24" t="s">
        <v>592</v>
      </c>
      <c r="N8" s="82">
        <f t="shared" si="3"/>
        <v>6</v>
      </c>
      <c r="O8" s="214" t="s">
        <v>592</v>
      </c>
      <c r="P8" s="214" t="s">
        <v>1110</v>
      </c>
      <c r="R8" s="217">
        <f t="shared" si="4"/>
        <v>6</v>
      </c>
      <c r="S8" s="241" t="s">
        <v>1110</v>
      </c>
      <c r="T8" s="242"/>
      <c r="V8" s="229">
        <f t="shared" si="5"/>
        <v>6</v>
      </c>
      <c r="W8" s="241" t="s">
        <v>1112</v>
      </c>
      <c r="X8" s="242"/>
    </row>
    <row r="9" spans="2:24" x14ac:dyDescent="0.25">
      <c r="B9" s="78">
        <f t="shared" si="0"/>
        <v>7</v>
      </c>
      <c r="C9" s="241" t="s">
        <v>523</v>
      </c>
      <c r="D9" s="242"/>
      <c r="F9" s="78">
        <f t="shared" si="1"/>
        <v>7</v>
      </c>
      <c r="G9" s="241" t="s">
        <v>523</v>
      </c>
      <c r="H9" s="242"/>
      <c r="J9" s="78">
        <f t="shared" si="2"/>
        <v>7</v>
      </c>
      <c r="K9" s="241" t="s">
        <v>570</v>
      </c>
      <c r="L9" s="242"/>
      <c r="N9" s="82">
        <f t="shared" si="3"/>
        <v>7</v>
      </c>
      <c r="O9" s="241" t="s">
        <v>570</v>
      </c>
      <c r="P9" s="242"/>
      <c r="R9" s="217">
        <f t="shared" si="4"/>
        <v>7</v>
      </c>
      <c r="S9" s="241" t="s">
        <v>1111</v>
      </c>
      <c r="T9" s="242"/>
      <c r="V9" s="229">
        <f t="shared" si="5"/>
        <v>7</v>
      </c>
      <c r="W9" s="241" t="s">
        <v>1183</v>
      </c>
      <c r="X9" s="242"/>
    </row>
    <row r="10" spans="2:24" x14ac:dyDescent="0.25">
      <c r="B10" s="78">
        <f t="shared" si="0"/>
        <v>8</v>
      </c>
      <c r="C10" s="241" t="s">
        <v>524</v>
      </c>
      <c r="D10" s="242"/>
      <c r="F10" s="78">
        <f t="shared" si="1"/>
        <v>8</v>
      </c>
      <c r="G10" s="241" t="s">
        <v>524</v>
      </c>
      <c r="H10" s="242"/>
      <c r="J10" s="78">
        <f t="shared" si="2"/>
        <v>8</v>
      </c>
      <c r="K10" s="241" t="s">
        <v>524</v>
      </c>
      <c r="L10" s="242"/>
      <c r="N10" s="82">
        <f t="shared" si="3"/>
        <v>8</v>
      </c>
      <c r="O10" s="241" t="s">
        <v>524</v>
      </c>
      <c r="P10" s="242"/>
      <c r="R10" s="217">
        <f t="shared" si="4"/>
        <v>8</v>
      </c>
      <c r="S10" s="241" t="s">
        <v>1147</v>
      </c>
      <c r="T10" s="242"/>
      <c r="V10" s="229">
        <f t="shared" si="5"/>
        <v>8</v>
      </c>
      <c r="W10" s="231" t="s">
        <v>1147</v>
      </c>
      <c r="X10" s="231" t="s">
        <v>1201</v>
      </c>
    </row>
    <row r="11" spans="2:24" x14ac:dyDescent="0.25">
      <c r="B11" s="78">
        <f t="shared" si="0"/>
        <v>9</v>
      </c>
      <c r="C11" s="241" t="s">
        <v>526</v>
      </c>
      <c r="D11" s="242"/>
      <c r="F11" s="78">
        <f t="shared" si="1"/>
        <v>9</v>
      </c>
      <c r="G11" s="241" t="s">
        <v>526</v>
      </c>
      <c r="H11" s="242"/>
      <c r="J11" s="78">
        <f t="shared" si="2"/>
        <v>9</v>
      </c>
      <c r="K11" s="241" t="s">
        <v>526</v>
      </c>
      <c r="L11" s="242"/>
      <c r="N11" s="82">
        <f t="shared" si="3"/>
        <v>9</v>
      </c>
      <c r="O11" s="241" t="s">
        <v>526</v>
      </c>
      <c r="P11" s="242"/>
      <c r="R11" s="217">
        <f t="shared" si="4"/>
        <v>9</v>
      </c>
      <c r="S11" s="245" t="s">
        <v>599</v>
      </c>
      <c r="T11" s="246"/>
      <c r="V11" s="229">
        <f t="shared" si="5"/>
        <v>9</v>
      </c>
      <c r="W11" s="245" t="s">
        <v>599</v>
      </c>
      <c r="X11" s="246"/>
    </row>
    <row r="12" spans="2:24" x14ac:dyDescent="0.25">
      <c r="B12" s="78">
        <f t="shared" si="0"/>
        <v>10</v>
      </c>
      <c r="C12" s="241" t="s">
        <v>525</v>
      </c>
      <c r="D12" s="242"/>
      <c r="F12" s="78">
        <f t="shared" si="1"/>
        <v>10</v>
      </c>
      <c r="G12" s="241" t="s">
        <v>525</v>
      </c>
      <c r="H12" s="242"/>
      <c r="J12" s="78">
        <f t="shared" si="2"/>
        <v>10</v>
      </c>
      <c r="K12" s="241" t="s">
        <v>525</v>
      </c>
      <c r="L12" s="242"/>
      <c r="N12" s="82">
        <f t="shared" si="3"/>
        <v>10</v>
      </c>
      <c r="O12" s="241" t="s">
        <v>575</v>
      </c>
      <c r="P12" s="242"/>
      <c r="R12" s="217">
        <f t="shared" si="4"/>
        <v>10</v>
      </c>
      <c r="S12" s="241" t="s">
        <v>1148</v>
      </c>
      <c r="T12" s="242"/>
      <c r="V12" s="229">
        <f t="shared" si="5"/>
        <v>10</v>
      </c>
      <c r="W12" s="241" t="s">
        <v>1165</v>
      </c>
      <c r="X12" s="242"/>
    </row>
    <row r="13" spans="2:24" x14ac:dyDescent="0.25">
      <c r="B13" s="78">
        <f t="shared" si="0"/>
        <v>11</v>
      </c>
      <c r="C13" s="241" t="s">
        <v>529</v>
      </c>
      <c r="D13" s="242"/>
      <c r="F13" s="78">
        <f t="shared" si="1"/>
        <v>11</v>
      </c>
      <c r="G13" s="241" t="s">
        <v>529</v>
      </c>
      <c r="H13" s="242"/>
      <c r="J13" s="78">
        <f t="shared" si="2"/>
        <v>11</v>
      </c>
      <c r="K13" s="75" t="s">
        <v>529</v>
      </c>
      <c r="L13" s="79"/>
      <c r="N13" s="82">
        <f t="shared" si="3"/>
        <v>11</v>
      </c>
      <c r="O13" s="243" t="s">
        <v>597</v>
      </c>
      <c r="P13" s="244"/>
      <c r="R13" s="217">
        <f t="shared" si="4"/>
        <v>11</v>
      </c>
      <c r="S13" s="243" t="s">
        <v>1149</v>
      </c>
      <c r="T13" s="244"/>
      <c r="V13" s="229">
        <f t="shared" si="5"/>
        <v>11</v>
      </c>
      <c r="W13" s="243" t="s">
        <v>1186</v>
      </c>
      <c r="X13" s="244"/>
    </row>
    <row r="14" spans="2:24" x14ac:dyDescent="0.25">
      <c r="B14" s="78">
        <f t="shared" si="0"/>
        <v>12</v>
      </c>
      <c r="C14" s="241" t="s">
        <v>530</v>
      </c>
      <c r="D14" s="242"/>
      <c r="F14" s="78">
        <f t="shared" si="1"/>
        <v>12</v>
      </c>
      <c r="G14" s="241" t="s">
        <v>551</v>
      </c>
      <c r="H14" s="242"/>
      <c r="J14" s="78">
        <f t="shared" si="2"/>
        <v>12</v>
      </c>
      <c r="K14" s="241" t="s">
        <v>551</v>
      </c>
      <c r="L14" s="242"/>
      <c r="N14" s="82">
        <f t="shared" si="3"/>
        <v>12</v>
      </c>
      <c r="O14" s="241" t="s">
        <v>551</v>
      </c>
      <c r="P14" s="242"/>
      <c r="R14" s="217">
        <f t="shared" si="4"/>
        <v>12</v>
      </c>
      <c r="S14" s="241" t="s">
        <v>1150</v>
      </c>
      <c r="T14" s="242"/>
      <c r="V14" s="229">
        <f t="shared" si="5"/>
        <v>12</v>
      </c>
      <c r="W14" s="241" t="s">
        <v>1187</v>
      </c>
      <c r="X14" s="242"/>
    </row>
    <row r="15" spans="2:24" x14ac:dyDescent="0.25">
      <c r="B15" s="78">
        <f t="shared" si="0"/>
        <v>13</v>
      </c>
      <c r="C15" s="241" t="s">
        <v>531</v>
      </c>
      <c r="D15" s="242"/>
      <c r="F15" s="78">
        <f t="shared" si="1"/>
        <v>13</v>
      </c>
      <c r="G15" s="78" t="s">
        <v>531</v>
      </c>
      <c r="H15" s="79"/>
      <c r="J15" s="78">
        <f t="shared" si="2"/>
        <v>13</v>
      </c>
      <c r="K15" s="241" t="s">
        <v>572</v>
      </c>
      <c r="L15" s="242"/>
      <c r="N15" s="82">
        <f t="shared" si="3"/>
        <v>13</v>
      </c>
      <c r="O15" s="241" t="s">
        <v>572</v>
      </c>
      <c r="P15" s="242"/>
      <c r="R15" s="217">
        <f t="shared" si="4"/>
        <v>13</v>
      </c>
      <c r="S15" s="226" t="s">
        <v>572</v>
      </c>
      <c r="T15" s="226" t="s">
        <v>1183</v>
      </c>
      <c r="V15" s="229">
        <f t="shared" si="5"/>
        <v>13</v>
      </c>
      <c r="W15" s="241" t="s">
        <v>1188</v>
      </c>
      <c r="X15" s="242"/>
    </row>
    <row r="16" spans="2:24" x14ac:dyDescent="0.25">
      <c r="B16" s="78">
        <f t="shared" si="0"/>
        <v>14</v>
      </c>
      <c r="C16" s="241" t="s">
        <v>532</v>
      </c>
      <c r="D16" s="242"/>
      <c r="F16" s="78">
        <f t="shared" si="1"/>
        <v>14</v>
      </c>
      <c r="G16" s="241" t="s">
        <v>548</v>
      </c>
      <c r="H16" s="242"/>
      <c r="J16" s="78">
        <f t="shared" si="2"/>
        <v>14</v>
      </c>
      <c r="K16" s="241" t="s">
        <v>548</v>
      </c>
      <c r="L16" s="242"/>
      <c r="N16" s="82">
        <f t="shared" si="3"/>
        <v>14</v>
      </c>
      <c r="O16" s="241" t="s">
        <v>548</v>
      </c>
      <c r="P16" s="242"/>
      <c r="R16" s="217">
        <f t="shared" si="4"/>
        <v>14</v>
      </c>
      <c r="S16" s="241" t="s">
        <v>157</v>
      </c>
      <c r="T16" s="242"/>
      <c r="V16" s="229">
        <f t="shared" si="5"/>
        <v>14</v>
      </c>
      <c r="W16" s="243" t="s">
        <v>1163</v>
      </c>
      <c r="X16" s="244"/>
    </row>
    <row r="17" spans="2:24" x14ac:dyDescent="0.25">
      <c r="B17" s="78">
        <f t="shared" si="0"/>
        <v>15</v>
      </c>
      <c r="C17" s="241" t="s">
        <v>533</v>
      </c>
      <c r="D17" s="242"/>
      <c r="F17" s="78">
        <f t="shared" si="1"/>
        <v>15</v>
      </c>
      <c r="G17" s="241" t="s">
        <v>552</v>
      </c>
      <c r="H17" s="242"/>
      <c r="J17" s="78">
        <f t="shared" si="2"/>
        <v>15</v>
      </c>
      <c r="K17" s="241" t="s">
        <v>552</v>
      </c>
      <c r="L17" s="242"/>
      <c r="N17" s="82">
        <f t="shared" si="3"/>
        <v>15</v>
      </c>
      <c r="O17" s="241" t="s">
        <v>552</v>
      </c>
      <c r="P17" s="242"/>
      <c r="R17" s="217">
        <f t="shared" si="4"/>
        <v>15</v>
      </c>
      <c r="S17" s="241" t="s">
        <v>1107</v>
      </c>
      <c r="T17" s="242"/>
      <c r="V17" s="229">
        <f t="shared" si="5"/>
        <v>15</v>
      </c>
      <c r="W17" s="241" t="s">
        <v>1107</v>
      </c>
      <c r="X17" s="242"/>
    </row>
    <row r="18" spans="2:24" x14ac:dyDescent="0.25">
      <c r="B18" s="78">
        <f t="shared" si="0"/>
        <v>16</v>
      </c>
      <c r="C18" s="241" t="s">
        <v>534</v>
      </c>
      <c r="D18" s="242"/>
      <c r="F18" s="78">
        <f t="shared" si="1"/>
        <v>16</v>
      </c>
      <c r="G18" s="241" t="s">
        <v>534</v>
      </c>
      <c r="H18" s="242"/>
      <c r="J18" s="78">
        <f t="shared" si="2"/>
        <v>16</v>
      </c>
      <c r="K18" s="241" t="s">
        <v>534</v>
      </c>
      <c r="L18" s="242"/>
      <c r="N18" s="82">
        <f t="shared" si="3"/>
        <v>16</v>
      </c>
      <c r="O18" s="212" t="s">
        <v>534</v>
      </c>
      <c r="P18" s="214" t="s">
        <v>1111</v>
      </c>
      <c r="R18" s="217">
        <f t="shared" si="4"/>
        <v>16</v>
      </c>
      <c r="S18" s="241" t="s">
        <v>1112</v>
      </c>
      <c r="T18" s="242"/>
      <c r="V18" s="229">
        <f t="shared" si="5"/>
        <v>16</v>
      </c>
      <c r="W18" s="241" t="s">
        <v>1110</v>
      </c>
      <c r="X18" s="242"/>
    </row>
    <row r="19" spans="2:24" x14ac:dyDescent="0.25">
      <c r="B19" s="78">
        <f t="shared" si="0"/>
        <v>17</v>
      </c>
      <c r="C19" s="241" t="s">
        <v>535</v>
      </c>
      <c r="D19" s="242"/>
      <c r="F19" s="78">
        <f t="shared" si="1"/>
        <v>17</v>
      </c>
      <c r="G19" s="239" t="s">
        <v>560</v>
      </c>
      <c r="H19" s="239"/>
      <c r="J19" s="78">
        <f t="shared" si="2"/>
        <v>17</v>
      </c>
      <c r="K19" s="239" t="s">
        <v>560</v>
      </c>
      <c r="L19" s="239"/>
      <c r="N19" s="82">
        <f t="shared" si="3"/>
        <v>17</v>
      </c>
      <c r="O19" s="239" t="s">
        <v>560</v>
      </c>
      <c r="P19" s="239"/>
      <c r="R19" s="217">
        <f t="shared" si="4"/>
        <v>17</v>
      </c>
      <c r="S19" s="239" t="s">
        <v>560</v>
      </c>
      <c r="T19" s="239"/>
      <c r="V19" s="229">
        <f t="shared" si="5"/>
        <v>17</v>
      </c>
      <c r="W19" s="239" t="s">
        <v>560</v>
      </c>
      <c r="X19" s="239"/>
    </row>
    <row r="20" spans="2:24" x14ac:dyDescent="0.25">
      <c r="B20" s="78">
        <f t="shared" si="0"/>
        <v>18</v>
      </c>
      <c r="C20" s="241" t="s">
        <v>536</v>
      </c>
      <c r="D20" s="242"/>
      <c r="F20" s="78">
        <f t="shared" si="1"/>
        <v>18</v>
      </c>
      <c r="G20" s="241" t="s">
        <v>536</v>
      </c>
      <c r="H20" s="242"/>
      <c r="J20" s="78">
        <f t="shared" si="2"/>
        <v>18</v>
      </c>
      <c r="K20" s="241" t="s">
        <v>536</v>
      </c>
      <c r="L20" s="242"/>
      <c r="N20" s="82">
        <f t="shared" si="3"/>
        <v>18</v>
      </c>
      <c r="O20" s="241" t="s">
        <v>536</v>
      </c>
      <c r="P20" s="242"/>
      <c r="R20" s="217">
        <f t="shared" si="4"/>
        <v>18</v>
      </c>
      <c r="S20" s="241" t="s">
        <v>536</v>
      </c>
      <c r="T20" s="242"/>
      <c r="V20" s="229">
        <f t="shared" si="5"/>
        <v>18</v>
      </c>
      <c r="W20" s="241" t="s">
        <v>536</v>
      </c>
      <c r="X20" s="242"/>
    </row>
    <row r="21" spans="2:24" x14ac:dyDescent="0.25">
      <c r="B21" s="78">
        <f t="shared" si="0"/>
        <v>19</v>
      </c>
      <c r="C21" s="241" t="s">
        <v>537</v>
      </c>
      <c r="D21" s="242"/>
      <c r="F21" s="78">
        <f t="shared" si="1"/>
        <v>19</v>
      </c>
      <c r="G21" s="239" t="s">
        <v>563</v>
      </c>
      <c r="H21" s="239"/>
      <c r="J21" s="78">
        <f t="shared" si="2"/>
        <v>19</v>
      </c>
      <c r="K21" s="239" t="s">
        <v>563</v>
      </c>
      <c r="L21" s="239"/>
      <c r="N21" s="82">
        <f t="shared" si="3"/>
        <v>19</v>
      </c>
      <c r="O21" s="239" t="s">
        <v>563</v>
      </c>
      <c r="P21" s="239"/>
      <c r="R21" s="217">
        <f t="shared" si="4"/>
        <v>19</v>
      </c>
      <c r="S21" s="226" t="s">
        <v>1151</v>
      </c>
      <c r="T21" s="226" t="s">
        <v>1173</v>
      </c>
      <c r="V21" s="229">
        <f t="shared" si="5"/>
        <v>19</v>
      </c>
      <c r="W21" s="241" t="s">
        <v>1173</v>
      </c>
      <c r="X21" s="242"/>
    </row>
    <row r="22" spans="2:24" x14ac:dyDescent="0.25">
      <c r="B22" s="78">
        <f t="shared" si="0"/>
        <v>20</v>
      </c>
      <c r="C22" s="241" t="s">
        <v>538</v>
      </c>
      <c r="D22" s="242"/>
      <c r="F22" s="78">
        <f t="shared" si="1"/>
        <v>20</v>
      </c>
      <c r="G22" s="78" t="s">
        <v>564</v>
      </c>
      <c r="H22" s="78" t="s">
        <v>573</v>
      </c>
      <c r="J22" s="78">
        <f t="shared" si="2"/>
        <v>20</v>
      </c>
      <c r="K22" s="241" t="s">
        <v>587</v>
      </c>
      <c r="L22" s="242"/>
      <c r="N22" s="82">
        <f t="shared" si="3"/>
        <v>20</v>
      </c>
      <c r="O22" s="241" t="s">
        <v>587</v>
      </c>
      <c r="P22" s="242"/>
      <c r="R22" s="217">
        <f t="shared" si="4"/>
        <v>20</v>
      </c>
      <c r="S22" s="241" t="s">
        <v>543</v>
      </c>
      <c r="T22" s="242"/>
      <c r="V22" s="229">
        <f t="shared" si="5"/>
        <v>20</v>
      </c>
      <c r="W22" s="241" t="s">
        <v>1167</v>
      </c>
      <c r="X22" s="242"/>
    </row>
    <row r="23" spans="2:24" x14ac:dyDescent="0.25">
      <c r="B23" s="78">
        <f t="shared" si="0"/>
        <v>21</v>
      </c>
      <c r="C23" s="241" t="s">
        <v>539</v>
      </c>
      <c r="D23" s="242"/>
      <c r="F23" s="78">
        <f t="shared" si="1"/>
        <v>21</v>
      </c>
      <c r="G23" s="241" t="s">
        <v>539</v>
      </c>
      <c r="H23" s="242"/>
      <c r="J23" s="78">
        <f t="shared" si="2"/>
        <v>21</v>
      </c>
      <c r="K23" s="241" t="s">
        <v>574</v>
      </c>
      <c r="L23" s="242"/>
      <c r="N23" s="82">
        <f t="shared" si="3"/>
        <v>21</v>
      </c>
      <c r="O23" s="241" t="s">
        <v>574</v>
      </c>
      <c r="P23" s="242"/>
      <c r="R23" s="217">
        <f t="shared" si="4"/>
        <v>21</v>
      </c>
      <c r="S23" s="241" t="s">
        <v>574</v>
      </c>
      <c r="T23" s="242"/>
      <c r="V23" s="229">
        <f t="shared" si="5"/>
        <v>21</v>
      </c>
      <c r="W23" s="241" t="s">
        <v>1189</v>
      </c>
      <c r="X23" s="242"/>
    </row>
    <row r="24" spans="2:24" x14ac:dyDescent="0.25">
      <c r="B24" s="78">
        <f t="shared" si="0"/>
        <v>22</v>
      </c>
      <c r="C24" s="241" t="s">
        <v>540</v>
      </c>
      <c r="D24" s="242"/>
      <c r="F24" s="78">
        <f t="shared" si="1"/>
        <v>22</v>
      </c>
      <c r="G24" s="241" t="s">
        <v>540</v>
      </c>
      <c r="H24" s="242"/>
      <c r="J24" s="78">
        <f t="shared" si="2"/>
        <v>22</v>
      </c>
      <c r="K24" s="241" t="s">
        <v>540</v>
      </c>
      <c r="L24" s="242"/>
      <c r="N24" s="82">
        <f t="shared" si="3"/>
        <v>22</v>
      </c>
      <c r="O24" s="247" t="s">
        <v>598</v>
      </c>
      <c r="P24" s="247"/>
      <c r="R24" s="217">
        <f t="shared" si="4"/>
        <v>22</v>
      </c>
      <c r="S24" s="226" t="s">
        <v>1109</v>
      </c>
      <c r="T24" s="228" t="s">
        <v>1174</v>
      </c>
      <c r="V24" s="229">
        <f t="shared" si="5"/>
        <v>22</v>
      </c>
      <c r="W24" s="241" t="s">
        <v>1172</v>
      </c>
      <c r="X24" s="242"/>
    </row>
    <row r="25" spans="2:24" x14ac:dyDescent="0.25">
      <c r="B25" s="78">
        <f t="shared" si="0"/>
        <v>23</v>
      </c>
      <c r="C25" s="241" t="s">
        <v>541</v>
      </c>
      <c r="D25" s="242"/>
      <c r="F25" s="78">
        <f t="shared" si="1"/>
        <v>23</v>
      </c>
      <c r="G25" s="241" t="s">
        <v>541</v>
      </c>
      <c r="H25" s="242"/>
      <c r="J25" s="78">
        <f t="shared" si="2"/>
        <v>23</v>
      </c>
      <c r="K25" s="241" t="s">
        <v>541</v>
      </c>
      <c r="L25" s="242"/>
      <c r="N25" s="82">
        <f t="shared" si="3"/>
        <v>23</v>
      </c>
      <c r="O25" s="241" t="s">
        <v>541</v>
      </c>
      <c r="P25" s="242"/>
      <c r="R25" s="217">
        <f t="shared" si="4"/>
        <v>23</v>
      </c>
      <c r="S25" s="241" t="s">
        <v>1106</v>
      </c>
      <c r="T25" s="242"/>
      <c r="V25" s="229">
        <f t="shared" si="5"/>
        <v>23</v>
      </c>
      <c r="W25" s="241" t="s">
        <v>1106</v>
      </c>
      <c r="X25" s="242"/>
    </row>
    <row r="26" spans="2:24" x14ac:dyDescent="0.25">
      <c r="B26" s="78">
        <f t="shared" si="0"/>
        <v>24</v>
      </c>
      <c r="C26" s="241" t="s">
        <v>542</v>
      </c>
      <c r="D26" s="242"/>
      <c r="F26" s="78">
        <f t="shared" si="1"/>
        <v>24</v>
      </c>
      <c r="G26" s="78" t="s">
        <v>542</v>
      </c>
      <c r="H26" s="76" t="s">
        <v>571</v>
      </c>
      <c r="J26" s="78">
        <f t="shared" si="2"/>
        <v>24</v>
      </c>
      <c r="K26" s="241" t="s">
        <v>571</v>
      </c>
      <c r="L26" s="242"/>
      <c r="N26" s="82">
        <f t="shared" si="3"/>
        <v>24</v>
      </c>
      <c r="O26" s="241" t="s">
        <v>571</v>
      </c>
      <c r="P26" s="242"/>
      <c r="R26" s="217">
        <f t="shared" si="4"/>
        <v>24</v>
      </c>
      <c r="S26" s="241" t="s">
        <v>1152</v>
      </c>
      <c r="T26" s="242"/>
      <c r="V26" s="229">
        <f t="shared" si="5"/>
        <v>24</v>
      </c>
      <c r="W26" s="241" t="s">
        <v>1152</v>
      </c>
      <c r="X26" s="242"/>
    </row>
    <row r="27" spans="2:24" x14ac:dyDescent="0.25">
      <c r="B27" s="78">
        <f t="shared" si="0"/>
        <v>25</v>
      </c>
      <c r="C27" s="241" t="s">
        <v>543</v>
      </c>
      <c r="D27" s="242"/>
      <c r="F27" s="78">
        <f t="shared" si="1"/>
        <v>25</v>
      </c>
      <c r="G27" s="241" t="s">
        <v>543</v>
      </c>
      <c r="H27" s="242"/>
      <c r="J27" s="78">
        <f t="shared" si="2"/>
        <v>25</v>
      </c>
      <c r="K27" s="241" t="s">
        <v>578</v>
      </c>
      <c r="L27" s="242"/>
      <c r="N27" s="82">
        <f t="shared" si="3"/>
        <v>25</v>
      </c>
      <c r="O27" s="241" t="s">
        <v>525</v>
      </c>
      <c r="P27" s="242"/>
      <c r="R27" s="217">
        <f t="shared" si="4"/>
        <v>25</v>
      </c>
      <c r="S27" s="241" t="s">
        <v>1153</v>
      </c>
      <c r="T27" s="242"/>
      <c r="V27" s="229">
        <f t="shared" si="5"/>
        <v>25</v>
      </c>
      <c r="W27" s="241" t="s">
        <v>1190</v>
      </c>
      <c r="X27" s="242"/>
    </row>
    <row r="28" spans="2:24" x14ac:dyDescent="0.25">
      <c r="B28" s="78">
        <f t="shared" si="0"/>
        <v>26</v>
      </c>
      <c r="C28" s="241" t="s">
        <v>544</v>
      </c>
      <c r="D28" s="242"/>
      <c r="F28" s="78">
        <f t="shared" si="1"/>
        <v>26</v>
      </c>
      <c r="G28" s="78" t="s">
        <v>544</v>
      </c>
      <c r="H28" s="76" t="s">
        <v>157</v>
      </c>
      <c r="J28" s="78">
        <f t="shared" si="2"/>
        <v>26</v>
      </c>
      <c r="K28" s="241" t="s">
        <v>157</v>
      </c>
      <c r="L28" s="242"/>
      <c r="N28" s="82">
        <f t="shared" si="3"/>
        <v>26</v>
      </c>
      <c r="O28" s="241" t="s">
        <v>157</v>
      </c>
      <c r="P28" s="242"/>
      <c r="R28" s="217">
        <f t="shared" si="4"/>
        <v>26</v>
      </c>
      <c r="S28" s="241" t="s">
        <v>1154</v>
      </c>
      <c r="T28" s="242"/>
      <c r="V28" s="229">
        <f t="shared" si="5"/>
        <v>26</v>
      </c>
      <c r="W28" s="241" t="s">
        <v>1148</v>
      </c>
      <c r="X28" s="242"/>
    </row>
    <row r="29" spans="2:24" x14ac:dyDescent="0.25">
      <c r="B29" s="78">
        <f t="shared" si="0"/>
        <v>27</v>
      </c>
      <c r="C29" s="241" t="s">
        <v>545</v>
      </c>
      <c r="D29" s="242"/>
      <c r="F29" s="78">
        <f t="shared" si="1"/>
        <v>27</v>
      </c>
      <c r="G29" s="241" t="s">
        <v>557</v>
      </c>
      <c r="H29" s="242"/>
      <c r="J29" s="78">
        <f t="shared" si="2"/>
        <v>27</v>
      </c>
      <c r="K29" s="80" t="s">
        <v>557</v>
      </c>
      <c r="L29" s="80" t="s">
        <v>594</v>
      </c>
      <c r="N29" s="82">
        <f t="shared" si="3"/>
        <v>27</v>
      </c>
      <c r="O29" s="241" t="s">
        <v>594</v>
      </c>
      <c r="P29" s="242"/>
      <c r="R29" s="217">
        <f t="shared" si="4"/>
        <v>27</v>
      </c>
      <c r="S29" s="226" t="s">
        <v>1155</v>
      </c>
      <c r="T29" s="228" t="s">
        <v>1177</v>
      </c>
      <c r="V29" s="229">
        <f t="shared" si="5"/>
        <v>27</v>
      </c>
      <c r="W29" s="237" t="s">
        <v>1177</v>
      </c>
      <c r="X29" s="238" t="s">
        <v>1205</v>
      </c>
    </row>
    <row r="30" spans="2:24" x14ac:dyDescent="0.25">
      <c r="B30" s="78">
        <f t="shared" si="0"/>
        <v>28</v>
      </c>
      <c r="C30" s="241" t="s">
        <v>546</v>
      </c>
      <c r="D30" s="242"/>
      <c r="F30" s="78">
        <f t="shared" si="1"/>
        <v>28</v>
      </c>
      <c r="G30" s="78" t="s">
        <v>546</v>
      </c>
      <c r="H30" s="76" t="s">
        <v>575</v>
      </c>
      <c r="J30" s="78">
        <f t="shared" si="2"/>
        <v>28</v>
      </c>
      <c r="K30" s="241" t="s">
        <v>575</v>
      </c>
      <c r="L30" s="242"/>
      <c r="N30" s="82">
        <f t="shared" si="3"/>
        <v>28</v>
      </c>
      <c r="O30" s="241" t="s">
        <v>590</v>
      </c>
      <c r="P30" s="242"/>
      <c r="R30" s="217">
        <f t="shared" si="4"/>
        <v>28</v>
      </c>
      <c r="S30" s="241" t="s">
        <v>1156</v>
      </c>
      <c r="T30" s="242"/>
      <c r="V30" s="229">
        <f t="shared" si="5"/>
        <v>28</v>
      </c>
      <c r="W30" s="241" t="s">
        <v>1191</v>
      </c>
      <c r="X30" s="242"/>
    </row>
    <row r="31" spans="2:24" x14ac:dyDescent="0.25">
      <c r="B31" s="78">
        <f t="shared" si="0"/>
        <v>29</v>
      </c>
      <c r="C31" s="241" t="s">
        <v>547</v>
      </c>
      <c r="D31" s="242"/>
      <c r="F31" s="78">
        <f t="shared" si="1"/>
        <v>29</v>
      </c>
      <c r="G31" s="78" t="s">
        <v>532</v>
      </c>
      <c r="H31" s="76" t="s">
        <v>576</v>
      </c>
      <c r="J31" s="78">
        <f t="shared" si="2"/>
        <v>29</v>
      </c>
      <c r="K31" s="75" t="s">
        <v>576</v>
      </c>
      <c r="L31" s="80" t="s">
        <v>593</v>
      </c>
      <c r="N31" s="82">
        <f t="shared" si="3"/>
        <v>29</v>
      </c>
      <c r="O31" s="241" t="s">
        <v>593</v>
      </c>
      <c r="P31" s="242"/>
      <c r="R31" s="217">
        <f t="shared" si="4"/>
        <v>29</v>
      </c>
      <c r="S31" s="241" t="s">
        <v>593</v>
      </c>
      <c r="T31" s="242"/>
      <c r="V31" s="229">
        <f t="shared" si="5"/>
        <v>29</v>
      </c>
      <c r="W31" s="241" t="s">
        <v>593</v>
      </c>
      <c r="X31" s="242"/>
    </row>
    <row r="32" spans="2:24" x14ac:dyDescent="0.25">
      <c r="B32" s="78">
        <f t="shared" si="0"/>
        <v>30</v>
      </c>
      <c r="C32" s="241" t="s">
        <v>548</v>
      </c>
      <c r="D32" s="242"/>
      <c r="F32" s="78">
        <f t="shared" si="1"/>
        <v>30</v>
      </c>
      <c r="G32" s="241" t="s">
        <v>568</v>
      </c>
      <c r="H32" s="242"/>
      <c r="J32" s="78">
        <f t="shared" si="2"/>
        <v>30</v>
      </c>
      <c r="K32" s="241" t="s">
        <v>568</v>
      </c>
      <c r="L32" s="242"/>
      <c r="N32" s="82">
        <f t="shared" si="3"/>
        <v>30</v>
      </c>
      <c r="O32" s="241" t="s">
        <v>568</v>
      </c>
      <c r="P32" s="242"/>
      <c r="R32" s="217">
        <f t="shared" si="4"/>
        <v>30</v>
      </c>
      <c r="S32" s="241" t="s">
        <v>1157</v>
      </c>
      <c r="T32" s="242"/>
      <c r="V32" s="229">
        <f t="shared" si="5"/>
        <v>30</v>
      </c>
      <c r="W32" s="241" t="s">
        <v>1192</v>
      </c>
      <c r="X32" s="242"/>
    </row>
    <row r="33" spans="2:24" x14ac:dyDescent="0.25">
      <c r="B33" s="78">
        <f t="shared" si="0"/>
        <v>31</v>
      </c>
      <c r="C33" s="241" t="s">
        <v>549</v>
      </c>
      <c r="D33" s="242"/>
      <c r="F33" s="78">
        <f t="shared" si="1"/>
        <v>31</v>
      </c>
      <c r="G33" s="241" t="s">
        <v>559</v>
      </c>
      <c r="H33" s="242"/>
      <c r="J33" s="78">
        <f t="shared" si="2"/>
        <v>31</v>
      </c>
      <c r="K33" s="79"/>
      <c r="L33" s="82" t="s">
        <v>589</v>
      </c>
      <c r="N33" s="82">
        <f t="shared" si="3"/>
        <v>31</v>
      </c>
      <c r="O33" s="245" t="s">
        <v>599</v>
      </c>
      <c r="P33" s="246"/>
      <c r="R33" s="217">
        <f t="shared" si="4"/>
        <v>31</v>
      </c>
      <c r="S33" s="245" t="s">
        <v>1158</v>
      </c>
      <c r="T33" s="246"/>
      <c r="V33" s="229">
        <f t="shared" si="5"/>
        <v>31</v>
      </c>
      <c r="W33" s="245" t="s">
        <v>1193</v>
      </c>
      <c r="X33" s="246"/>
    </row>
    <row r="34" spans="2:24" x14ac:dyDescent="0.25">
      <c r="B34" s="78">
        <f t="shared" si="0"/>
        <v>32</v>
      </c>
      <c r="C34" s="241" t="s">
        <v>550</v>
      </c>
      <c r="D34" s="242"/>
      <c r="F34" s="78">
        <f t="shared" si="1"/>
        <v>32</v>
      </c>
      <c r="G34" s="239" t="s">
        <v>565</v>
      </c>
      <c r="H34" s="239"/>
      <c r="J34" s="78">
        <f t="shared" si="2"/>
        <v>32</v>
      </c>
      <c r="K34" s="239" t="s">
        <v>565</v>
      </c>
      <c r="L34" s="239"/>
      <c r="N34" s="82">
        <f t="shared" si="3"/>
        <v>32</v>
      </c>
      <c r="O34" s="215" t="s">
        <v>565</v>
      </c>
      <c r="P34" s="216" t="s">
        <v>1116</v>
      </c>
      <c r="R34" s="217">
        <f t="shared" si="4"/>
        <v>32</v>
      </c>
      <c r="S34" s="241" t="s">
        <v>1159</v>
      </c>
      <c r="T34" s="242"/>
      <c r="V34" s="229">
        <f t="shared" si="5"/>
        <v>32</v>
      </c>
      <c r="W34" s="241" t="s">
        <v>1194</v>
      </c>
      <c r="X34" s="242"/>
    </row>
    <row r="35" spans="2:24" x14ac:dyDescent="0.25">
      <c r="B35" s="78">
        <f t="shared" si="0"/>
        <v>33</v>
      </c>
      <c r="C35" s="241" t="s">
        <v>551</v>
      </c>
      <c r="D35" s="242"/>
      <c r="F35" s="78">
        <f t="shared" si="1"/>
        <v>33</v>
      </c>
      <c r="G35" s="241" t="s">
        <v>569</v>
      </c>
      <c r="H35" s="242"/>
      <c r="J35" s="78">
        <f t="shared" si="2"/>
        <v>33</v>
      </c>
      <c r="K35" s="241" t="s">
        <v>588</v>
      </c>
      <c r="L35" s="242"/>
      <c r="N35" s="82">
        <f t="shared" si="3"/>
        <v>33</v>
      </c>
      <c r="O35" s="241" t="s">
        <v>543</v>
      </c>
      <c r="P35" s="242"/>
      <c r="R35" s="217">
        <f t="shared" si="4"/>
        <v>33</v>
      </c>
      <c r="S35" s="241" t="s">
        <v>1160</v>
      </c>
      <c r="T35" s="242"/>
      <c r="V35" s="229">
        <f t="shared" si="5"/>
        <v>33</v>
      </c>
      <c r="W35" s="241" t="s">
        <v>1195</v>
      </c>
      <c r="X35" s="242"/>
    </row>
    <row r="36" spans="2:24" x14ac:dyDescent="0.25">
      <c r="B36" s="78">
        <f t="shared" si="0"/>
        <v>34</v>
      </c>
      <c r="C36" s="241" t="s">
        <v>552</v>
      </c>
      <c r="D36" s="242"/>
      <c r="F36" s="78">
        <f t="shared" si="1"/>
        <v>34</v>
      </c>
      <c r="G36" s="241" t="s">
        <v>562</v>
      </c>
      <c r="H36" s="242"/>
      <c r="J36" s="78">
        <f t="shared" si="2"/>
        <v>34</v>
      </c>
      <c r="K36" s="241" t="s">
        <v>562</v>
      </c>
      <c r="L36" s="242"/>
      <c r="N36" s="82">
        <f t="shared" si="3"/>
        <v>34</v>
      </c>
      <c r="O36" s="241" t="s">
        <v>562</v>
      </c>
      <c r="P36" s="242"/>
      <c r="R36" s="217">
        <f t="shared" si="4"/>
        <v>34</v>
      </c>
      <c r="S36" s="241" t="s">
        <v>1161</v>
      </c>
      <c r="T36" s="242"/>
      <c r="V36" s="229">
        <f t="shared" si="5"/>
        <v>34</v>
      </c>
      <c r="W36" s="241" t="s">
        <v>1196</v>
      </c>
      <c r="X36" s="242"/>
    </row>
    <row r="37" spans="2:24" x14ac:dyDescent="0.25">
      <c r="B37" s="78">
        <f t="shared" si="0"/>
        <v>35</v>
      </c>
      <c r="C37" s="241" t="s">
        <v>553</v>
      </c>
      <c r="D37" s="242"/>
      <c r="F37" s="78">
        <f t="shared" si="1"/>
        <v>35</v>
      </c>
      <c r="G37" s="241" t="s">
        <v>566</v>
      </c>
      <c r="H37" s="242"/>
      <c r="J37" s="78">
        <f t="shared" si="2"/>
        <v>35</v>
      </c>
      <c r="K37" s="241" t="s">
        <v>566</v>
      </c>
      <c r="L37" s="242"/>
      <c r="N37" s="82">
        <f t="shared" si="3"/>
        <v>35</v>
      </c>
      <c r="O37" s="241" t="s">
        <v>1105</v>
      </c>
      <c r="P37" s="242"/>
      <c r="R37" s="217">
        <f t="shared" si="4"/>
        <v>35</v>
      </c>
      <c r="S37" s="241" t="s">
        <v>1162</v>
      </c>
      <c r="T37" s="242"/>
      <c r="V37" s="229">
        <f t="shared" si="5"/>
        <v>35</v>
      </c>
      <c r="W37" s="241" t="s">
        <v>1197</v>
      </c>
      <c r="X37" s="242"/>
    </row>
    <row r="38" spans="2:24" x14ac:dyDescent="0.25">
      <c r="B38" s="78">
        <f t="shared" si="0"/>
        <v>36</v>
      </c>
      <c r="C38" s="241" t="s">
        <v>554</v>
      </c>
      <c r="D38" s="242"/>
      <c r="F38" s="78">
        <f t="shared" si="1"/>
        <v>36</v>
      </c>
      <c r="G38" s="241" t="s">
        <v>567</v>
      </c>
      <c r="H38" s="242"/>
      <c r="J38" s="78">
        <f t="shared" si="2"/>
        <v>36</v>
      </c>
      <c r="K38" s="83"/>
      <c r="L38" s="24" t="s">
        <v>595</v>
      </c>
      <c r="N38" s="82">
        <f t="shared" si="3"/>
        <v>36</v>
      </c>
      <c r="O38" s="243" t="s">
        <v>595</v>
      </c>
      <c r="P38" s="244"/>
      <c r="R38" s="217">
        <f t="shared" si="4"/>
        <v>36</v>
      </c>
      <c r="S38" s="243" t="s">
        <v>1163</v>
      </c>
      <c r="T38" s="244"/>
      <c r="V38" s="229">
        <f t="shared" si="5"/>
        <v>36</v>
      </c>
      <c r="W38" s="241" t="s">
        <v>551</v>
      </c>
      <c r="X38" s="242"/>
    </row>
    <row r="39" spans="2:24" x14ac:dyDescent="0.25">
      <c r="B39" s="78">
        <f t="shared" si="0"/>
        <v>37</v>
      </c>
      <c r="C39" s="241" t="s">
        <v>555</v>
      </c>
      <c r="D39" s="242"/>
      <c r="F39" s="78">
        <f t="shared" si="1"/>
        <v>37</v>
      </c>
      <c r="G39" s="241" t="s">
        <v>555</v>
      </c>
      <c r="H39" s="242"/>
      <c r="J39" s="78">
        <f t="shared" si="2"/>
        <v>37</v>
      </c>
      <c r="K39" s="241" t="s">
        <v>555</v>
      </c>
      <c r="L39" s="242"/>
      <c r="N39" s="82">
        <f t="shared" si="3"/>
        <v>37</v>
      </c>
      <c r="O39" s="241" t="s">
        <v>555</v>
      </c>
      <c r="P39" s="242"/>
      <c r="R39" s="217">
        <f t="shared" si="4"/>
        <v>37</v>
      </c>
      <c r="S39" s="241" t="s">
        <v>1164</v>
      </c>
      <c r="T39" s="242"/>
      <c r="V39" s="229">
        <f t="shared" si="5"/>
        <v>37</v>
      </c>
      <c r="W39" s="241" t="s">
        <v>1198</v>
      </c>
      <c r="X39" s="242"/>
    </row>
    <row r="40" spans="2:24" x14ac:dyDescent="0.25">
      <c r="B40" s="78">
        <f t="shared" si="0"/>
        <v>38</v>
      </c>
      <c r="C40" s="241" t="s">
        <v>556</v>
      </c>
      <c r="D40" s="242"/>
      <c r="F40" s="78">
        <f t="shared" si="1"/>
        <v>38</v>
      </c>
      <c r="G40" s="241" t="s">
        <v>570</v>
      </c>
      <c r="H40" s="242"/>
      <c r="J40" s="78">
        <f t="shared" si="2"/>
        <v>38</v>
      </c>
      <c r="K40" s="239" t="s">
        <v>591</v>
      </c>
      <c r="L40" s="239"/>
      <c r="N40" s="82">
        <f t="shared" si="3"/>
        <v>38</v>
      </c>
      <c r="O40" s="239" t="s">
        <v>591</v>
      </c>
      <c r="P40" s="239"/>
      <c r="R40" s="217">
        <f t="shared" si="4"/>
        <v>38</v>
      </c>
      <c r="S40" s="226" t="s">
        <v>576</v>
      </c>
      <c r="T40" s="226" t="s">
        <v>1172</v>
      </c>
      <c r="V40" s="229">
        <f t="shared" si="5"/>
        <v>38</v>
      </c>
      <c r="W40" s="241" t="s">
        <v>1199</v>
      </c>
      <c r="X40" s="242"/>
    </row>
    <row r="41" spans="2:24" x14ac:dyDescent="0.25">
      <c r="B41" s="78">
        <f t="shared" si="0"/>
        <v>39</v>
      </c>
      <c r="C41" s="241" t="s">
        <v>557</v>
      </c>
      <c r="D41" s="242"/>
      <c r="F41" s="78">
        <f t="shared" si="1"/>
        <v>39</v>
      </c>
      <c r="G41" s="241" t="s">
        <v>574</v>
      </c>
      <c r="H41" s="242"/>
      <c r="J41" s="78">
        <f t="shared" si="2"/>
        <v>39</v>
      </c>
      <c r="K41" s="241" t="s">
        <v>590</v>
      </c>
      <c r="L41" s="242"/>
      <c r="N41" s="210">
        <f t="shared" si="3"/>
        <v>39</v>
      </c>
      <c r="O41" s="241" t="s">
        <v>1106</v>
      </c>
      <c r="P41" s="242"/>
      <c r="R41" s="226">
        <f t="shared" si="4"/>
        <v>39</v>
      </c>
      <c r="S41" s="241" t="s">
        <v>1165</v>
      </c>
      <c r="T41" s="242"/>
      <c r="V41" s="229">
        <f t="shared" si="5"/>
        <v>39</v>
      </c>
      <c r="W41" s="241" t="s">
        <v>1204</v>
      </c>
      <c r="X41" s="242"/>
    </row>
    <row r="42" spans="2:24" x14ac:dyDescent="0.25">
      <c r="B42" s="78">
        <f t="shared" si="0"/>
        <v>40</v>
      </c>
      <c r="C42" s="241" t="s">
        <v>558</v>
      </c>
      <c r="D42" s="242"/>
      <c r="F42" s="78">
        <f t="shared" si="1"/>
        <v>40</v>
      </c>
      <c r="G42" s="241" t="s">
        <v>572</v>
      </c>
      <c r="H42" s="242"/>
      <c r="N42" s="211">
        <f t="shared" si="3"/>
        <v>40</v>
      </c>
      <c r="O42" s="241" t="s">
        <v>1107</v>
      </c>
      <c r="P42" s="242"/>
      <c r="R42" s="226">
        <f t="shared" si="4"/>
        <v>40</v>
      </c>
      <c r="S42" s="226" t="s">
        <v>1166</v>
      </c>
      <c r="T42" s="79"/>
      <c r="V42" s="229">
        <f t="shared" si="5"/>
        <v>40</v>
      </c>
      <c r="W42" s="241"/>
      <c r="X42" s="242"/>
    </row>
    <row r="43" spans="2:24" x14ac:dyDescent="0.25">
      <c r="B43" s="78">
        <f t="shared" si="0"/>
        <v>41</v>
      </c>
      <c r="C43" s="241" t="s">
        <v>559</v>
      </c>
      <c r="D43" s="242"/>
      <c r="F43" s="78">
        <f t="shared" si="1"/>
        <v>41</v>
      </c>
      <c r="G43" s="241" t="s">
        <v>578</v>
      </c>
      <c r="H43" s="242"/>
      <c r="N43" s="211">
        <f t="shared" si="3"/>
        <v>41</v>
      </c>
      <c r="O43" s="241" t="s">
        <v>1108</v>
      </c>
      <c r="P43" s="242"/>
      <c r="R43" s="226">
        <f t="shared" si="4"/>
        <v>41</v>
      </c>
      <c r="S43" s="241" t="s">
        <v>551</v>
      </c>
      <c r="T43" s="242"/>
      <c r="V43" s="229">
        <f t="shared" si="5"/>
        <v>41</v>
      </c>
      <c r="W43" s="241"/>
      <c r="X43" s="242"/>
    </row>
    <row r="44" spans="2:24" x14ac:dyDescent="0.25">
      <c r="B44" s="78">
        <f t="shared" si="0"/>
        <v>42</v>
      </c>
      <c r="C44" s="239" t="s">
        <v>560</v>
      </c>
      <c r="D44" s="239"/>
      <c r="K44" s="213"/>
      <c r="L44" s="213"/>
      <c r="N44" s="211">
        <f t="shared" si="3"/>
        <v>42</v>
      </c>
      <c r="O44" s="241" t="s">
        <v>539</v>
      </c>
      <c r="P44" s="242"/>
      <c r="R44" s="226">
        <f t="shared" si="4"/>
        <v>42</v>
      </c>
      <c r="S44" s="241" t="s">
        <v>1167</v>
      </c>
      <c r="T44" s="242"/>
      <c r="V44" s="229">
        <f t="shared" si="5"/>
        <v>42</v>
      </c>
      <c r="W44" s="241"/>
      <c r="X44" s="242"/>
    </row>
    <row r="45" spans="2:24" x14ac:dyDescent="0.25">
      <c r="B45" s="78">
        <f t="shared" si="0"/>
        <v>43</v>
      </c>
      <c r="C45" s="241" t="s">
        <v>562</v>
      </c>
      <c r="D45" s="242"/>
      <c r="K45" s="213"/>
      <c r="L45" s="213"/>
      <c r="N45" s="211">
        <f t="shared" si="3"/>
        <v>43</v>
      </c>
      <c r="O45" s="241" t="s">
        <v>1109</v>
      </c>
      <c r="P45" s="242"/>
      <c r="R45" s="226">
        <f t="shared" si="4"/>
        <v>43</v>
      </c>
      <c r="S45" s="241" t="s">
        <v>1168</v>
      </c>
      <c r="T45" s="242"/>
      <c r="V45" s="229">
        <f t="shared" si="5"/>
        <v>43</v>
      </c>
      <c r="W45" s="241"/>
      <c r="X45" s="242"/>
    </row>
    <row r="46" spans="2:24" x14ac:dyDescent="0.25">
      <c r="B46" s="78">
        <f t="shared" si="0"/>
        <v>44</v>
      </c>
      <c r="C46" s="239" t="s">
        <v>561</v>
      </c>
      <c r="D46" s="239"/>
      <c r="K46" s="213"/>
      <c r="L46" s="213"/>
      <c r="N46" s="211">
        <f t="shared" si="3"/>
        <v>44</v>
      </c>
      <c r="O46" s="241" t="s">
        <v>1117</v>
      </c>
      <c r="P46" s="242"/>
      <c r="R46" s="226">
        <f t="shared" si="4"/>
        <v>44</v>
      </c>
      <c r="S46" s="241" t="s">
        <v>1169</v>
      </c>
      <c r="T46" s="242"/>
      <c r="V46" s="229">
        <f t="shared" si="5"/>
        <v>44</v>
      </c>
      <c r="W46" s="241"/>
      <c r="X46" s="242"/>
    </row>
    <row r="47" spans="2:24" x14ac:dyDescent="0.25">
      <c r="B47" s="78">
        <f t="shared" si="0"/>
        <v>45</v>
      </c>
      <c r="C47" s="239" t="s">
        <v>563</v>
      </c>
      <c r="D47" s="239"/>
      <c r="K47" s="213"/>
      <c r="L47" s="213"/>
      <c r="N47" s="211">
        <f t="shared" si="3"/>
        <v>45</v>
      </c>
      <c r="O47" s="241" t="s">
        <v>1112</v>
      </c>
      <c r="P47" s="242"/>
      <c r="R47" s="226">
        <f t="shared" si="4"/>
        <v>45</v>
      </c>
      <c r="S47" s="241" t="s">
        <v>1170</v>
      </c>
      <c r="T47" s="242"/>
      <c r="V47" s="229">
        <f t="shared" si="5"/>
        <v>45</v>
      </c>
      <c r="W47" s="241"/>
      <c r="X47" s="242"/>
    </row>
    <row r="48" spans="2:24" x14ac:dyDescent="0.25">
      <c r="B48" s="78">
        <f t="shared" si="0"/>
        <v>46</v>
      </c>
      <c r="C48" s="239" t="s">
        <v>564</v>
      </c>
      <c r="D48" s="239"/>
      <c r="K48" s="213"/>
      <c r="L48" s="213"/>
      <c r="N48" s="211">
        <f t="shared" si="3"/>
        <v>46</v>
      </c>
      <c r="O48" s="241" t="s">
        <v>1115</v>
      </c>
      <c r="P48" s="242"/>
      <c r="R48" s="227"/>
      <c r="S48" s="227"/>
      <c r="T48" s="227"/>
    </row>
    <row r="49" spans="2:20" x14ac:dyDescent="0.25">
      <c r="B49" s="78">
        <f t="shared" si="0"/>
        <v>47</v>
      </c>
      <c r="C49" s="239" t="s">
        <v>565</v>
      </c>
      <c r="D49" s="239"/>
      <c r="N49" s="211">
        <f t="shared" si="3"/>
        <v>47</v>
      </c>
      <c r="O49" s="241" t="s">
        <v>1114</v>
      </c>
      <c r="P49" s="242"/>
      <c r="R49" s="227"/>
      <c r="S49" s="227"/>
      <c r="T49" s="227"/>
    </row>
    <row r="50" spans="2:20" x14ac:dyDescent="0.25">
      <c r="N50" s="211">
        <f t="shared" si="3"/>
        <v>48</v>
      </c>
      <c r="O50" s="241" t="s">
        <v>1113</v>
      </c>
      <c r="P50" s="242"/>
    </row>
    <row r="51" spans="2:20" x14ac:dyDescent="0.25">
      <c r="N51" s="213"/>
      <c r="O51" s="213"/>
      <c r="P51" s="213"/>
    </row>
  </sheetData>
  <mergeCells count="245">
    <mergeCell ref="O42:P42"/>
    <mergeCell ref="O43:P43"/>
    <mergeCell ref="O44:P44"/>
    <mergeCell ref="O45:P45"/>
    <mergeCell ref="O46:P46"/>
    <mergeCell ref="O47:P47"/>
    <mergeCell ref="O48:P48"/>
    <mergeCell ref="O49:P49"/>
    <mergeCell ref="O50:P50"/>
    <mergeCell ref="O12:P12"/>
    <mergeCell ref="O14:P14"/>
    <mergeCell ref="O15:P15"/>
    <mergeCell ref="O16:P16"/>
    <mergeCell ref="O17:P17"/>
    <mergeCell ref="O19:P19"/>
    <mergeCell ref="O20:P20"/>
    <mergeCell ref="O21:P21"/>
    <mergeCell ref="O38:P38"/>
    <mergeCell ref="O33:P33"/>
    <mergeCell ref="O39:P39"/>
    <mergeCell ref="O40:P40"/>
    <mergeCell ref="O13:P13"/>
    <mergeCell ref="O22:P22"/>
    <mergeCell ref="O23:P23"/>
    <mergeCell ref="O24:P24"/>
    <mergeCell ref="O25:P25"/>
    <mergeCell ref="O26:P26"/>
    <mergeCell ref="O27:P27"/>
    <mergeCell ref="O28:P28"/>
    <mergeCell ref="O30:P30"/>
    <mergeCell ref="O32:P32"/>
    <mergeCell ref="O35:P35"/>
    <mergeCell ref="O36:P36"/>
    <mergeCell ref="O37:P37"/>
    <mergeCell ref="O31:P31"/>
    <mergeCell ref="O29:P29"/>
    <mergeCell ref="O2:P2"/>
    <mergeCell ref="O3:P3"/>
    <mergeCell ref="O4:P4"/>
    <mergeCell ref="O5:P5"/>
    <mergeCell ref="O6:P6"/>
    <mergeCell ref="O7:P7"/>
    <mergeCell ref="O9:P9"/>
    <mergeCell ref="O10:P10"/>
    <mergeCell ref="O11:P11"/>
    <mergeCell ref="K16:L16"/>
    <mergeCell ref="K22:L22"/>
    <mergeCell ref="K34:L34"/>
    <mergeCell ref="K17:L17"/>
    <mergeCell ref="K18:L18"/>
    <mergeCell ref="K30:L30"/>
    <mergeCell ref="K25:L25"/>
    <mergeCell ref="K27:L27"/>
    <mergeCell ref="K32:L32"/>
    <mergeCell ref="K19:L19"/>
    <mergeCell ref="K20:L20"/>
    <mergeCell ref="K21:L21"/>
    <mergeCell ref="K23:L23"/>
    <mergeCell ref="K24:L24"/>
    <mergeCell ref="K9:L9"/>
    <mergeCell ref="K10:L10"/>
    <mergeCell ref="K11:L11"/>
    <mergeCell ref="K12:L12"/>
    <mergeCell ref="K15:L15"/>
    <mergeCell ref="K2:L2"/>
    <mergeCell ref="K3:L3"/>
    <mergeCell ref="K4:L4"/>
    <mergeCell ref="K6:L6"/>
    <mergeCell ref="K7:L7"/>
    <mergeCell ref="K5:L5"/>
    <mergeCell ref="K14:L14"/>
    <mergeCell ref="C43:D43"/>
    <mergeCell ref="C44:D44"/>
    <mergeCell ref="C46:D46"/>
    <mergeCell ref="C45:D45"/>
    <mergeCell ref="C37:D37"/>
    <mergeCell ref="C38:D38"/>
    <mergeCell ref="C39:D39"/>
    <mergeCell ref="C40:D40"/>
    <mergeCell ref="C41:D41"/>
    <mergeCell ref="C42:D42"/>
    <mergeCell ref="C36:D36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12:D12"/>
    <mergeCell ref="C24:D24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  <mergeCell ref="C47:D47"/>
    <mergeCell ref="C48:D48"/>
    <mergeCell ref="C49:D49"/>
    <mergeCell ref="G2:H2"/>
    <mergeCell ref="G3:H3"/>
    <mergeCell ref="G4:H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C13:D13"/>
    <mergeCell ref="G16:H16"/>
    <mergeCell ref="G17:H17"/>
    <mergeCell ref="G18:H18"/>
    <mergeCell ref="G19:H19"/>
    <mergeCell ref="G20:H20"/>
    <mergeCell ref="G21:H21"/>
    <mergeCell ref="G23:H23"/>
    <mergeCell ref="G24:H24"/>
    <mergeCell ref="O41:P41"/>
    <mergeCell ref="K40:L40"/>
    <mergeCell ref="K41:L41"/>
    <mergeCell ref="G40:H40"/>
    <mergeCell ref="G41:H41"/>
    <mergeCell ref="G42:H42"/>
    <mergeCell ref="G43:H43"/>
    <mergeCell ref="G25:H25"/>
    <mergeCell ref="G27:H27"/>
    <mergeCell ref="G29:H29"/>
    <mergeCell ref="G35:H35"/>
    <mergeCell ref="G36:H36"/>
    <mergeCell ref="G39:H39"/>
    <mergeCell ref="G32:H32"/>
    <mergeCell ref="G33:H33"/>
    <mergeCell ref="G34:H34"/>
    <mergeCell ref="G37:H37"/>
    <mergeCell ref="G38:H38"/>
    <mergeCell ref="K35:L35"/>
    <mergeCell ref="K36:L36"/>
    <mergeCell ref="K37:L37"/>
    <mergeCell ref="K39:L39"/>
    <mergeCell ref="K26:L26"/>
    <mergeCell ref="K28:L28"/>
    <mergeCell ref="S44:T44"/>
    <mergeCell ref="S45:T45"/>
    <mergeCell ref="S46:T46"/>
    <mergeCell ref="S47:T47"/>
    <mergeCell ref="S18:T18"/>
    <mergeCell ref="S8:T8"/>
    <mergeCell ref="S34:T34"/>
    <mergeCell ref="S31:T31"/>
    <mergeCell ref="S32:T32"/>
    <mergeCell ref="S33:T33"/>
    <mergeCell ref="S35:T35"/>
    <mergeCell ref="S36:T36"/>
    <mergeCell ref="S37:T37"/>
    <mergeCell ref="S12:T12"/>
    <mergeCell ref="S13:T13"/>
    <mergeCell ref="S14:T14"/>
    <mergeCell ref="S16:T16"/>
    <mergeCell ref="S17:T17"/>
    <mergeCell ref="S19:T19"/>
    <mergeCell ref="S20:T20"/>
    <mergeCell ref="S38:T38"/>
    <mergeCell ref="S39:T39"/>
    <mergeCell ref="S22:T22"/>
    <mergeCell ref="S23:T23"/>
    <mergeCell ref="W2:X2"/>
    <mergeCell ref="W3:X3"/>
    <mergeCell ref="W4:X4"/>
    <mergeCell ref="W6:X6"/>
    <mergeCell ref="W9:X9"/>
    <mergeCell ref="W11:X11"/>
    <mergeCell ref="S41:T41"/>
    <mergeCell ref="S43:T43"/>
    <mergeCell ref="S25:T25"/>
    <mergeCell ref="S26:T26"/>
    <mergeCell ref="S27:T27"/>
    <mergeCell ref="S28:T28"/>
    <mergeCell ref="S30:T30"/>
    <mergeCell ref="S2:T2"/>
    <mergeCell ref="S3:T3"/>
    <mergeCell ref="S4:T4"/>
    <mergeCell ref="S6:T6"/>
    <mergeCell ref="S9:T9"/>
    <mergeCell ref="S10:T10"/>
    <mergeCell ref="S11:T11"/>
    <mergeCell ref="W26:X26"/>
    <mergeCell ref="W27:X27"/>
    <mergeCell ref="W28:X28"/>
    <mergeCell ref="W30:X30"/>
    <mergeCell ref="W31:X31"/>
    <mergeCell ref="W32:X32"/>
    <mergeCell ref="W33:X33"/>
    <mergeCell ref="W34:X34"/>
    <mergeCell ref="W13:X13"/>
    <mergeCell ref="W14:X14"/>
    <mergeCell ref="W17:X17"/>
    <mergeCell ref="W18:X18"/>
    <mergeCell ref="W19:X19"/>
    <mergeCell ref="W20:X20"/>
    <mergeCell ref="W23:X23"/>
    <mergeCell ref="W46:X46"/>
    <mergeCell ref="W47:X47"/>
    <mergeCell ref="W5:X5"/>
    <mergeCell ref="W7:X7"/>
    <mergeCell ref="W8:X8"/>
    <mergeCell ref="W15:X15"/>
    <mergeCell ref="W21:X21"/>
    <mergeCell ref="W24:X24"/>
    <mergeCell ref="W40:X40"/>
    <mergeCell ref="W42:X42"/>
    <mergeCell ref="W38:X38"/>
    <mergeCell ref="W41:X41"/>
    <mergeCell ref="W44:X44"/>
    <mergeCell ref="W35:X35"/>
    <mergeCell ref="W36:X36"/>
    <mergeCell ref="W37:X37"/>
    <mergeCell ref="W16:X16"/>
    <mergeCell ref="W39:X39"/>
    <mergeCell ref="W12:X12"/>
    <mergeCell ref="W43:X43"/>
    <mergeCell ref="W22:X22"/>
    <mergeCell ref="W45:X45"/>
    <mergeCell ref="W25:X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G16" sqref="G16"/>
    </sheetView>
  </sheetViews>
  <sheetFormatPr baseColWidth="10" defaultRowHeight="15" x14ac:dyDescent="0.25"/>
  <cols>
    <col min="1" max="1" width="7.28515625" style="42" customWidth="1"/>
    <col min="2" max="2" width="2.85546875" style="42" customWidth="1"/>
    <col min="3" max="3" width="4" style="42" customWidth="1"/>
    <col min="4" max="7" width="13.5703125" style="42" customWidth="1"/>
    <col min="8" max="8" width="14.28515625" style="42" customWidth="1"/>
    <col min="9" max="9" width="16.5703125" style="42" customWidth="1"/>
    <col min="10" max="10" width="13.5703125" style="42" customWidth="1"/>
    <col min="11" max="11" width="19.42578125" style="42" customWidth="1"/>
    <col min="12" max="13" width="13.5703125" style="42" customWidth="1"/>
    <col min="14" max="14" width="15.42578125" style="42" customWidth="1"/>
    <col min="15" max="16384" width="11.42578125" style="232"/>
  </cols>
  <sheetData>
    <row r="2" spans="2:14" x14ac:dyDescent="0.25">
      <c r="D2" s="236" t="s">
        <v>1121</v>
      </c>
    </row>
    <row r="3" spans="2:14" x14ac:dyDescent="0.25">
      <c r="B3" s="16"/>
      <c r="D3" s="48" t="s">
        <v>1128</v>
      </c>
      <c r="E3" s="48" t="s">
        <v>1127</v>
      </c>
      <c r="F3" s="42" t="s">
        <v>1124</v>
      </c>
      <c r="G3" s="42" t="s">
        <v>1125</v>
      </c>
      <c r="H3" s="42" t="s">
        <v>1126</v>
      </c>
      <c r="I3" s="42" t="s">
        <v>487</v>
      </c>
      <c r="J3" s="42" t="s">
        <v>1122</v>
      </c>
      <c r="K3" s="42" t="s">
        <v>1123</v>
      </c>
      <c r="L3" s="42" t="s">
        <v>488</v>
      </c>
      <c r="M3" s="42" t="s">
        <v>489</v>
      </c>
      <c r="N3" s="42" t="s">
        <v>490</v>
      </c>
    </row>
    <row r="4" spans="2:14" x14ac:dyDescent="0.25">
      <c r="C4" s="42" t="s">
        <v>420</v>
      </c>
      <c r="D4" s="54" t="s">
        <v>1129</v>
      </c>
      <c r="E4" s="54"/>
      <c r="F4" s="54" t="s">
        <v>1130</v>
      </c>
      <c r="G4" s="54" t="s">
        <v>1131</v>
      </c>
      <c r="H4" s="54"/>
      <c r="I4" s="54"/>
      <c r="J4" s="54" t="s">
        <v>1133</v>
      </c>
      <c r="K4" s="54"/>
      <c r="L4" s="54"/>
      <c r="M4" s="54"/>
      <c r="N4" s="54"/>
    </row>
    <row r="5" spans="2:14" x14ac:dyDescent="0.25">
      <c r="C5" s="42" t="s">
        <v>1119</v>
      </c>
      <c r="D5" s="54"/>
      <c r="E5" s="54"/>
      <c r="F5" s="54"/>
      <c r="G5" s="42" t="s">
        <v>1138</v>
      </c>
      <c r="H5" s="54" t="s">
        <v>1132</v>
      </c>
      <c r="I5" s="54"/>
      <c r="J5" s="54"/>
      <c r="K5" s="54" t="s">
        <v>1140</v>
      </c>
      <c r="L5" s="54" t="s">
        <v>1136</v>
      </c>
      <c r="M5" s="54" t="s">
        <v>1134</v>
      </c>
      <c r="N5" s="54" t="s">
        <v>1135</v>
      </c>
    </row>
    <row r="6" spans="2:14" x14ac:dyDescent="0.25">
      <c r="C6" s="42" t="s">
        <v>1120</v>
      </c>
      <c r="D6" s="54" t="s">
        <v>1139</v>
      </c>
      <c r="E6" s="54"/>
      <c r="F6" s="54"/>
      <c r="G6" s="54"/>
      <c r="H6" s="54"/>
      <c r="I6" s="54" t="s">
        <v>579</v>
      </c>
      <c r="J6" s="54" t="s">
        <v>1141</v>
      </c>
      <c r="K6" s="54"/>
      <c r="L6" s="54"/>
      <c r="M6" s="54"/>
      <c r="N6" s="54" t="s">
        <v>1136</v>
      </c>
    </row>
    <row r="7" spans="2:14" x14ac:dyDescent="0.25">
      <c r="C7" s="42" t="s">
        <v>462</v>
      </c>
      <c r="D7" s="54"/>
      <c r="E7" s="54"/>
      <c r="F7" s="54"/>
      <c r="G7" s="54"/>
      <c r="I7" s="54"/>
      <c r="J7" s="54"/>
      <c r="K7" s="54"/>
      <c r="L7" s="54" t="s">
        <v>1137</v>
      </c>
      <c r="M7" s="54"/>
      <c r="N7" s="42" t="s">
        <v>1142</v>
      </c>
    </row>
    <row r="8" spans="2:14" x14ac:dyDescent="0.25">
      <c r="C8" s="42" t="s">
        <v>517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2:14" x14ac:dyDescent="0.25"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</row>
    <row r="10" spans="2:14" x14ac:dyDescent="0.25">
      <c r="H10" s="42" t="s">
        <v>600</v>
      </c>
      <c r="I10" s="42" t="s">
        <v>1143</v>
      </c>
      <c r="J10" s="42" t="s">
        <v>1144</v>
      </c>
      <c r="K10" s="42" t="s">
        <v>641</v>
      </c>
      <c r="L10" s="54"/>
      <c r="M10" s="54"/>
      <c r="N10" s="54"/>
    </row>
    <row r="11" spans="2:14" x14ac:dyDescent="0.25">
      <c r="B11" s="16"/>
      <c r="D11" s="42" t="s">
        <v>580</v>
      </c>
      <c r="G11" s="42" t="s">
        <v>1146</v>
      </c>
      <c r="H11" s="42">
        <v>29</v>
      </c>
      <c r="I11" s="42">
        <v>28</v>
      </c>
      <c r="J11" s="42">
        <v>29</v>
      </c>
      <c r="K11" s="42">
        <f>SUM(H11:J11)</f>
        <v>86</v>
      </c>
    </row>
    <row r="12" spans="2:14" x14ac:dyDescent="0.25">
      <c r="D12" s="42" t="s">
        <v>581</v>
      </c>
      <c r="G12" s="42" t="s">
        <v>1175</v>
      </c>
      <c r="H12" s="42">
        <v>29</v>
      </c>
      <c r="I12" s="42">
        <v>25</v>
      </c>
      <c r="J12" s="42">
        <v>21</v>
      </c>
      <c r="K12" s="42">
        <f>SUM(H12:J12)</f>
        <v>75</v>
      </c>
    </row>
    <row r="13" spans="2:14" x14ac:dyDescent="0.25">
      <c r="D13" s="42" t="s">
        <v>582</v>
      </c>
      <c r="G13" s="42" t="s">
        <v>1176</v>
      </c>
      <c r="H13" s="42">
        <v>31</v>
      </c>
      <c r="I13" s="42">
        <v>19</v>
      </c>
      <c r="J13" s="42">
        <v>20</v>
      </c>
      <c r="K13" s="42">
        <f>SUM(H13:J13)</f>
        <v>70</v>
      </c>
    </row>
    <row r="14" spans="2:14" x14ac:dyDescent="0.25">
      <c r="D14" s="42" t="s">
        <v>583</v>
      </c>
      <c r="G14" s="42" t="s">
        <v>1145</v>
      </c>
      <c r="H14" s="42">
        <v>25</v>
      </c>
      <c r="I14" s="42">
        <v>16</v>
      </c>
      <c r="J14" s="42">
        <v>16</v>
      </c>
      <c r="K14" s="42">
        <f>SUM(H14:J14)</f>
        <v>57</v>
      </c>
    </row>
    <row r="15" spans="2:14" x14ac:dyDescent="0.25">
      <c r="I15" s="42" t="s">
        <v>1178</v>
      </c>
      <c r="J15" s="49"/>
      <c r="K15" s="232"/>
    </row>
    <row r="16" spans="2:14" x14ac:dyDescent="0.25">
      <c r="H16" s="42" t="s">
        <v>1180</v>
      </c>
      <c r="I16" s="42" t="s">
        <v>1143</v>
      </c>
      <c r="J16" s="42" t="s">
        <v>1179</v>
      </c>
      <c r="K16" s="42" t="s">
        <v>1181</v>
      </c>
    </row>
    <row r="17" spans="13:13" x14ac:dyDescent="0.25">
      <c r="M17" s="49"/>
    </row>
    <row r="18" spans="13:13" x14ac:dyDescent="0.25">
      <c r="M18" s="49"/>
    </row>
    <row r="19" spans="13:13" x14ac:dyDescent="0.25">
      <c r="M19" s="49"/>
    </row>
    <row r="21" spans="13:13" x14ac:dyDescent="0.25">
      <c r="M21" s="49"/>
    </row>
    <row r="22" spans="13:13" x14ac:dyDescent="0.25">
      <c r="M22" s="4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D19" sqref="D19"/>
    </sheetView>
  </sheetViews>
  <sheetFormatPr baseColWidth="10" defaultRowHeight="15" x14ac:dyDescent="0.25"/>
  <cols>
    <col min="1" max="1" width="4.28515625" customWidth="1"/>
    <col min="2" max="2" width="13.5703125" customWidth="1"/>
    <col min="3" max="3" width="22.140625" customWidth="1"/>
    <col min="4" max="4" width="52.5703125" customWidth="1"/>
    <col min="5" max="5" width="61" style="197" customWidth="1"/>
    <col min="6" max="6" width="29.7109375" customWidth="1"/>
  </cols>
  <sheetData>
    <row r="2" spans="1:6" x14ac:dyDescent="0.25">
      <c r="B2" s="22" t="s">
        <v>1064</v>
      </c>
      <c r="C2" s="22" t="s">
        <v>427</v>
      </c>
      <c r="D2" s="22" t="s">
        <v>1061</v>
      </c>
      <c r="E2" s="196" t="s">
        <v>1062</v>
      </c>
      <c r="F2" s="196" t="s">
        <v>1079</v>
      </c>
    </row>
    <row r="3" spans="1:6" x14ac:dyDescent="0.25">
      <c r="B3" s="147"/>
      <c r="C3" s="201" t="s">
        <v>1031</v>
      </c>
      <c r="D3" s="147" t="s">
        <v>1202</v>
      </c>
      <c r="E3" s="202" t="s">
        <v>1094</v>
      </c>
      <c r="F3" s="202"/>
    </row>
    <row r="4" spans="1:6" x14ac:dyDescent="0.25">
      <c r="B4" s="148"/>
      <c r="C4" s="201"/>
      <c r="D4" s="148" t="s">
        <v>1203</v>
      </c>
      <c r="E4" s="202" t="s">
        <v>1097</v>
      </c>
      <c r="F4" s="202"/>
    </row>
    <row r="5" spans="1:6" x14ac:dyDescent="0.25">
      <c r="B5" s="200" t="s">
        <v>1092</v>
      </c>
      <c r="C5" s="147" t="s">
        <v>1087</v>
      </c>
      <c r="D5" s="147" t="s">
        <v>1063</v>
      </c>
      <c r="E5" s="204" t="s">
        <v>1095</v>
      </c>
      <c r="F5" s="204"/>
    </row>
    <row r="6" spans="1:6" x14ac:dyDescent="0.25">
      <c r="B6" s="201" t="s">
        <v>1093</v>
      </c>
      <c r="C6" s="148" t="s">
        <v>1088</v>
      </c>
      <c r="D6" s="148"/>
      <c r="E6" s="205" t="s">
        <v>1096</v>
      </c>
      <c r="F6" s="205"/>
    </row>
    <row r="7" spans="1:6" x14ac:dyDescent="0.25">
      <c r="B7" s="201"/>
      <c r="C7" s="148" t="s">
        <v>1089</v>
      </c>
      <c r="D7" s="148"/>
      <c r="E7" s="202" t="s">
        <v>1098</v>
      </c>
      <c r="F7" s="202"/>
    </row>
    <row r="8" spans="1:6" x14ac:dyDescent="0.25">
      <c r="B8" s="203"/>
      <c r="C8" s="208" t="s">
        <v>1065</v>
      </c>
      <c r="D8" s="22" t="s">
        <v>1068</v>
      </c>
      <c r="E8" s="198"/>
      <c r="F8" s="209" t="s">
        <v>1080</v>
      </c>
    </row>
    <row r="9" spans="1:6" x14ac:dyDescent="0.25">
      <c r="B9" s="22"/>
      <c r="C9" s="208" t="s">
        <v>1066</v>
      </c>
      <c r="D9" s="22" t="s">
        <v>1067</v>
      </c>
      <c r="E9" s="196"/>
      <c r="F9" s="19"/>
    </row>
    <row r="10" spans="1:6" x14ac:dyDescent="0.25">
      <c r="B10" s="22"/>
      <c r="C10" s="208" t="s">
        <v>1069</v>
      </c>
      <c r="D10" s="22" t="s">
        <v>1070</v>
      </c>
      <c r="E10" s="196"/>
      <c r="F10" s="19"/>
    </row>
    <row r="11" spans="1:6" x14ac:dyDescent="0.25">
      <c r="B11" s="22" t="s">
        <v>1072</v>
      </c>
      <c r="C11" s="208" t="s">
        <v>1071</v>
      </c>
      <c r="D11" s="22" t="s">
        <v>1073</v>
      </c>
      <c r="E11" s="196"/>
      <c r="F11" s="19"/>
    </row>
    <row r="12" spans="1:6" x14ac:dyDescent="0.25">
      <c r="B12" s="22" t="s">
        <v>1075</v>
      </c>
      <c r="C12" s="208" t="s">
        <v>1074</v>
      </c>
      <c r="D12" s="22" t="s">
        <v>1076</v>
      </c>
      <c r="E12" s="196"/>
      <c r="F12" s="19"/>
    </row>
    <row r="13" spans="1:6" x14ac:dyDescent="0.25">
      <c r="B13" s="147" t="s">
        <v>1077</v>
      </c>
      <c r="C13" s="147" t="s">
        <v>1090</v>
      </c>
      <c r="D13" s="147" t="s">
        <v>1078</v>
      </c>
      <c r="E13" s="168" t="s">
        <v>1103</v>
      </c>
      <c r="F13" s="202" t="s">
        <v>1081</v>
      </c>
    </row>
    <row r="14" spans="1:6" x14ac:dyDescent="0.25">
      <c r="A14" s="205"/>
      <c r="B14" s="206"/>
      <c r="C14" s="137" t="s">
        <v>1091</v>
      </c>
      <c r="D14" s="207" t="s">
        <v>1082</v>
      </c>
      <c r="E14" s="167" t="s">
        <v>1104</v>
      </c>
      <c r="F14" s="167"/>
    </row>
    <row r="15" spans="1:6" x14ac:dyDescent="0.25">
      <c r="F15" t="s">
        <v>1083</v>
      </c>
    </row>
    <row r="16" spans="1:6" x14ac:dyDescent="0.25">
      <c r="B16" t="s">
        <v>1099</v>
      </c>
      <c r="F16" t="s">
        <v>1084</v>
      </c>
    </row>
    <row r="17" spans="6:6" x14ac:dyDescent="0.25">
      <c r="F17" t="s">
        <v>1085</v>
      </c>
    </row>
    <row r="18" spans="6:6" x14ac:dyDescent="0.25">
      <c r="F18" t="s">
        <v>1086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241"/>
  <sheetViews>
    <sheetView topLeftCell="J1" zoomScale="90" zoomScaleNormal="90" workbookViewId="0">
      <selection activeCell="P2" sqref="P2"/>
    </sheetView>
  </sheetViews>
  <sheetFormatPr baseColWidth="10" defaultRowHeight="15" x14ac:dyDescent="0.25"/>
  <cols>
    <col min="1" max="1" width="5" customWidth="1"/>
    <col min="2" max="2" width="11.42578125" style="1"/>
    <col min="3" max="4" width="5.5703125" style="1" customWidth="1"/>
    <col min="5" max="5" width="2.85546875" customWidth="1"/>
    <col min="6" max="6" width="24.5703125" customWidth="1"/>
    <col min="7" max="8" width="6" customWidth="1"/>
    <col min="9" max="16" width="9.85546875" customWidth="1"/>
    <col min="18" max="18" width="5.5703125" style="1" customWidth="1"/>
    <col min="19" max="19" width="26.85546875" customWidth="1"/>
    <col min="20" max="21" width="7.140625" style="1" customWidth="1"/>
    <col min="22" max="22" width="4.5703125" customWidth="1"/>
    <col min="23" max="23" width="0.5703125" customWidth="1"/>
    <col min="24" max="24" width="5.5703125" style="1" customWidth="1"/>
    <col min="25" max="25" width="26.85546875" customWidth="1"/>
    <col min="26" max="27" width="7.140625" style="1" customWidth="1"/>
    <col min="28" max="28" width="10.28515625" customWidth="1"/>
    <col min="29" max="29" width="4.5703125" customWidth="1"/>
    <col min="30" max="30" width="5.5703125" style="37" customWidth="1"/>
    <col min="31" max="31" width="26.85546875" customWidth="1"/>
    <col min="32" max="34" width="7.140625" customWidth="1"/>
    <col min="35" max="35" width="10.28515625" customWidth="1"/>
    <col min="37" max="37" width="8.42578125" style="37" customWidth="1"/>
    <col min="38" max="39" width="5.5703125" style="37" customWidth="1"/>
    <col min="41" max="41" width="3.42578125" style="1" customWidth="1"/>
    <col min="42" max="51" width="14.28515625" style="1" customWidth="1"/>
    <col min="52" max="52" width="3.42578125" style="1" customWidth="1"/>
  </cols>
  <sheetData>
    <row r="1" spans="2:52" x14ac:dyDescent="0.25">
      <c r="F1" t="s">
        <v>112</v>
      </c>
      <c r="P1" t="s">
        <v>1102</v>
      </c>
      <c r="S1" s="25" t="s">
        <v>130</v>
      </c>
      <c r="T1" s="14" t="s">
        <v>100</v>
      </c>
      <c r="U1" s="14" t="s">
        <v>102</v>
      </c>
      <c r="Y1" s="25" t="s">
        <v>135</v>
      </c>
      <c r="Z1" s="14" t="s">
        <v>100</v>
      </c>
      <c r="AA1" s="14" t="s">
        <v>102</v>
      </c>
      <c r="AB1" s="28" t="s">
        <v>129</v>
      </c>
      <c r="AE1" s="28" t="s">
        <v>422</v>
      </c>
      <c r="AF1" s="28" t="s">
        <v>100</v>
      </c>
      <c r="AG1" s="28" t="s">
        <v>423</v>
      </c>
      <c r="AH1" s="28" t="s">
        <v>424</v>
      </c>
      <c r="AI1" s="28" t="s">
        <v>129</v>
      </c>
    </row>
    <row r="2" spans="2:52" x14ac:dyDescent="0.25">
      <c r="C2" s="1" t="s">
        <v>100</v>
      </c>
      <c r="D2" s="1" t="s">
        <v>101</v>
      </c>
      <c r="F2" s="19" t="s">
        <v>190</v>
      </c>
      <c r="G2" s="6">
        <v>68</v>
      </c>
      <c r="H2" s="6">
        <v>1</v>
      </c>
      <c r="P2" s="17" t="s">
        <v>98</v>
      </c>
      <c r="R2" s="1">
        <v>1</v>
      </c>
      <c r="S2" s="32" t="s">
        <v>137</v>
      </c>
      <c r="T2" s="6">
        <v>470</v>
      </c>
      <c r="U2" s="6">
        <v>43</v>
      </c>
      <c r="X2" s="1">
        <f t="shared" ref="X2:X65" si="0">X1+1</f>
        <v>1</v>
      </c>
      <c r="Y2" s="26" t="s">
        <v>105</v>
      </c>
      <c r="Z2" s="129">
        <v>380</v>
      </c>
      <c r="AA2" s="129">
        <v>278</v>
      </c>
      <c r="AB2" s="27">
        <f t="shared" ref="AB2:AB65" si="1">AA2/Z2</f>
        <v>0.73157894736842111</v>
      </c>
      <c r="AD2" s="37">
        <f t="shared" ref="AD2:AD21" si="2">AD1+1</f>
        <v>1</v>
      </c>
      <c r="AE2" s="25" t="s">
        <v>144</v>
      </c>
      <c r="AF2" s="6">
        <v>342</v>
      </c>
      <c r="AG2" s="6">
        <v>251</v>
      </c>
      <c r="AH2" s="6">
        <v>175</v>
      </c>
      <c r="AI2" s="40">
        <f t="shared" ref="AI2:AI21" si="3">AG2/AF2</f>
        <v>0.73391812865497075</v>
      </c>
      <c r="AL2" s="37" t="s">
        <v>423</v>
      </c>
      <c r="AM2" s="37" t="s">
        <v>424</v>
      </c>
      <c r="AP2" s="1" t="s">
        <v>363</v>
      </c>
      <c r="AQ2" s="1" t="s">
        <v>364</v>
      </c>
      <c r="AR2" s="1" t="s">
        <v>365</v>
      </c>
      <c r="AS2" s="1" t="s">
        <v>366</v>
      </c>
      <c r="AT2" s="1" t="s">
        <v>367</v>
      </c>
      <c r="AU2" s="1" t="s">
        <v>368</v>
      </c>
      <c r="AV2" s="1" t="s">
        <v>369</v>
      </c>
      <c r="AW2" s="1" t="s">
        <v>370</v>
      </c>
      <c r="AX2" s="1" t="s">
        <v>371</v>
      </c>
      <c r="AY2" s="1" t="s">
        <v>372</v>
      </c>
    </row>
    <row r="3" spans="2:52" x14ac:dyDescent="0.25">
      <c r="B3" s="1">
        <f t="shared" ref="B3:B20" si="4">B4+1</f>
        <v>2038</v>
      </c>
      <c r="F3" s="19" t="s">
        <v>166</v>
      </c>
      <c r="G3" s="6">
        <v>133</v>
      </c>
      <c r="H3" s="6">
        <v>9</v>
      </c>
      <c r="R3" s="1">
        <f t="shared" ref="R3:R66" si="5">R2+1</f>
        <v>2</v>
      </c>
      <c r="S3" s="26" t="s">
        <v>105</v>
      </c>
      <c r="T3" s="6">
        <v>380</v>
      </c>
      <c r="U3" s="6">
        <v>278</v>
      </c>
      <c r="X3" s="1">
        <f t="shared" si="0"/>
        <v>2</v>
      </c>
      <c r="Y3" s="23" t="s">
        <v>138</v>
      </c>
      <c r="Z3" s="129">
        <v>273</v>
      </c>
      <c r="AA3" s="129">
        <v>172</v>
      </c>
      <c r="AB3" s="27">
        <f t="shared" si="1"/>
        <v>0.63003663003663002</v>
      </c>
      <c r="AD3" s="37">
        <f t="shared" si="2"/>
        <v>2</v>
      </c>
      <c r="AE3" s="19" t="s">
        <v>108</v>
      </c>
      <c r="AF3" s="6">
        <v>123</v>
      </c>
      <c r="AG3" s="6">
        <v>71</v>
      </c>
      <c r="AH3" s="6">
        <v>77</v>
      </c>
      <c r="AI3" s="40">
        <f t="shared" si="3"/>
        <v>0.57723577235772361</v>
      </c>
      <c r="AK3" s="37">
        <f t="shared" ref="AK3:AK20" si="6">AK4+1</f>
        <v>2038</v>
      </c>
      <c r="AO3" s="1">
        <v>1</v>
      </c>
      <c r="AP3" s="1" t="s">
        <v>103</v>
      </c>
      <c r="AQ3" s="1" t="s">
        <v>396</v>
      </c>
      <c r="AR3" s="1" t="s">
        <v>399</v>
      </c>
      <c r="AS3" s="1" t="s">
        <v>400</v>
      </c>
      <c r="AT3" s="1" t="s">
        <v>393</v>
      </c>
      <c r="AU3" s="1" t="s">
        <v>387</v>
      </c>
      <c r="AV3" s="1" t="s">
        <v>384</v>
      </c>
      <c r="AW3" s="1" t="s">
        <v>381</v>
      </c>
      <c r="AX3" s="1" t="s">
        <v>377</v>
      </c>
      <c r="AY3" s="1" t="s">
        <v>373</v>
      </c>
      <c r="AZ3" s="1">
        <v>1</v>
      </c>
    </row>
    <row r="4" spans="2:52" x14ac:dyDescent="0.25">
      <c r="B4" s="1">
        <f t="shared" si="4"/>
        <v>2037</v>
      </c>
      <c r="F4" s="19" t="s">
        <v>106</v>
      </c>
      <c r="G4" s="6">
        <v>31</v>
      </c>
      <c r="H4" s="6">
        <v>15</v>
      </c>
      <c r="R4" s="1">
        <f t="shared" si="5"/>
        <v>3</v>
      </c>
      <c r="S4" s="25" t="s">
        <v>144</v>
      </c>
      <c r="T4" s="6">
        <v>342</v>
      </c>
      <c r="U4" s="6">
        <v>2</v>
      </c>
      <c r="V4" t="s">
        <v>420</v>
      </c>
      <c r="X4" s="1">
        <f t="shared" si="0"/>
        <v>3</v>
      </c>
      <c r="Y4" s="23" t="s">
        <v>154</v>
      </c>
      <c r="Z4" s="129">
        <v>188</v>
      </c>
      <c r="AA4" s="129">
        <v>119</v>
      </c>
      <c r="AB4" s="27">
        <f t="shared" si="1"/>
        <v>0.63297872340425532</v>
      </c>
      <c r="AD4" s="37">
        <f t="shared" si="2"/>
        <v>3</v>
      </c>
      <c r="AE4" s="22" t="s">
        <v>172</v>
      </c>
      <c r="AF4" s="6">
        <v>117</v>
      </c>
      <c r="AG4" s="6">
        <v>118</v>
      </c>
      <c r="AH4" s="6">
        <v>51</v>
      </c>
      <c r="AI4" s="40">
        <f t="shared" si="3"/>
        <v>1.0085470085470085</v>
      </c>
      <c r="AK4" s="37">
        <f t="shared" si="6"/>
        <v>2037</v>
      </c>
      <c r="AO4" s="1">
        <v>2</v>
      </c>
      <c r="AP4" s="1" t="s">
        <v>373</v>
      </c>
      <c r="AQ4" s="1" t="s">
        <v>397</v>
      </c>
      <c r="AR4" s="1" t="s">
        <v>398</v>
      </c>
      <c r="AS4" s="1" t="s">
        <v>401</v>
      </c>
      <c r="AT4" s="1" t="s">
        <v>394</v>
      </c>
      <c r="AU4" s="1" t="s">
        <v>388</v>
      </c>
      <c r="AV4" s="1" t="s">
        <v>385</v>
      </c>
      <c r="AW4" s="1" t="s">
        <v>382</v>
      </c>
      <c r="AX4" s="1" t="s">
        <v>378</v>
      </c>
      <c r="AY4" s="1" t="s">
        <v>374</v>
      </c>
      <c r="AZ4" s="1">
        <v>2</v>
      </c>
    </row>
    <row r="5" spans="2:52" x14ac:dyDescent="0.25">
      <c r="B5" s="1">
        <f t="shared" si="4"/>
        <v>2036</v>
      </c>
      <c r="F5" s="19" t="s">
        <v>160</v>
      </c>
      <c r="G5" s="6">
        <v>149</v>
      </c>
      <c r="H5" s="6">
        <v>42</v>
      </c>
      <c r="R5" s="1">
        <f t="shared" si="5"/>
        <v>4</v>
      </c>
      <c r="S5" s="23" t="s">
        <v>139</v>
      </c>
      <c r="T5" s="6">
        <v>324</v>
      </c>
      <c r="U5" s="6">
        <v>105</v>
      </c>
      <c r="X5" s="1">
        <f t="shared" si="0"/>
        <v>4</v>
      </c>
      <c r="Y5" s="23" t="s">
        <v>139</v>
      </c>
      <c r="Z5" s="129">
        <v>324</v>
      </c>
      <c r="AA5" s="129">
        <v>105</v>
      </c>
      <c r="AB5" s="27">
        <f t="shared" si="1"/>
        <v>0.32407407407407407</v>
      </c>
      <c r="AD5" s="37">
        <f t="shared" si="2"/>
        <v>4</v>
      </c>
      <c r="AE5" s="26" t="s">
        <v>180</v>
      </c>
      <c r="AF5" s="6">
        <v>112</v>
      </c>
      <c r="AG5" s="6">
        <v>54</v>
      </c>
      <c r="AH5" s="6">
        <v>72</v>
      </c>
      <c r="AI5" s="40">
        <f t="shared" si="3"/>
        <v>0.48214285714285715</v>
      </c>
      <c r="AK5" s="37">
        <f t="shared" si="6"/>
        <v>2036</v>
      </c>
      <c r="AO5" s="1">
        <v>3</v>
      </c>
      <c r="AR5" s="1" t="s">
        <v>378</v>
      </c>
      <c r="AS5" s="1" t="s">
        <v>103</v>
      </c>
      <c r="AT5" s="1" t="s">
        <v>395</v>
      </c>
      <c r="AU5" s="1" t="s">
        <v>389</v>
      </c>
      <c r="AV5" s="1" t="s">
        <v>386</v>
      </c>
      <c r="AW5" s="1" t="s">
        <v>383</v>
      </c>
      <c r="AX5" s="1" t="s">
        <v>379</v>
      </c>
      <c r="AY5" s="1" t="s">
        <v>375</v>
      </c>
      <c r="AZ5" s="1">
        <v>3</v>
      </c>
    </row>
    <row r="6" spans="2:52" x14ac:dyDescent="0.25">
      <c r="B6" s="1">
        <f t="shared" si="4"/>
        <v>2035</v>
      </c>
      <c r="F6" s="19" t="s">
        <v>188</v>
      </c>
      <c r="G6" s="6">
        <v>72</v>
      </c>
      <c r="H6" s="6">
        <v>6</v>
      </c>
      <c r="R6" s="1">
        <f t="shared" si="5"/>
        <v>5</v>
      </c>
      <c r="S6" s="23" t="s">
        <v>143</v>
      </c>
      <c r="T6" s="6">
        <v>319</v>
      </c>
      <c r="U6" s="6">
        <v>32</v>
      </c>
      <c r="X6" s="1">
        <f t="shared" si="0"/>
        <v>5</v>
      </c>
      <c r="Y6" s="19" t="s">
        <v>124</v>
      </c>
      <c r="Z6" s="129">
        <v>126</v>
      </c>
      <c r="AA6" s="129">
        <v>68</v>
      </c>
      <c r="AB6" s="27">
        <f t="shared" si="1"/>
        <v>0.53968253968253965</v>
      </c>
      <c r="AD6" s="37">
        <f t="shared" si="2"/>
        <v>5</v>
      </c>
      <c r="AE6" s="19" t="s">
        <v>178</v>
      </c>
      <c r="AF6" s="6">
        <v>92</v>
      </c>
      <c r="AG6" s="6">
        <v>73</v>
      </c>
      <c r="AH6" s="6">
        <v>52</v>
      </c>
      <c r="AI6" s="40">
        <f t="shared" si="3"/>
        <v>0.79347826086956519</v>
      </c>
      <c r="AK6" s="37">
        <f t="shared" si="6"/>
        <v>2035</v>
      </c>
      <c r="AO6" s="1">
        <v>4</v>
      </c>
      <c r="AS6" s="1" t="s">
        <v>421</v>
      </c>
      <c r="AU6" s="1" t="s">
        <v>390</v>
      </c>
      <c r="AY6" s="1" t="s">
        <v>376</v>
      </c>
      <c r="AZ6" s="1">
        <v>4</v>
      </c>
    </row>
    <row r="7" spans="2:52" x14ac:dyDescent="0.25">
      <c r="B7" s="1">
        <f t="shared" si="4"/>
        <v>2034</v>
      </c>
      <c r="F7" s="19" t="s">
        <v>107</v>
      </c>
      <c r="G7" s="6">
        <v>33</v>
      </c>
      <c r="H7" s="6">
        <v>5</v>
      </c>
      <c r="R7" s="1">
        <f t="shared" si="5"/>
        <v>6</v>
      </c>
      <c r="S7" s="23" t="s">
        <v>140</v>
      </c>
      <c r="T7" s="6">
        <v>317</v>
      </c>
      <c r="U7" s="6">
        <v>5</v>
      </c>
      <c r="X7" s="1">
        <f t="shared" si="0"/>
        <v>6</v>
      </c>
      <c r="Y7" s="20" t="s">
        <v>167</v>
      </c>
      <c r="Z7" s="129">
        <v>186</v>
      </c>
      <c r="AA7" s="129">
        <v>57</v>
      </c>
      <c r="AB7" s="27">
        <f t="shared" si="1"/>
        <v>0.30645161290322581</v>
      </c>
      <c r="AD7" s="37">
        <f t="shared" si="2"/>
        <v>6</v>
      </c>
      <c r="AE7" s="22" t="s">
        <v>315</v>
      </c>
      <c r="AF7" s="6">
        <v>71</v>
      </c>
      <c r="AG7" s="6">
        <v>39</v>
      </c>
      <c r="AH7" s="6">
        <v>40</v>
      </c>
      <c r="AI7" s="40">
        <f t="shared" si="3"/>
        <v>0.54929577464788737</v>
      </c>
      <c r="AK7" s="37">
        <f t="shared" si="6"/>
        <v>2034</v>
      </c>
      <c r="AO7" s="1">
        <v>5</v>
      </c>
      <c r="AU7" s="1" t="s">
        <v>391</v>
      </c>
      <c r="AY7" s="1" t="s">
        <v>413</v>
      </c>
      <c r="AZ7" s="1">
        <v>5</v>
      </c>
    </row>
    <row r="8" spans="2:52" x14ac:dyDescent="0.25">
      <c r="B8" s="1">
        <f t="shared" si="4"/>
        <v>2033</v>
      </c>
      <c r="F8" s="19" t="s">
        <v>193</v>
      </c>
      <c r="G8" s="6">
        <v>67</v>
      </c>
      <c r="H8" s="6">
        <v>7</v>
      </c>
      <c r="R8" s="1">
        <f t="shared" si="5"/>
        <v>7</v>
      </c>
      <c r="S8" s="23" t="s">
        <v>141</v>
      </c>
      <c r="T8" s="6">
        <v>298</v>
      </c>
      <c r="U8" s="6">
        <v>49</v>
      </c>
      <c r="X8" s="1">
        <f t="shared" si="0"/>
        <v>7</v>
      </c>
      <c r="Y8" s="23" t="s">
        <v>155</v>
      </c>
      <c r="Z8" s="129">
        <v>186</v>
      </c>
      <c r="AA8" s="129">
        <v>53</v>
      </c>
      <c r="AB8" s="27">
        <f t="shared" si="1"/>
        <v>0.28494623655913981</v>
      </c>
      <c r="AD8" s="37">
        <f t="shared" si="2"/>
        <v>7</v>
      </c>
      <c r="AE8" s="19" t="s">
        <v>231</v>
      </c>
      <c r="AF8" s="6">
        <v>38</v>
      </c>
      <c r="AG8" s="6">
        <v>16</v>
      </c>
      <c r="AH8" s="6">
        <v>24</v>
      </c>
      <c r="AI8" s="40">
        <f t="shared" si="3"/>
        <v>0.42105263157894735</v>
      </c>
      <c r="AK8" s="37">
        <f t="shared" si="6"/>
        <v>2033</v>
      </c>
      <c r="AO8" s="1">
        <v>6</v>
      </c>
      <c r="AU8" s="1" t="s">
        <v>392</v>
      </c>
      <c r="AZ8" s="1">
        <v>6</v>
      </c>
    </row>
    <row r="9" spans="2:52" x14ac:dyDescent="0.25">
      <c r="B9" s="1">
        <f t="shared" si="4"/>
        <v>2032</v>
      </c>
      <c r="F9" s="19" t="s">
        <v>191</v>
      </c>
      <c r="G9" s="6">
        <v>68</v>
      </c>
      <c r="H9" s="6">
        <v>13</v>
      </c>
      <c r="R9" s="1">
        <f t="shared" si="5"/>
        <v>8</v>
      </c>
      <c r="S9" s="23" t="s">
        <v>142</v>
      </c>
      <c r="T9" s="6">
        <v>298</v>
      </c>
      <c r="U9" s="6">
        <v>21</v>
      </c>
      <c r="X9" s="1">
        <f t="shared" si="0"/>
        <v>8</v>
      </c>
      <c r="Y9" s="26" t="s">
        <v>149</v>
      </c>
      <c r="Z9" s="129">
        <v>285</v>
      </c>
      <c r="AA9" s="129">
        <v>52</v>
      </c>
      <c r="AB9" s="27">
        <f t="shared" si="1"/>
        <v>0.18245614035087721</v>
      </c>
      <c r="AD9" s="37">
        <f t="shared" si="2"/>
        <v>8</v>
      </c>
      <c r="AE9" s="32" t="s">
        <v>847</v>
      </c>
      <c r="AF9" s="6">
        <v>9</v>
      </c>
      <c r="AG9" s="6">
        <v>4</v>
      </c>
      <c r="AH9" s="6">
        <v>6</v>
      </c>
      <c r="AI9" s="40">
        <f t="shared" si="3"/>
        <v>0.44444444444444442</v>
      </c>
      <c r="AK9" s="37">
        <f t="shared" si="6"/>
        <v>2032</v>
      </c>
      <c r="AO9" s="1">
        <v>7</v>
      </c>
      <c r="AZ9" s="1">
        <v>7</v>
      </c>
    </row>
    <row r="10" spans="2:52" x14ac:dyDescent="0.25">
      <c r="B10" s="1">
        <f t="shared" si="4"/>
        <v>2031</v>
      </c>
      <c r="F10" s="19" t="s">
        <v>185</v>
      </c>
      <c r="G10" s="6">
        <v>77</v>
      </c>
      <c r="H10" s="6">
        <v>40</v>
      </c>
      <c r="R10" s="1">
        <f t="shared" si="5"/>
        <v>9</v>
      </c>
      <c r="S10" s="26" t="s">
        <v>149</v>
      </c>
      <c r="T10" s="6">
        <v>285</v>
      </c>
      <c r="U10" s="6">
        <v>52</v>
      </c>
      <c r="X10" s="1">
        <f t="shared" si="0"/>
        <v>9</v>
      </c>
      <c r="Y10" s="23" t="s">
        <v>151</v>
      </c>
      <c r="Z10" s="129">
        <v>211</v>
      </c>
      <c r="AA10" s="129">
        <v>50</v>
      </c>
      <c r="AB10" s="27">
        <f t="shared" si="1"/>
        <v>0.23696682464454977</v>
      </c>
      <c r="AD10" s="37">
        <f t="shared" si="2"/>
        <v>9</v>
      </c>
      <c r="AE10" s="34" t="s">
        <v>249</v>
      </c>
      <c r="AF10" s="6">
        <v>6</v>
      </c>
      <c r="AG10" s="6">
        <v>5</v>
      </c>
      <c r="AH10" s="6">
        <v>2</v>
      </c>
      <c r="AI10" s="40">
        <f t="shared" si="3"/>
        <v>0.83333333333333337</v>
      </c>
      <c r="AK10" s="37">
        <f t="shared" si="6"/>
        <v>2031</v>
      </c>
      <c r="AP10" s="1">
        <v>2</v>
      </c>
      <c r="AQ10" s="1">
        <v>2</v>
      </c>
      <c r="AR10" s="1">
        <v>4</v>
      </c>
      <c r="AS10" s="1">
        <v>4</v>
      </c>
      <c r="AT10" s="1">
        <v>3</v>
      </c>
      <c r="AU10" s="1">
        <v>6</v>
      </c>
      <c r="AV10" s="1">
        <v>3</v>
      </c>
      <c r="AW10" s="1">
        <v>3</v>
      </c>
      <c r="AX10" s="1">
        <v>3</v>
      </c>
      <c r="AY10" s="1">
        <v>5</v>
      </c>
      <c r="AZ10" s="1">
        <v>35</v>
      </c>
    </row>
    <row r="11" spans="2:52" x14ac:dyDescent="0.25">
      <c r="B11" s="1">
        <f t="shared" si="4"/>
        <v>2030</v>
      </c>
      <c r="F11" s="19" t="s">
        <v>108</v>
      </c>
      <c r="G11" s="6">
        <v>123</v>
      </c>
      <c r="H11" s="6">
        <v>1</v>
      </c>
      <c r="R11" s="1">
        <f t="shared" si="5"/>
        <v>10</v>
      </c>
      <c r="S11" s="23" t="s">
        <v>138</v>
      </c>
      <c r="T11" s="6">
        <v>273</v>
      </c>
      <c r="U11" s="6">
        <v>172</v>
      </c>
      <c r="X11" s="1">
        <f t="shared" si="0"/>
        <v>10</v>
      </c>
      <c r="Y11" s="26" t="s">
        <v>197</v>
      </c>
      <c r="Z11" s="129">
        <v>121</v>
      </c>
      <c r="AA11" s="129">
        <v>50</v>
      </c>
      <c r="AB11" s="27">
        <f t="shared" si="1"/>
        <v>0.41322314049586778</v>
      </c>
      <c r="AD11" s="37">
        <f t="shared" si="2"/>
        <v>10</v>
      </c>
      <c r="AE11" s="34" t="s">
        <v>251</v>
      </c>
      <c r="AF11" s="6">
        <v>6</v>
      </c>
      <c r="AG11" s="6">
        <v>3</v>
      </c>
      <c r="AH11" s="6">
        <v>3</v>
      </c>
      <c r="AI11" s="40">
        <f t="shared" si="3"/>
        <v>0.5</v>
      </c>
      <c r="AK11" s="37">
        <f t="shared" si="6"/>
        <v>2030</v>
      </c>
      <c r="AP11" s="1" t="s">
        <v>380</v>
      </c>
      <c r="AQ11" s="1" t="s">
        <v>380</v>
      </c>
      <c r="AR11" s="1" t="s">
        <v>380</v>
      </c>
      <c r="AV11" s="1" t="s">
        <v>380</v>
      </c>
      <c r="AW11" s="1" t="s">
        <v>380</v>
      </c>
      <c r="AX11" s="1" t="s">
        <v>380</v>
      </c>
      <c r="AY11" s="1" t="s">
        <v>380</v>
      </c>
    </row>
    <row r="12" spans="2:52" x14ac:dyDescent="0.25">
      <c r="B12" s="1">
        <f t="shared" si="4"/>
        <v>2029</v>
      </c>
      <c r="F12" s="19" t="s">
        <v>232</v>
      </c>
      <c r="G12" s="6">
        <v>27</v>
      </c>
      <c r="H12" s="6">
        <v>2</v>
      </c>
      <c r="R12" s="1">
        <f t="shared" si="5"/>
        <v>11</v>
      </c>
      <c r="S12" s="26" t="s">
        <v>150</v>
      </c>
      <c r="T12" s="6">
        <v>267</v>
      </c>
      <c r="U12" s="6">
        <v>22</v>
      </c>
      <c r="X12" s="1">
        <f t="shared" si="0"/>
        <v>11</v>
      </c>
      <c r="Y12" s="23" t="s">
        <v>177</v>
      </c>
      <c r="Z12" s="129">
        <v>100</v>
      </c>
      <c r="AA12" s="129">
        <v>50</v>
      </c>
      <c r="AB12" s="27">
        <f t="shared" si="1"/>
        <v>0.5</v>
      </c>
      <c r="AD12" s="37">
        <f t="shared" si="2"/>
        <v>11</v>
      </c>
      <c r="AE12" s="22" t="s">
        <v>290</v>
      </c>
      <c r="AF12" s="6">
        <v>6</v>
      </c>
      <c r="AG12" s="6">
        <v>0</v>
      </c>
      <c r="AH12" s="6">
        <v>5</v>
      </c>
      <c r="AI12" s="40">
        <f t="shared" si="3"/>
        <v>0</v>
      </c>
      <c r="AK12" s="37">
        <f t="shared" si="6"/>
        <v>2029</v>
      </c>
      <c r="AP12" s="1" t="s">
        <v>402</v>
      </c>
      <c r="AR12" s="1" t="s">
        <v>378</v>
      </c>
      <c r="AV12" s="1" t="s">
        <v>385</v>
      </c>
      <c r="AW12" s="1" t="s">
        <v>382</v>
      </c>
      <c r="AY12" s="1" t="s">
        <v>404</v>
      </c>
    </row>
    <row r="13" spans="2:52" x14ac:dyDescent="0.25">
      <c r="B13" s="1">
        <f t="shared" si="4"/>
        <v>2028</v>
      </c>
      <c r="F13" s="19" t="s">
        <v>241</v>
      </c>
      <c r="G13" s="6">
        <v>7</v>
      </c>
      <c r="H13" s="6">
        <v>5</v>
      </c>
      <c r="R13" s="1">
        <f t="shared" si="5"/>
        <v>12</v>
      </c>
      <c r="S13" s="32" t="s">
        <v>152</v>
      </c>
      <c r="T13" s="6">
        <v>264</v>
      </c>
      <c r="U13" s="6">
        <v>31</v>
      </c>
      <c r="X13" s="1">
        <f t="shared" si="0"/>
        <v>12</v>
      </c>
      <c r="Y13" s="23" t="s">
        <v>141</v>
      </c>
      <c r="Z13" s="129">
        <v>298</v>
      </c>
      <c r="AA13" s="129">
        <v>49</v>
      </c>
      <c r="AB13" s="27">
        <f t="shared" si="1"/>
        <v>0.16442953020134229</v>
      </c>
      <c r="AD13" s="37">
        <f t="shared" si="2"/>
        <v>12</v>
      </c>
      <c r="AE13" s="22" t="s">
        <v>230</v>
      </c>
      <c r="AF13" s="6">
        <v>5</v>
      </c>
      <c r="AG13" s="6">
        <v>6</v>
      </c>
      <c r="AH13" s="6">
        <v>1</v>
      </c>
      <c r="AI13" s="40">
        <f t="shared" si="3"/>
        <v>1.2</v>
      </c>
      <c r="AK13" s="37">
        <f t="shared" si="6"/>
        <v>2028</v>
      </c>
    </row>
    <row r="14" spans="2:52" x14ac:dyDescent="0.25">
      <c r="B14" s="1">
        <f t="shared" si="4"/>
        <v>2027</v>
      </c>
      <c r="F14" s="19" t="s">
        <v>195</v>
      </c>
      <c r="G14" s="6">
        <v>64</v>
      </c>
      <c r="H14" s="6">
        <v>2</v>
      </c>
      <c r="R14" s="1">
        <f t="shared" si="5"/>
        <v>13</v>
      </c>
      <c r="S14" s="19" t="s">
        <v>146</v>
      </c>
      <c r="T14" s="105">
        <v>247</v>
      </c>
      <c r="U14" s="6">
        <v>32</v>
      </c>
      <c r="X14" s="1">
        <f t="shared" si="0"/>
        <v>13</v>
      </c>
      <c r="Y14" s="19" t="s">
        <v>153</v>
      </c>
      <c r="Z14" s="129">
        <v>191</v>
      </c>
      <c r="AA14" s="129">
        <v>48</v>
      </c>
      <c r="AB14" s="27">
        <f t="shared" si="1"/>
        <v>0.2513089005235602</v>
      </c>
      <c r="AD14" s="37">
        <f t="shared" si="2"/>
        <v>13</v>
      </c>
      <c r="AE14" s="22" t="s">
        <v>310</v>
      </c>
      <c r="AF14" s="6">
        <v>4</v>
      </c>
      <c r="AG14" s="6">
        <v>1</v>
      </c>
      <c r="AH14" s="6">
        <v>3</v>
      </c>
      <c r="AI14" s="40">
        <f t="shared" si="3"/>
        <v>0.25</v>
      </c>
      <c r="AK14" s="37">
        <f t="shared" si="6"/>
        <v>2027</v>
      </c>
      <c r="AX14" s="1" t="s">
        <v>405</v>
      </c>
      <c r="AY14" s="1" t="s">
        <v>405</v>
      </c>
    </row>
    <row r="15" spans="2:52" x14ac:dyDescent="0.25">
      <c r="B15" s="1">
        <f t="shared" si="4"/>
        <v>2026</v>
      </c>
      <c r="F15" s="19" t="s">
        <v>210</v>
      </c>
      <c r="G15" s="6">
        <v>40</v>
      </c>
      <c r="H15" s="6">
        <v>3</v>
      </c>
      <c r="R15" s="1">
        <f t="shared" si="5"/>
        <v>14</v>
      </c>
      <c r="S15" s="23" t="s">
        <v>147</v>
      </c>
      <c r="T15" s="106">
        <v>237</v>
      </c>
      <c r="U15" s="6">
        <v>17</v>
      </c>
      <c r="X15" s="1">
        <f t="shared" si="0"/>
        <v>14</v>
      </c>
      <c r="Y15" s="26" t="s">
        <v>175</v>
      </c>
      <c r="Z15" s="129">
        <v>162</v>
      </c>
      <c r="AA15" s="129">
        <v>46</v>
      </c>
      <c r="AB15" s="27">
        <f t="shared" si="1"/>
        <v>0.2839506172839506</v>
      </c>
      <c r="AD15" s="37">
        <f t="shared" si="2"/>
        <v>14</v>
      </c>
      <c r="AE15" s="25" t="s">
        <v>271</v>
      </c>
      <c r="AF15" s="6">
        <v>2</v>
      </c>
      <c r="AG15" s="6">
        <v>2</v>
      </c>
      <c r="AH15" s="6">
        <v>1</v>
      </c>
      <c r="AI15" s="40">
        <f t="shared" si="3"/>
        <v>1</v>
      </c>
      <c r="AK15" s="37">
        <f t="shared" si="6"/>
        <v>2026</v>
      </c>
      <c r="AQ15" s="18" t="s">
        <v>411</v>
      </c>
      <c r="AX15" s="1" t="s">
        <v>407</v>
      </c>
      <c r="AY15" s="1" t="s">
        <v>414</v>
      </c>
    </row>
    <row r="16" spans="2:52" x14ac:dyDescent="0.25">
      <c r="B16" s="1">
        <f t="shared" si="4"/>
        <v>2025</v>
      </c>
      <c r="F16" s="19" t="s">
        <v>207</v>
      </c>
      <c r="G16" s="6">
        <v>55</v>
      </c>
      <c r="H16" s="6">
        <v>13</v>
      </c>
      <c r="R16" s="1">
        <f t="shared" si="5"/>
        <v>15</v>
      </c>
      <c r="S16" s="23" t="s">
        <v>148</v>
      </c>
      <c r="T16" s="6">
        <v>230</v>
      </c>
      <c r="U16" s="6">
        <v>18</v>
      </c>
      <c r="X16" s="1">
        <f t="shared" si="0"/>
        <v>15</v>
      </c>
      <c r="Y16" s="23" t="s">
        <v>176</v>
      </c>
      <c r="Z16" s="129">
        <v>103</v>
      </c>
      <c r="AA16" s="129">
        <v>44</v>
      </c>
      <c r="AB16" s="27">
        <f t="shared" si="1"/>
        <v>0.42718446601941745</v>
      </c>
      <c r="AD16" s="37">
        <f t="shared" si="2"/>
        <v>15</v>
      </c>
      <c r="AE16" s="22" t="s">
        <v>287</v>
      </c>
      <c r="AF16" s="6">
        <v>2</v>
      </c>
      <c r="AG16" s="6">
        <v>0</v>
      </c>
      <c r="AH16" s="6">
        <v>2</v>
      </c>
      <c r="AI16" s="40">
        <f t="shared" si="3"/>
        <v>0</v>
      </c>
      <c r="AK16" s="37">
        <f t="shared" si="6"/>
        <v>2025</v>
      </c>
      <c r="AU16" s="18"/>
      <c r="AX16" s="1" t="s">
        <v>81</v>
      </c>
      <c r="AY16" s="1" t="s">
        <v>81</v>
      </c>
    </row>
    <row r="17" spans="2:51" x14ac:dyDescent="0.25">
      <c r="B17" s="1">
        <f t="shared" si="4"/>
        <v>2024</v>
      </c>
      <c r="F17" s="19" t="s">
        <v>213</v>
      </c>
      <c r="G17" s="6">
        <v>32</v>
      </c>
      <c r="H17" s="6">
        <v>13</v>
      </c>
      <c r="R17" s="1">
        <f t="shared" si="5"/>
        <v>16</v>
      </c>
      <c r="S17" s="23" t="s">
        <v>151</v>
      </c>
      <c r="T17" s="6">
        <v>211</v>
      </c>
      <c r="U17" s="6">
        <v>50</v>
      </c>
      <c r="X17" s="1">
        <f t="shared" si="0"/>
        <v>16</v>
      </c>
      <c r="Y17" s="32" t="s">
        <v>137</v>
      </c>
      <c r="Z17" s="129">
        <v>470</v>
      </c>
      <c r="AA17" s="129">
        <v>43</v>
      </c>
      <c r="AB17" s="27">
        <f t="shared" si="1"/>
        <v>9.1489361702127653E-2</v>
      </c>
      <c r="AD17" s="37">
        <f t="shared" si="2"/>
        <v>16</v>
      </c>
      <c r="AE17" s="25" t="s">
        <v>505</v>
      </c>
      <c r="AF17" s="6">
        <v>2</v>
      </c>
      <c r="AG17" s="6">
        <v>0</v>
      </c>
      <c r="AH17" s="6">
        <v>2</v>
      </c>
      <c r="AI17" s="40">
        <f t="shared" si="3"/>
        <v>0</v>
      </c>
      <c r="AK17" s="37">
        <f t="shared" si="6"/>
        <v>2024</v>
      </c>
      <c r="AP17" s="18" t="s">
        <v>403</v>
      </c>
      <c r="AQ17" s="18"/>
      <c r="AU17" s="18"/>
      <c r="AX17" s="1" t="s">
        <v>408</v>
      </c>
      <c r="AY17" s="1" t="s">
        <v>408</v>
      </c>
    </row>
    <row r="18" spans="2:51" x14ac:dyDescent="0.25">
      <c r="B18" s="1">
        <f t="shared" si="4"/>
        <v>2023</v>
      </c>
      <c r="F18" s="19" t="s">
        <v>214</v>
      </c>
      <c r="G18" s="6">
        <v>29</v>
      </c>
      <c r="H18" s="6">
        <v>1</v>
      </c>
      <c r="R18" s="1">
        <f t="shared" si="5"/>
        <v>17</v>
      </c>
      <c r="S18" s="19" t="s">
        <v>153</v>
      </c>
      <c r="T18" s="6">
        <v>191</v>
      </c>
      <c r="U18" s="6">
        <v>48</v>
      </c>
      <c r="X18" s="1">
        <f t="shared" si="0"/>
        <v>17</v>
      </c>
      <c r="Y18" s="19" t="s">
        <v>160</v>
      </c>
      <c r="Z18" s="129">
        <v>149</v>
      </c>
      <c r="AA18" s="129">
        <v>42</v>
      </c>
      <c r="AB18" s="27">
        <f t="shared" si="1"/>
        <v>0.28187919463087246</v>
      </c>
      <c r="AD18" s="37">
        <f t="shared" si="2"/>
        <v>17</v>
      </c>
      <c r="AE18" s="34" t="s">
        <v>248</v>
      </c>
      <c r="AF18" s="6">
        <v>1</v>
      </c>
      <c r="AG18" s="6">
        <v>1</v>
      </c>
      <c r="AH18" s="6">
        <v>0</v>
      </c>
      <c r="AI18" s="40">
        <f t="shared" si="3"/>
        <v>1</v>
      </c>
      <c r="AK18" s="37">
        <f t="shared" si="6"/>
        <v>2023</v>
      </c>
      <c r="AP18" s="18" t="s">
        <v>406</v>
      </c>
      <c r="AQ18" s="35"/>
      <c r="AR18" s="35"/>
      <c r="AS18" s="35"/>
      <c r="AT18" s="35"/>
      <c r="AU18" s="35"/>
      <c r="AV18" s="35"/>
    </row>
    <row r="19" spans="2:51" x14ac:dyDescent="0.25">
      <c r="B19" s="1">
        <f t="shared" si="4"/>
        <v>2022</v>
      </c>
      <c r="F19" s="19" t="s">
        <v>202</v>
      </c>
      <c r="G19" s="6">
        <v>48</v>
      </c>
      <c r="H19" s="6">
        <v>4</v>
      </c>
      <c r="R19" s="1">
        <f t="shared" si="5"/>
        <v>18</v>
      </c>
      <c r="S19" s="26" t="s">
        <v>165</v>
      </c>
      <c r="T19" s="6">
        <v>190</v>
      </c>
      <c r="U19" s="6">
        <v>9</v>
      </c>
      <c r="X19" s="1">
        <f t="shared" si="0"/>
        <v>18</v>
      </c>
      <c r="Y19" s="19" t="s">
        <v>185</v>
      </c>
      <c r="Z19" s="129">
        <v>77</v>
      </c>
      <c r="AA19" s="129">
        <v>40</v>
      </c>
      <c r="AB19" s="27">
        <f t="shared" si="1"/>
        <v>0.51948051948051943</v>
      </c>
      <c r="AD19" s="37">
        <f t="shared" si="2"/>
        <v>18</v>
      </c>
      <c r="AE19" s="31" t="s">
        <v>250</v>
      </c>
      <c r="AF19" s="6">
        <v>1</v>
      </c>
      <c r="AG19" s="6">
        <v>0</v>
      </c>
      <c r="AH19" s="6">
        <v>1</v>
      </c>
      <c r="AI19" s="40">
        <f t="shared" si="3"/>
        <v>0</v>
      </c>
      <c r="AK19" s="37">
        <f t="shared" si="6"/>
        <v>2022</v>
      </c>
      <c r="AP19" s="18" t="s">
        <v>409</v>
      </c>
      <c r="AQ19" s="35"/>
      <c r="AR19" s="35"/>
      <c r="AS19" s="35"/>
      <c r="AT19" s="35"/>
      <c r="AU19" s="35"/>
      <c r="AV19" s="35"/>
    </row>
    <row r="20" spans="2:51" x14ac:dyDescent="0.25">
      <c r="B20" s="1">
        <f t="shared" si="4"/>
        <v>2021</v>
      </c>
      <c r="F20" s="19" t="s">
        <v>199</v>
      </c>
      <c r="G20" s="6">
        <v>53</v>
      </c>
      <c r="H20" s="6">
        <v>18</v>
      </c>
      <c r="R20" s="1">
        <f t="shared" si="5"/>
        <v>19</v>
      </c>
      <c r="S20" s="23" t="s">
        <v>154</v>
      </c>
      <c r="T20" s="6">
        <v>188</v>
      </c>
      <c r="U20" s="6">
        <v>119</v>
      </c>
      <c r="X20" s="1">
        <f t="shared" si="0"/>
        <v>19</v>
      </c>
      <c r="Y20" s="19" t="s">
        <v>198</v>
      </c>
      <c r="Z20" s="129">
        <v>58</v>
      </c>
      <c r="AA20" s="129">
        <v>37</v>
      </c>
      <c r="AB20" s="27">
        <f t="shared" si="1"/>
        <v>0.63793103448275867</v>
      </c>
      <c r="AD20" s="37">
        <f t="shared" si="2"/>
        <v>19</v>
      </c>
      <c r="AE20" s="22" t="s">
        <v>459</v>
      </c>
      <c r="AF20" s="6">
        <v>1</v>
      </c>
      <c r="AG20" s="6">
        <v>2</v>
      </c>
      <c r="AH20" s="6">
        <v>0</v>
      </c>
      <c r="AI20" s="40">
        <f t="shared" si="3"/>
        <v>2</v>
      </c>
      <c r="AK20" s="37">
        <f t="shared" si="6"/>
        <v>2021</v>
      </c>
      <c r="AP20" s="18" t="s">
        <v>410</v>
      </c>
      <c r="AQ20" s="35"/>
      <c r="AR20" s="35"/>
      <c r="AS20" s="35"/>
      <c r="AT20" s="35"/>
      <c r="AU20" s="18" t="s">
        <v>415</v>
      </c>
      <c r="AV20" s="35"/>
    </row>
    <row r="21" spans="2:51" x14ac:dyDescent="0.25">
      <c r="B21" s="1">
        <f>B22+1</f>
        <v>2020</v>
      </c>
      <c r="F21" s="19" t="s">
        <v>236</v>
      </c>
      <c r="G21" s="6">
        <v>23</v>
      </c>
      <c r="H21" s="6">
        <v>2</v>
      </c>
      <c r="R21" s="1">
        <f t="shared" si="5"/>
        <v>20</v>
      </c>
      <c r="S21" s="26" t="s">
        <v>161</v>
      </c>
      <c r="T21" s="6">
        <v>188</v>
      </c>
      <c r="U21" s="6">
        <v>25</v>
      </c>
      <c r="X21" s="1">
        <f t="shared" si="0"/>
        <v>20</v>
      </c>
      <c r="Y21" s="23" t="s">
        <v>179</v>
      </c>
      <c r="Z21" s="129">
        <v>88</v>
      </c>
      <c r="AA21" s="129">
        <v>36</v>
      </c>
      <c r="AB21" s="27">
        <f t="shared" si="1"/>
        <v>0.40909090909090912</v>
      </c>
      <c r="AD21" s="37">
        <f t="shared" si="2"/>
        <v>20</v>
      </c>
      <c r="AE21" s="109" t="s">
        <v>305</v>
      </c>
      <c r="AF21" s="6">
        <v>1</v>
      </c>
      <c r="AG21" s="6">
        <v>1</v>
      </c>
      <c r="AH21" s="6">
        <v>0</v>
      </c>
      <c r="AI21" s="40">
        <f t="shared" si="3"/>
        <v>1</v>
      </c>
      <c r="AK21" s="37">
        <f>AK22+1</f>
        <v>2020</v>
      </c>
      <c r="AP21" s="35"/>
      <c r="AQ21" s="240" t="s">
        <v>103</v>
      </c>
      <c r="AR21" s="240"/>
      <c r="AS21" s="35"/>
      <c r="AT21" s="35"/>
      <c r="AU21" s="18" t="s">
        <v>416</v>
      </c>
      <c r="AV21" s="35"/>
    </row>
    <row r="22" spans="2:51" x14ac:dyDescent="0.25">
      <c r="B22" s="1">
        <v>2019</v>
      </c>
      <c r="F22" s="19" t="s">
        <v>205</v>
      </c>
      <c r="G22" s="6">
        <v>57</v>
      </c>
      <c r="H22" s="6">
        <v>7</v>
      </c>
      <c r="R22" s="1">
        <f t="shared" si="5"/>
        <v>21</v>
      </c>
      <c r="S22" s="23" t="s">
        <v>155</v>
      </c>
      <c r="T22" s="6">
        <v>186</v>
      </c>
      <c r="U22" s="6">
        <v>53</v>
      </c>
      <c r="X22" s="1">
        <f t="shared" si="0"/>
        <v>21</v>
      </c>
      <c r="Y22" s="23" t="s">
        <v>143</v>
      </c>
      <c r="Z22" s="129">
        <v>319</v>
      </c>
      <c r="AA22" s="129">
        <v>32</v>
      </c>
      <c r="AB22" s="27">
        <f t="shared" si="1"/>
        <v>0.10031347962382445</v>
      </c>
      <c r="AK22" s="37">
        <v>2019</v>
      </c>
      <c r="AP22" s="35" t="s">
        <v>396</v>
      </c>
      <c r="AQ22" s="35" t="s">
        <v>398</v>
      </c>
      <c r="AR22" s="35" t="s">
        <v>399</v>
      </c>
      <c r="AS22" s="35" t="s">
        <v>393</v>
      </c>
      <c r="AT22" s="35"/>
      <c r="AU22" s="18" t="s">
        <v>417</v>
      </c>
      <c r="AV22" s="35"/>
    </row>
    <row r="23" spans="2:51" x14ac:dyDescent="0.25">
      <c r="F23" s="19" t="s">
        <v>237</v>
      </c>
      <c r="G23" s="6">
        <v>23</v>
      </c>
      <c r="H23" s="6">
        <v>5</v>
      </c>
      <c r="R23" s="1">
        <f t="shared" si="5"/>
        <v>22</v>
      </c>
      <c r="S23" s="20" t="s">
        <v>167</v>
      </c>
      <c r="T23" s="6">
        <v>186</v>
      </c>
      <c r="U23" s="6">
        <v>57</v>
      </c>
      <c r="X23" s="1">
        <f t="shared" si="0"/>
        <v>22</v>
      </c>
      <c r="Y23" s="19" t="s">
        <v>146</v>
      </c>
      <c r="Z23" s="129">
        <v>247</v>
      </c>
      <c r="AA23" s="129">
        <v>32</v>
      </c>
      <c r="AB23" s="27">
        <f t="shared" si="1"/>
        <v>0.12955465587044535</v>
      </c>
      <c r="AP23" s="35"/>
      <c r="AQ23" s="35" t="s">
        <v>388</v>
      </c>
      <c r="AR23" s="18" t="s">
        <v>412</v>
      </c>
      <c r="AS23" s="35"/>
      <c r="AT23" s="35"/>
      <c r="AU23" s="18" t="s">
        <v>418</v>
      </c>
      <c r="AV23" s="35"/>
    </row>
    <row r="24" spans="2:51" x14ac:dyDescent="0.25">
      <c r="F24" s="19" t="s">
        <v>128</v>
      </c>
      <c r="G24" s="6">
        <v>27</v>
      </c>
      <c r="H24" s="6">
        <v>7</v>
      </c>
      <c r="R24" s="1">
        <f t="shared" si="5"/>
        <v>23</v>
      </c>
      <c r="S24" s="23" t="s">
        <v>156</v>
      </c>
      <c r="T24" s="6">
        <v>175</v>
      </c>
      <c r="U24" s="6">
        <v>23</v>
      </c>
      <c r="X24" s="1">
        <f t="shared" si="0"/>
        <v>23</v>
      </c>
      <c r="Y24" s="25" t="s">
        <v>282</v>
      </c>
      <c r="Z24" s="129">
        <v>76</v>
      </c>
      <c r="AA24" s="129">
        <v>31</v>
      </c>
      <c r="AB24" s="27">
        <f t="shared" si="1"/>
        <v>0.40789473684210525</v>
      </c>
      <c r="AE24" s="22" t="s">
        <v>290</v>
      </c>
      <c r="AF24" t="s">
        <v>848</v>
      </c>
      <c r="AP24" s="35" t="s">
        <v>384</v>
      </c>
      <c r="AQ24" s="240" t="s">
        <v>377</v>
      </c>
      <c r="AR24" s="240"/>
      <c r="AS24" s="35" t="s">
        <v>381</v>
      </c>
      <c r="AT24" s="35"/>
      <c r="AV24" s="35"/>
    </row>
    <row r="25" spans="2:51" x14ac:dyDescent="0.25">
      <c r="F25" s="19" t="s">
        <v>208</v>
      </c>
      <c r="G25" s="6">
        <v>42</v>
      </c>
      <c r="H25" s="6">
        <v>5</v>
      </c>
      <c r="R25" s="1">
        <f t="shared" si="5"/>
        <v>24</v>
      </c>
      <c r="S25" s="26" t="s">
        <v>175</v>
      </c>
      <c r="T25" s="6">
        <v>162</v>
      </c>
      <c r="U25" s="6">
        <v>46</v>
      </c>
      <c r="X25" s="1">
        <f t="shared" si="0"/>
        <v>24</v>
      </c>
      <c r="Y25" s="33" t="s">
        <v>182</v>
      </c>
      <c r="Z25" s="129">
        <v>69</v>
      </c>
      <c r="AA25" s="129">
        <v>31</v>
      </c>
      <c r="AB25" s="27">
        <f t="shared" si="1"/>
        <v>0.44927536231884058</v>
      </c>
      <c r="AQ25" s="240" t="s">
        <v>373</v>
      </c>
      <c r="AR25" s="240"/>
      <c r="AT25" s="35"/>
      <c r="AV25" s="35"/>
    </row>
    <row r="26" spans="2:51" x14ac:dyDescent="0.25">
      <c r="F26" s="19" t="s">
        <v>110</v>
      </c>
      <c r="G26" s="6">
        <v>46</v>
      </c>
      <c r="H26" s="6">
        <v>1</v>
      </c>
      <c r="R26" s="1">
        <f t="shared" si="5"/>
        <v>25</v>
      </c>
      <c r="S26" s="19" t="s">
        <v>157</v>
      </c>
      <c r="T26" s="6">
        <v>158</v>
      </c>
      <c r="U26" s="6">
        <v>6</v>
      </c>
      <c r="X26" s="1">
        <f t="shared" si="0"/>
        <v>25</v>
      </c>
      <c r="Y26" s="32" t="s">
        <v>152</v>
      </c>
      <c r="Z26" s="186">
        <v>264</v>
      </c>
      <c r="AA26" s="186">
        <v>31</v>
      </c>
      <c r="AB26" s="27">
        <f t="shared" si="1"/>
        <v>0.11742424242424243</v>
      </c>
    </row>
    <row r="27" spans="2:51" x14ac:dyDescent="0.25">
      <c r="F27" s="19" t="s">
        <v>99</v>
      </c>
      <c r="G27" s="6">
        <v>93</v>
      </c>
      <c r="H27" s="6">
        <v>4</v>
      </c>
      <c r="R27" s="1">
        <f t="shared" si="5"/>
        <v>26</v>
      </c>
      <c r="S27" s="20" t="s">
        <v>283</v>
      </c>
      <c r="T27" s="6">
        <v>158</v>
      </c>
      <c r="U27" s="6">
        <v>20</v>
      </c>
      <c r="X27" s="1">
        <f t="shared" si="0"/>
        <v>26</v>
      </c>
      <c r="Y27" s="23" t="s">
        <v>159</v>
      </c>
      <c r="Z27" s="129">
        <v>152</v>
      </c>
      <c r="AA27" s="129">
        <v>28</v>
      </c>
      <c r="AB27" s="27">
        <f t="shared" si="1"/>
        <v>0.18421052631578946</v>
      </c>
    </row>
    <row r="28" spans="2:51" x14ac:dyDescent="0.25">
      <c r="F28" s="20" t="s">
        <v>113</v>
      </c>
      <c r="G28" s="6">
        <v>134</v>
      </c>
      <c r="H28" s="6">
        <v>8</v>
      </c>
      <c r="R28" s="1">
        <f t="shared" si="5"/>
        <v>27</v>
      </c>
      <c r="S28" s="20" t="s">
        <v>174</v>
      </c>
      <c r="T28" s="6">
        <v>155</v>
      </c>
      <c r="U28" s="6">
        <v>13</v>
      </c>
      <c r="X28" s="1">
        <f t="shared" si="0"/>
        <v>27</v>
      </c>
      <c r="Y28" s="23" t="s">
        <v>173</v>
      </c>
      <c r="Z28" s="129">
        <v>114</v>
      </c>
      <c r="AA28" s="129">
        <v>28</v>
      </c>
      <c r="AB28" s="27">
        <f t="shared" si="1"/>
        <v>0.24561403508771928</v>
      </c>
    </row>
    <row r="29" spans="2:51" x14ac:dyDescent="0.25">
      <c r="F29" s="21" t="s">
        <v>111</v>
      </c>
      <c r="G29" s="6">
        <v>26</v>
      </c>
      <c r="H29" s="6">
        <v>2</v>
      </c>
      <c r="R29" s="1">
        <f t="shared" si="5"/>
        <v>28</v>
      </c>
      <c r="S29" s="23" t="s">
        <v>159</v>
      </c>
      <c r="T29" s="6">
        <v>152</v>
      </c>
      <c r="U29" s="6">
        <v>28</v>
      </c>
      <c r="X29" s="1">
        <f t="shared" si="0"/>
        <v>28</v>
      </c>
      <c r="Y29" s="23" t="s">
        <v>186</v>
      </c>
      <c r="Z29" s="129">
        <v>77</v>
      </c>
      <c r="AA29" s="129">
        <v>27</v>
      </c>
      <c r="AB29" s="27">
        <f t="shared" si="1"/>
        <v>0.35064935064935066</v>
      </c>
    </row>
    <row r="30" spans="2:51" x14ac:dyDescent="0.25">
      <c r="F30" s="21" t="s">
        <v>215</v>
      </c>
      <c r="G30" s="6">
        <v>29</v>
      </c>
      <c r="H30" s="6">
        <v>7</v>
      </c>
      <c r="R30" s="1">
        <f t="shared" si="5"/>
        <v>29</v>
      </c>
      <c r="S30" s="19" t="s">
        <v>160</v>
      </c>
      <c r="T30" s="6">
        <v>149</v>
      </c>
      <c r="U30" s="6">
        <v>42</v>
      </c>
      <c r="X30" s="1">
        <f t="shared" si="0"/>
        <v>29</v>
      </c>
      <c r="Y30" s="26" t="s">
        <v>161</v>
      </c>
      <c r="Z30" s="129">
        <v>188</v>
      </c>
      <c r="AA30" s="129">
        <v>25</v>
      </c>
      <c r="AB30" s="27">
        <f t="shared" si="1"/>
        <v>0.13297872340425532</v>
      </c>
    </row>
    <row r="31" spans="2:51" x14ac:dyDescent="0.25">
      <c r="F31" s="19" t="s">
        <v>198</v>
      </c>
      <c r="G31" s="6">
        <v>58</v>
      </c>
      <c r="H31" s="6">
        <v>37</v>
      </c>
      <c r="R31" s="1">
        <f t="shared" si="5"/>
        <v>30</v>
      </c>
      <c r="S31" s="19" t="s">
        <v>162</v>
      </c>
      <c r="T31" s="6">
        <v>144</v>
      </c>
      <c r="U31" s="6">
        <v>5</v>
      </c>
      <c r="X31" s="1">
        <f t="shared" si="0"/>
        <v>30</v>
      </c>
      <c r="Y31" s="23" t="s">
        <v>97</v>
      </c>
      <c r="Z31" s="129">
        <v>139</v>
      </c>
      <c r="AA31" s="129">
        <v>24</v>
      </c>
      <c r="AB31" s="27">
        <f t="shared" si="1"/>
        <v>0.17266187050359713</v>
      </c>
    </row>
    <row r="32" spans="2:51" x14ac:dyDescent="0.25">
      <c r="F32" s="19" t="s">
        <v>104</v>
      </c>
      <c r="G32" s="6">
        <v>40</v>
      </c>
      <c r="H32" s="6">
        <v>8</v>
      </c>
      <c r="R32" s="1">
        <f t="shared" si="5"/>
        <v>31</v>
      </c>
      <c r="S32" s="23" t="s">
        <v>164</v>
      </c>
      <c r="T32" s="6">
        <v>142</v>
      </c>
      <c r="U32" s="6">
        <v>17</v>
      </c>
      <c r="X32" s="1">
        <f t="shared" si="0"/>
        <v>31</v>
      </c>
      <c r="Y32" s="23" t="s">
        <v>156</v>
      </c>
      <c r="Z32" s="129">
        <v>175</v>
      </c>
      <c r="AA32" s="129">
        <v>23</v>
      </c>
      <c r="AB32" s="27">
        <f t="shared" si="1"/>
        <v>0.13142857142857142</v>
      </c>
    </row>
    <row r="33" spans="6:28" x14ac:dyDescent="0.25">
      <c r="F33" s="19" t="s">
        <v>196</v>
      </c>
      <c r="G33" s="6">
        <v>62</v>
      </c>
      <c r="H33" s="6">
        <v>3</v>
      </c>
      <c r="R33" s="1">
        <f t="shared" si="5"/>
        <v>32</v>
      </c>
      <c r="S33" s="23" t="s">
        <v>97</v>
      </c>
      <c r="T33" s="6">
        <v>139</v>
      </c>
      <c r="U33" s="6">
        <v>24</v>
      </c>
      <c r="X33" s="1">
        <f t="shared" si="0"/>
        <v>32</v>
      </c>
      <c r="Y33" s="26" t="s">
        <v>150</v>
      </c>
      <c r="Z33" s="129">
        <v>267</v>
      </c>
      <c r="AA33" s="129">
        <v>22</v>
      </c>
      <c r="AB33" s="27">
        <f t="shared" si="1"/>
        <v>8.2397003745318345E-2</v>
      </c>
    </row>
    <row r="34" spans="6:28" x14ac:dyDescent="0.25">
      <c r="F34" s="19" t="s">
        <v>201</v>
      </c>
      <c r="G34" s="6">
        <v>53</v>
      </c>
      <c r="H34" s="6">
        <v>4</v>
      </c>
      <c r="R34" s="1">
        <f t="shared" si="5"/>
        <v>33</v>
      </c>
      <c r="S34" s="20" t="s">
        <v>113</v>
      </c>
      <c r="T34" s="6">
        <v>134</v>
      </c>
      <c r="U34" s="6">
        <v>8</v>
      </c>
      <c r="X34" s="1">
        <f t="shared" si="0"/>
        <v>33</v>
      </c>
      <c r="Y34" s="22" t="s">
        <v>170</v>
      </c>
      <c r="Z34" s="129">
        <v>128</v>
      </c>
      <c r="AA34" s="129">
        <v>22</v>
      </c>
      <c r="AB34" s="27">
        <f t="shared" si="1"/>
        <v>0.171875</v>
      </c>
    </row>
    <row r="35" spans="6:28" x14ac:dyDescent="0.25">
      <c r="F35" s="19" t="s">
        <v>211</v>
      </c>
      <c r="G35" s="6">
        <v>40</v>
      </c>
      <c r="H35" s="6">
        <v>1</v>
      </c>
      <c r="R35" s="1">
        <f t="shared" si="5"/>
        <v>34</v>
      </c>
      <c r="S35" s="19" t="s">
        <v>166</v>
      </c>
      <c r="T35" s="6">
        <v>133</v>
      </c>
      <c r="U35" s="6">
        <v>9</v>
      </c>
      <c r="X35" s="1">
        <f t="shared" si="0"/>
        <v>34</v>
      </c>
      <c r="Y35" s="23" t="s">
        <v>142</v>
      </c>
      <c r="Z35" s="129">
        <v>298</v>
      </c>
      <c r="AA35" s="129">
        <v>21</v>
      </c>
      <c r="AB35" s="27">
        <f t="shared" si="1"/>
        <v>7.0469798657718116E-2</v>
      </c>
    </row>
    <row r="36" spans="6:28" x14ac:dyDescent="0.25">
      <c r="F36" s="19" t="s">
        <v>233</v>
      </c>
      <c r="G36" s="6">
        <v>25</v>
      </c>
      <c r="H36" s="6">
        <v>2</v>
      </c>
      <c r="R36" s="1">
        <f t="shared" si="5"/>
        <v>35</v>
      </c>
      <c r="S36" s="22" t="s">
        <v>170</v>
      </c>
      <c r="T36" s="6">
        <v>128</v>
      </c>
      <c r="U36" s="6">
        <v>22</v>
      </c>
      <c r="X36" s="1">
        <f t="shared" si="0"/>
        <v>35</v>
      </c>
      <c r="Y36" s="20" t="s">
        <v>283</v>
      </c>
      <c r="Z36" s="129">
        <v>158</v>
      </c>
      <c r="AA36" s="129">
        <v>20</v>
      </c>
      <c r="AB36" s="27">
        <f t="shared" si="1"/>
        <v>0.12658227848101267</v>
      </c>
    </row>
    <row r="37" spans="6:28" x14ac:dyDescent="0.25">
      <c r="F37" s="19" t="s">
        <v>209</v>
      </c>
      <c r="G37" s="6">
        <v>41</v>
      </c>
      <c r="H37" s="6">
        <v>8</v>
      </c>
      <c r="R37" s="1">
        <f t="shared" si="5"/>
        <v>36</v>
      </c>
      <c r="S37" s="26" t="s">
        <v>184</v>
      </c>
      <c r="T37" s="6">
        <v>127</v>
      </c>
      <c r="U37" s="6">
        <v>15</v>
      </c>
      <c r="X37" s="1">
        <f t="shared" si="0"/>
        <v>36</v>
      </c>
      <c r="Y37" s="19" t="s">
        <v>189</v>
      </c>
      <c r="Z37" s="129">
        <v>72</v>
      </c>
      <c r="AA37" s="129">
        <v>19</v>
      </c>
      <c r="AB37" s="27">
        <f t="shared" si="1"/>
        <v>0.2638888888888889</v>
      </c>
    </row>
    <row r="38" spans="6:28" x14ac:dyDescent="0.25">
      <c r="F38" s="19" t="s">
        <v>146</v>
      </c>
      <c r="G38" s="6">
        <v>247</v>
      </c>
      <c r="H38" s="6">
        <v>32</v>
      </c>
      <c r="R38" s="1">
        <f t="shared" si="5"/>
        <v>37</v>
      </c>
      <c r="S38" s="19" t="s">
        <v>124</v>
      </c>
      <c r="T38" s="6">
        <v>126</v>
      </c>
      <c r="U38" s="6">
        <v>68</v>
      </c>
      <c r="X38" s="1">
        <f t="shared" si="0"/>
        <v>37</v>
      </c>
      <c r="Y38" s="23" t="s">
        <v>148</v>
      </c>
      <c r="Z38" s="129">
        <v>230</v>
      </c>
      <c r="AA38" s="129">
        <v>18</v>
      </c>
      <c r="AB38" s="27">
        <f t="shared" si="1"/>
        <v>7.8260869565217397E-2</v>
      </c>
    </row>
    <row r="39" spans="6:28" x14ac:dyDescent="0.25">
      <c r="F39" s="19" t="s">
        <v>157</v>
      </c>
      <c r="G39" s="6">
        <v>158</v>
      </c>
      <c r="H39" s="6">
        <v>6</v>
      </c>
      <c r="R39" s="1">
        <f t="shared" si="5"/>
        <v>38</v>
      </c>
      <c r="S39" s="22" t="s">
        <v>316</v>
      </c>
      <c r="T39" s="6">
        <v>124</v>
      </c>
      <c r="U39" s="6">
        <v>17</v>
      </c>
      <c r="X39" s="1">
        <f t="shared" si="0"/>
        <v>38</v>
      </c>
      <c r="Y39" s="32" t="s">
        <v>277</v>
      </c>
      <c r="Z39" s="129">
        <v>80</v>
      </c>
      <c r="AA39" s="129">
        <v>18</v>
      </c>
      <c r="AB39" s="27">
        <f t="shared" si="1"/>
        <v>0.22500000000000001</v>
      </c>
    </row>
    <row r="40" spans="6:28" x14ac:dyDescent="0.25">
      <c r="F40" s="19" t="s">
        <v>178</v>
      </c>
      <c r="G40" s="6">
        <v>92</v>
      </c>
      <c r="H40" s="6">
        <v>1</v>
      </c>
      <c r="R40" s="1">
        <f t="shared" si="5"/>
        <v>39</v>
      </c>
      <c r="S40" s="19" t="s">
        <v>108</v>
      </c>
      <c r="T40" s="6">
        <v>123</v>
      </c>
      <c r="U40" s="6">
        <v>1</v>
      </c>
      <c r="V40" t="s">
        <v>420</v>
      </c>
      <c r="X40" s="1">
        <f t="shared" si="0"/>
        <v>39</v>
      </c>
      <c r="Y40" s="19" t="s">
        <v>199</v>
      </c>
      <c r="Z40" s="129">
        <v>53</v>
      </c>
      <c r="AA40" s="129">
        <v>18</v>
      </c>
      <c r="AB40" s="27">
        <f t="shared" si="1"/>
        <v>0.33962264150943394</v>
      </c>
    </row>
    <row r="41" spans="6:28" x14ac:dyDescent="0.25">
      <c r="F41" s="19" t="s">
        <v>239</v>
      </c>
      <c r="G41" s="6">
        <v>17</v>
      </c>
      <c r="H41" s="6">
        <v>3</v>
      </c>
      <c r="R41" s="1">
        <f t="shared" si="5"/>
        <v>40</v>
      </c>
      <c r="S41" s="19" t="s">
        <v>121</v>
      </c>
      <c r="T41" s="6">
        <v>121</v>
      </c>
      <c r="U41" s="6">
        <v>2</v>
      </c>
      <c r="X41" s="1">
        <f t="shared" si="0"/>
        <v>40</v>
      </c>
      <c r="Y41" s="23" t="s">
        <v>147</v>
      </c>
      <c r="Z41" s="130">
        <v>237</v>
      </c>
      <c r="AA41" s="129">
        <v>17</v>
      </c>
      <c r="AB41" s="27">
        <f t="shared" si="1"/>
        <v>7.1729957805907171E-2</v>
      </c>
    </row>
    <row r="42" spans="6:28" x14ac:dyDescent="0.25">
      <c r="F42" s="19" t="s">
        <v>153</v>
      </c>
      <c r="G42" s="6">
        <v>191</v>
      </c>
      <c r="H42" s="6">
        <v>48</v>
      </c>
      <c r="I42" t="s">
        <v>116</v>
      </c>
      <c r="R42" s="1">
        <f t="shared" si="5"/>
        <v>41</v>
      </c>
      <c r="S42" s="26" t="s">
        <v>197</v>
      </c>
      <c r="T42" s="6">
        <v>121</v>
      </c>
      <c r="U42" s="6">
        <v>50</v>
      </c>
      <c r="X42" s="1">
        <f t="shared" si="0"/>
        <v>41</v>
      </c>
      <c r="Y42" s="23" t="s">
        <v>164</v>
      </c>
      <c r="Z42" s="129">
        <v>142</v>
      </c>
      <c r="AA42" s="129">
        <v>17</v>
      </c>
      <c r="AB42" s="27">
        <f t="shared" si="1"/>
        <v>0.11971830985915492</v>
      </c>
    </row>
    <row r="43" spans="6:28" x14ac:dyDescent="0.25">
      <c r="F43" s="19" t="s">
        <v>109</v>
      </c>
      <c r="G43" s="6">
        <v>38</v>
      </c>
      <c r="H43" s="6">
        <v>9</v>
      </c>
      <c r="R43" s="1">
        <f t="shared" si="5"/>
        <v>42</v>
      </c>
      <c r="S43" s="19" t="s">
        <v>163</v>
      </c>
      <c r="T43" s="6">
        <v>120</v>
      </c>
      <c r="U43" s="6">
        <v>7</v>
      </c>
      <c r="X43" s="1">
        <f t="shared" si="0"/>
        <v>42</v>
      </c>
      <c r="Y43" s="22" t="s">
        <v>316</v>
      </c>
      <c r="Z43" s="129">
        <v>124</v>
      </c>
      <c r="AA43" s="129">
        <v>17</v>
      </c>
      <c r="AB43" s="27">
        <f t="shared" si="1"/>
        <v>0.13709677419354838</v>
      </c>
    </row>
    <row r="44" spans="6:28" x14ac:dyDescent="0.25">
      <c r="F44" s="19" t="s">
        <v>189</v>
      </c>
      <c r="G44" s="6">
        <v>72</v>
      </c>
      <c r="H44" s="6">
        <v>19</v>
      </c>
      <c r="R44" s="1">
        <f t="shared" si="5"/>
        <v>43</v>
      </c>
      <c r="S44" s="23" t="s">
        <v>171</v>
      </c>
      <c r="T44" s="6">
        <v>117</v>
      </c>
      <c r="U44" s="6">
        <v>6</v>
      </c>
      <c r="X44" s="1">
        <f t="shared" si="0"/>
        <v>43</v>
      </c>
      <c r="Y44" s="33" t="s">
        <v>158</v>
      </c>
      <c r="Z44" s="129">
        <v>74</v>
      </c>
      <c r="AA44" s="129">
        <v>17</v>
      </c>
      <c r="AB44" s="27">
        <f t="shared" si="1"/>
        <v>0.22972972972972974</v>
      </c>
    </row>
    <row r="45" spans="6:28" x14ac:dyDescent="0.25">
      <c r="F45" s="19" t="s">
        <v>194</v>
      </c>
      <c r="G45" s="6">
        <v>66</v>
      </c>
      <c r="H45" s="6">
        <v>4</v>
      </c>
      <c r="R45" s="1">
        <f t="shared" si="5"/>
        <v>44</v>
      </c>
      <c r="S45" s="22" t="s">
        <v>172</v>
      </c>
      <c r="T45" s="6">
        <v>117</v>
      </c>
      <c r="U45" s="6">
        <v>1</v>
      </c>
      <c r="V45" t="s">
        <v>420</v>
      </c>
      <c r="X45" s="1">
        <f t="shared" si="0"/>
        <v>44</v>
      </c>
      <c r="Y45" s="25" t="s">
        <v>262</v>
      </c>
      <c r="Z45" s="129">
        <v>52</v>
      </c>
      <c r="AA45" s="129">
        <v>17</v>
      </c>
      <c r="AB45" s="27">
        <f t="shared" si="1"/>
        <v>0.32692307692307693</v>
      </c>
    </row>
    <row r="46" spans="6:28" x14ac:dyDescent="0.25">
      <c r="F46" s="19" t="s">
        <v>114</v>
      </c>
      <c r="G46" s="6">
        <v>5</v>
      </c>
      <c r="H46" s="6">
        <v>1</v>
      </c>
      <c r="R46" s="1">
        <f t="shared" si="5"/>
        <v>45</v>
      </c>
      <c r="S46" s="23" t="s">
        <v>173</v>
      </c>
      <c r="T46" s="6">
        <v>114</v>
      </c>
      <c r="U46" s="6">
        <v>28</v>
      </c>
      <c r="X46" s="1">
        <f t="shared" si="0"/>
        <v>45</v>
      </c>
      <c r="Y46" s="26" t="s">
        <v>184</v>
      </c>
      <c r="Z46" s="129">
        <v>127</v>
      </c>
      <c r="AA46" s="129">
        <v>15</v>
      </c>
      <c r="AB46" s="27">
        <f t="shared" si="1"/>
        <v>0.11811023622047244</v>
      </c>
    </row>
    <row r="47" spans="6:28" x14ac:dyDescent="0.25">
      <c r="F47" s="19" t="s">
        <v>231</v>
      </c>
      <c r="G47" s="6">
        <v>38</v>
      </c>
      <c r="H47" s="6">
        <v>2</v>
      </c>
      <c r="R47" s="1">
        <f t="shared" si="5"/>
        <v>46</v>
      </c>
      <c r="S47" s="26" t="s">
        <v>180</v>
      </c>
      <c r="T47" s="6">
        <v>112</v>
      </c>
      <c r="U47" s="6">
        <v>2</v>
      </c>
      <c r="V47" t="s">
        <v>420</v>
      </c>
      <c r="X47" s="1">
        <f t="shared" si="0"/>
        <v>46</v>
      </c>
      <c r="Y47" s="19" t="s">
        <v>106</v>
      </c>
      <c r="Z47" s="129">
        <v>31</v>
      </c>
      <c r="AA47" s="129">
        <v>15</v>
      </c>
      <c r="AB47" s="27">
        <f t="shared" si="1"/>
        <v>0.4838709677419355</v>
      </c>
    </row>
    <row r="48" spans="6:28" x14ac:dyDescent="0.25">
      <c r="F48" s="19" t="s">
        <v>192</v>
      </c>
      <c r="G48" s="6">
        <v>68</v>
      </c>
      <c r="H48" s="6">
        <v>6</v>
      </c>
      <c r="R48" s="1">
        <f t="shared" si="5"/>
        <v>47</v>
      </c>
      <c r="S48" s="20" t="s">
        <v>187</v>
      </c>
      <c r="T48" s="6">
        <v>105</v>
      </c>
      <c r="U48" s="6">
        <v>4</v>
      </c>
      <c r="X48" s="1">
        <f t="shared" si="0"/>
        <v>47</v>
      </c>
      <c r="Y48" s="20" t="s">
        <v>174</v>
      </c>
      <c r="Z48" s="129">
        <v>155</v>
      </c>
      <c r="AA48" s="129">
        <v>13</v>
      </c>
      <c r="AB48" s="27">
        <f t="shared" si="1"/>
        <v>8.387096774193549E-2</v>
      </c>
    </row>
    <row r="49" spans="6:28" x14ac:dyDescent="0.25">
      <c r="F49" s="19" t="s">
        <v>163</v>
      </c>
      <c r="G49" s="6">
        <v>120</v>
      </c>
      <c r="H49" s="6">
        <v>7</v>
      </c>
      <c r="R49" s="1">
        <f t="shared" si="5"/>
        <v>48</v>
      </c>
      <c r="S49" s="23" t="s">
        <v>176</v>
      </c>
      <c r="T49" s="6">
        <v>103</v>
      </c>
      <c r="U49" s="6">
        <v>44</v>
      </c>
      <c r="X49" s="1">
        <f t="shared" si="0"/>
        <v>48</v>
      </c>
      <c r="Y49" s="19" t="s">
        <v>191</v>
      </c>
      <c r="Z49" s="129">
        <v>68</v>
      </c>
      <c r="AA49" s="129">
        <v>13</v>
      </c>
      <c r="AB49" s="27">
        <f t="shared" si="1"/>
        <v>0.19117647058823528</v>
      </c>
    </row>
    <row r="50" spans="6:28" x14ac:dyDescent="0.25">
      <c r="F50" s="19" t="s">
        <v>162</v>
      </c>
      <c r="G50" s="6">
        <v>144</v>
      </c>
      <c r="H50" s="6">
        <v>5</v>
      </c>
      <c r="I50" t="s">
        <v>115</v>
      </c>
      <c r="R50" s="1">
        <f t="shared" si="5"/>
        <v>49</v>
      </c>
      <c r="S50" s="23" t="s">
        <v>177</v>
      </c>
      <c r="T50" s="6">
        <v>100</v>
      </c>
      <c r="U50" s="6">
        <v>50</v>
      </c>
      <c r="X50" s="1">
        <f t="shared" si="0"/>
        <v>49</v>
      </c>
      <c r="Y50" s="19" t="s">
        <v>207</v>
      </c>
      <c r="Z50" s="129">
        <v>55</v>
      </c>
      <c r="AA50" s="129">
        <v>13</v>
      </c>
      <c r="AB50" s="27">
        <f t="shared" si="1"/>
        <v>0.23636363636363636</v>
      </c>
    </row>
    <row r="51" spans="6:28" x14ac:dyDescent="0.25">
      <c r="F51" s="19" t="s">
        <v>117</v>
      </c>
      <c r="G51" s="6">
        <v>26</v>
      </c>
      <c r="H51" s="6">
        <v>9</v>
      </c>
      <c r="R51" s="1">
        <f t="shared" si="5"/>
        <v>50</v>
      </c>
      <c r="S51" s="19" t="s">
        <v>134</v>
      </c>
      <c r="T51" s="6">
        <v>93</v>
      </c>
      <c r="U51" s="6">
        <v>4</v>
      </c>
      <c r="X51" s="1">
        <f t="shared" si="0"/>
        <v>50</v>
      </c>
      <c r="Y51" s="34" t="s">
        <v>419</v>
      </c>
      <c r="Z51" s="129">
        <v>42</v>
      </c>
      <c r="AA51" s="129">
        <v>13</v>
      </c>
      <c r="AB51" s="27">
        <f t="shared" si="1"/>
        <v>0.30952380952380953</v>
      </c>
    </row>
    <row r="52" spans="6:28" x14ac:dyDescent="0.25">
      <c r="F52" s="19" t="s">
        <v>119</v>
      </c>
      <c r="G52" s="6">
        <v>73</v>
      </c>
      <c r="H52" s="6">
        <v>9</v>
      </c>
      <c r="I52" t="s">
        <v>118</v>
      </c>
      <c r="R52" s="1">
        <f t="shared" si="5"/>
        <v>51</v>
      </c>
      <c r="S52" s="19" t="s">
        <v>178</v>
      </c>
      <c r="T52" s="6">
        <v>92</v>
      </c>
      <c r="U52" s="6">
        <v>1</v>
      </c>
      <c r="V52" t="s">
        <v>420</v>
      </c>
      <c r="X52" s="1">
        <f t="shared" si="0"/>
        <v>51</v>
      </c>
      <c r="Y52" s="19" t="s">
        <v>213</v>
      </c>
      <c r="Z52" s="129">
        <v>32</v>
      </c>
      <c r="AA52" s="129">
        <v>13</v>
      </c>
      <c r="AB52" s="27">
        <f t="shared" si="1"/>
        <v>0.40625</v>
      </c>
    </row>
    <row r="53" spans="6:28" x14ac:dyDescent="0.25">
      <c r="F53" s="19" t="s">
        <v>120</v>
      </c>
      <c r="G53" s="6">
        <v>12</v>
      </c>
      <c r="H53" s="6">
        <v>3</v>
      </c>
      <c r="R53" s="1">
        <f t="shared" si="5"/>
        <v>52</v>
      </c>
      <c r="S53" s="23" t="s">
        <v>179</v>
      </c>
      <c r="T53" s="6">
        <v>88</v>
      </c>
      <c r="U53" s="6">
        <v>36</v>
      </c>
      <c r="X53" s="1">
        <f t="shared" si="0"/>
        <v>52</v>
      </c>
      <c r="Y53" s="22" t="s">
        <v>285</v>
      </c>
      <c r="Z53" s="129">
        <v>19</v>
      </c>
      <c r="AA53" s="129">
        <v>12</v>
      </c>
      <c r="AB53" s="27">
        <f t="shared" si="1"/>
        <v>0.63157894736842102</v>
      </c>
    </row>
    <row r="54" spans="6:28" x14ac:dyDescent="0.25">
      <c r="F54" s="19" t="s">
        <v>121</v>
      </c>
      <c r="G54" s="6">
        <v>121</v>
      </c>
      <c r="H54" s="6">
        <v>2</v>
      </c>
      <c r="I54" t="s">
        <v>122</v>
      </c>
      <c r="R54" s="1">
        <f t="shared" si="5"/>
        <v>53</v>
      </c>
      <c r="S54" s="20" t="s">
        <v>206</v>
      </c>
      <c r="T54" s="6">
        <v>87</v>
      </c>
      <c r="U54" s="6">
        <v>8</v>
      </c>
      <c r="X54" s="1">
        <f t="shared" si="0"/>
        <v>53</v>
      </c>
      <c r="Y54" s="23" t="s">
        <v>136</v>
      </c>
      <c r="Z54" s="129">
        <v>78</v>
      </c>
      <c r="AA54" s="129">
        <v>11</v>
      </c>
      <c r="AB54" s="27">
        <f t="shared" si="1"/>
        <v>0.14102564102564102</v>
      </c>
    </row>
    <row r="55" spans="6:28" x14ac:dyDescent="0.25">
      <c r="F55" s="19" t="s">
        <v>181</v>
      </c>
      <c r="G55" s="6">
        <v>79</v>
      </c>
      <c r="H55" s="6">
        <v>5</v>
      </c>
      <c r="I55" t="s">
        <v>123</v>
      </c>
      <c r="R55" s="1">
        <f t="shared" si="5"/>
        <v>54</v>
      </c>
      <c r="S55" s="32" t="s">
        <v>277</v>
      </c>
      <c r="T55" s="6">
        <v>80</v>
      </c>
      <c r="U55" s="6">
        <v>18</v>
      </c>
      <c r="X55" s="1">
        <f t="shared" si="0"/>
        <v>54</v>
      </c>
      <c r="Y55" s="26" t="s">
        <v>165</v>
      </c>
      <c r="Z55" s="129">
        <v>190</v>
      </c>
      <c r="AA55" s="129">
        <v>9</v>
      </c>
      <c r="AB55" s="27">
        <f t="shared" si="1"/>
        <v>4.736842105263158E-2</v>
      </c>
    </row>
    <row r="56" spans="6:28" x14ac:dyDescent="0.25">
      <c r="F56" s="19" t="s">
        <v>124</v>
      </c>
      <c r="G56" s="6">
        <v>126</v>
      </c>
      <c r="H56" s="6">
        <v>68</v>
      </c>
      <c r="I56" t="s">
        <v>125</v>
      </c>
      <c r="R56" s="1">
        <f t="shared" si="5"/>
        <v>55</v>
      </c>
      <c r="S56" s="26" t="s">
        <v>234</v>
      </c>
      <c r="T56" s="6">
        <v>80</v>
      </c>
      <c r="U56" s="6">
        <v>7</v>
      </c>
      <c r="X56" s="1">
        <f t="shared" si="0"/>
        <v>55</v>
      </c>
      <c r="Y56" s="19" t="s">
        <v>166</v>
      </c>
      <c r="Z56" s="129">
        <v>133</v>
      </c>
      <c r="AA56" s="129">
        <v>9</v>
      </c>
      <c r="AB56" s="27">
        <f t="shared" si="1"/>
        <v>6.7669172932330823E-2</v>
      </c>
    </row>
    <row r="57" spans="6:28" x14ac:dyDescent="0.25">
      <c r="F57" s="19" t="s">
        <v>126</v>
      </c>
      <c r="G57" s="6">
        <v>55</v>
      </c>
      <c r="H57" s="6">
        <v>9</v>
      </c>
      <c r="R57" s="1">
        <f t="shared" si="5"/>
        <v>56</v>
      </c>
      <c r="S57" s="19" t="s">
        <v>181</v>
      </c>
      <c r="T57" s="6">
        <v>79</v>
      </c>
      <c r="U57" s="6">
        <v>5</v>
      </c>
      <c r="X57" s="1">
        <f t="shared" si="0"/>
        <v>56</v>
      </c>
      <c r="Y57" s="19" t="s">
        <v>119</v>
      </c>
      <c r="Z57" s="129">
        <v>73</v>
      </c>
      <c r="AA57" s="129">
        <v>9</v>
      </c>
      <c r="AB57" s="27">
        <f t="shared" si="1"/>
        <v>0.12328767123287671</v>
      </c>
    </row>
    <row r="58" spans="6:28" x14ac:dyDescent="0.25">
      <c r="F58" s="19" t="s">
        <v>127</v>
      </c>
      <c r="G58" s="6">
        <v>14</v>
      </c>
      <c r="H58" s="6">
        <v>5</v>
      </c>
      <c r="R58" s="1">
        <f t="shared" si="5"/>
        <v>57</v>
      </c>
      <c r="S58" s="23" t="s">
        <v>136</v>
      </c>
      <c r="T58" s="6">
        <v>78</v>
      </c>
      <c r="U58" s="6">
        <v>11</v>
      </c>
      <c r="X58" s="1">
        <f t="shared" si="0"/>
        <v>57</v>
      </c>
      <c r="Y58" s="19" t="s">
        <v>126</v>
      </c>
      <c r="Z58" s="129">
        <v>55</v>
      </c>
      <c r="AA58" s="129">
        <v>9</v>
      </c>
      <c r="AB58" s="27">
        <f t="shared" si="1"/>
        <v>0.16363636363636364</v>
      </c>
    </row>
    <row r="59" spans="6:28" x14ac:dyDescent="0.25">
      <c r="F59" s="23" t="s">
        <v>154</v>
      </c>
      <c r="G59" s="6">
        <v>188</v>
      </c>
      <c r="H59" s="6">
        <v>119</v>
      </c>
      <c r="R59" s="1">
        <f t="shared" si="5"/>
        <v>58</v>
      </c>
      <c r="S59" s="19" t="s">
        <v>185</v>
      </c>
      <c r="T59" s="6">
        <v>77</v>
      </c>
      <c r="U59" s="6">
        <v>40</v>
      </c>
      <c r="X59" s="1">
        <f t="shared" si="0"/>
        <v>58</v>
      </c>
      <c r="Y59" s="19" t="s">
        <v>109</v>
      </c>
      <c r="Z59" s="129">
        <v>38</v>
      </c>
      <c r="AA59" s="129">
        <v>9</v>
      </c>
      <c r="AB59" s="27">
        <f t="shared" si="1"/>
        <v>0.23684210526315788</v>
      </c>
    </row>
    <row r="60" spans="6:28" x14ac:dyDescent="0.25">
      <c r="F60" s="23" t="s">
        <v>138</v>
      </c>
      <c r="G60" s="6">
        <v>273</v>
      </c>
      <c r="H60" s="6">
        <v>172</v>
      </c>
      <c r="R60" s="1">
        <f t="shared" si="5"/>
        <v>59</v>
      </c>
      <c r="S60" s="23" t="s">
        <v>186</v>
      </c>
      <c r="T60" s="6">
        <v>77</v>
      </c>
      <c r="U60" s="6">
        <v>27</v>
      </c>
      <c r="X60" s="1">
        <f t="shared" si="0"/>
        <v>59</v>
      </c>
      <c r="Y60" s="19" t="s">
        <v>117</v>
      </c>
      <c r="Z60" s="129">
        <v>26</v>
      </c>
      <c r="AA60" s="129">
        <v>9</v>
      </c>
      <c r="AB60" s="27">
        <f t="shared" si="1"/>
        <v>0.34615384615384615</v>
      </c>
    </row>
    <row r="61" spans="6:28" x14ac:dyDescent="0.25">
      <c r="F61" s="23" t="s">
        <v>141</v>
      </c>
      <c r="G61" s="6">
        <v>298</v>
      </c>
      <c r="H61" s="6">
        <v>49</v>
      </c>
      <c r="R61" s="1">
        <f t="shared" si="5"/>
        <v>60</v>
      </c>
      <c r="S61" s="25" t="s">
        <v>282</v>
      </c>
      <c r="T61" s="6">
        <v>76</v>
      </c>
      <c r="U61" s="6">
        <v>31</v>
      </c>
      <c r="X61" s="1">
        <f t="shared" si="0"/>
        <v>60</v>
      </c>
      <c r="Y61" s="20" t="s">
        <v>113</v>
      </c>
      <c r="Z61" s="129">
        <v>134</v>
      </c>
      <c r="AA61" s="129">
        <v>8</v>
      </c>
      <c r="AB61" s="27">
        <f t="shared" si="1"/>
        <v>5.9701492537313432E-2</v>
      </c>
    </row>
    <row r="62" spans="6:28" x14ac:dyDescent="0.25">
      <c r="F62" s="23" t="s">
        <v>147</v>
      </c>
      <c r="G62" s="24">
        <v>237</v>
      </c>
      <c r="H62" s="6">
        <v>17</v>
      </c>
      <c r="I62" t="s">
        <v>131</v>
      </c>
      <c r="R62" s="1">
        <f t="shared" si="5"/>
        <v>61</v>
      </c>
      <c r="S62" s="33" t="s">
        <v>158</v>
      </c>
      <c r="T62" s="6">
        <v>74</v>
      </c>
      <c r="U62" s="6">
        <v>17</v>
      </c>
      <c r="X62" s="1">
        <f t="shared" si="0"/>
        <v>61</v>
      </c>
      <c r="Y62" s="20" t="s">
        <v>206</v>
      </c>
      <c r="Z62" s="129">
        <v>87</v>
      </c>
      <c r="AA62" s="129">
        <v>8</v>
      </c>
      <c r="AB62" s="27">
        <f t="shared" si="1"/>
        <v>9.1954022988505746E-2</v>
      </c>
    </row>
    <row r="63" spans="6:28" x14ac:dyDescent="0.25">
      <c r="F63" s="23" t="s">
        <v>171</v>
      </c>
      <c r="G63" s="6">
        <v>117</v>
      </c>
      <c r="H63" s="6">
        <v>6</v>
      </c>
      <c r="I63" t="s">
        <v>132</v>
      </c>
      <c r="R63" s="1">
        <f t="shared" si="5"/>
        <v>62</v>
      </c>
      <c r="S63" s="19" t="s">
        <v>119</v>
      </c>
      <c r="T63" s="6">
        <v>73</v>
      </c>
      <c r="U63" s="6">
        <v>9</v>
      </c>
      <c r="X63" s="1">
        <f t="shared" si="0"/>
        <v>62</v>
      </c>
      <c r="Y63" s="19" t="s">
        <v>209</v>
      </c>
      <c r="Z63" s="129">
        <v>41</v>
      </c>
      <c r="AA63" s="129">
        <v>8</v>
      </c>
      <c r="AB63" s="27">
        <f t="shared" si="1"/>
        <v>0.1951219512195122</v>
      </c>
    </row>
    <row r="64" spans="6:28" x14ac:dyDescent="0.25">
      <c r="F64" s="23" t="s">
        <v>155</v>
      </c>
      <c r="G64" s="6">
        <v>186</v>
      </c>
      <c r="H64" s="6">
        <v>53</v>
      </c>
      <c r="R64" s="1">
        <f t="shared" si="5"/>
        <v>63</v>
      </c>
      <c r="S64" s="19" t="s">
        <v>188</v>
      </c>
      <c r="T64" s="6">
        <v>72</v>
      </c>
      <c r="U64" s="6">
        <v>6</v>
      </c>
      <c r="X64" s="1">
        <f t="shared" si="0"/>
        <v>63</v>
      </c>
      <c r="Y64" s="26" t="s">
        <v>104</v>
      </c>
      <c r="Z64" s="129">
        <v>40</v>
      </c>
      <c r="AA64" s="129">
        <v>8</v>
      </c>
      <c r="AB64" s="27">
        <f t="shared" si="1"/>
        <v>0.2</v>
      </c>
    </row>
    <row r="65" spans="6:28" x14ac:dyDescent="0.25">
      <c r="F65" s="23" t="s">
        <v>156</v>
      </c>
      <c r="G65" s="6">
        <v>175</v>
      </c>
      <c r="H65" s="6">
        <v>23</v>
      </c>
      <c r="R65" s="1">
        <f t="shared" si="5"/>
        <v>64</v>
      </c>
      <c r="S65" s="19" t="s">
        <v>189</v>
      </c>
      <c r="T65" s="6">
        <v>72</v>
      </c>
      <c r="U65" s="6">
        <v>19</v>
      </c>
      <c r="X65" s="1">
        <f t="shared" si="0"/>
        <v>64</v>
      </c>
      <c r="Y65" s="23" t="s">
        <v>212</v>
      </c>
      <c r="Z65" s="129">
        <v>36</v>
      </c>
      <c r="AA65" s="129">
        <v>8</v>
      </c>
      <c r="AB65" s="27">
        <f t="shared" si="1"/>
        <v>0.22222222222222221</v>
      </c>
    </row>
    <row r="66" spans="6:28" x14ac:dyDescent="0.25">
      <c r="F66" s="23" t="s">
        <v>142</v>
      </c>
      <c r="G66" s="6">
        <v>298</v>
      </c>
      <c r="H66" s="6">
        <v>21</v>
      </c>
      <c r="R66" s="1">
        <f t="shared" si="5"/>
        <v>65</v>
      </c>
      <c r="S66" s="22" t="s">
        <v>315</v>
      </c>
      <c r="T66" s="6">
        <v>71</v>
      </c>
      <c r="U66" s="6">
        <v>1</v>
      </c>
      <c r="V66" t="s">
        <v>420</v>
      </c>
      <c r="X66" s="1">
        <f t="shared" ref="X66:X129" si="7">X65+1</f>
        <v>65</v>
      </c>
      <c r="Y66" s="19" t="s">
        <v>163</v>
      </c>
      <c r="Z66" s="129">
        <v>120</v>
      </c>
      <c r="AA66" s="129">
        <v>7</v>
      </c>
      <c r="AB66" s="27">
        <f t="shared" ref="AB66:AB129" si="8">AA66/Z66</f>
        <v>5.8333333333333334E-2</v>
      </c>
    </row>
    <row r="67" spans="6:28" x14ac:dyDescent="0.25">
      <c r="F67" s="23" t="s">
        <v>143</v>
      </c>
      <c r="G67" s="6">
        <v>319</v>
      </c>
      <c r="H67" s="6">
        <v>32</v>
      </c>
      <c r="I67" t="s">
        <v>133</v>
      </c>
      <c r="R67" s="1">
        <f t="shared" ref="R67:R130" si="9">R66+1</f>
        <v>66</v>
      </c>
      <c r="S67" s="33" t="s">
        <v>182</v>
      </c>
      <c r="T67" s="6">
        <v>69</v>
      </c>
      <c r="U67" s="6">
        <v>31</v>
      </c>
      <c r="X67" s="1">
        <f t="shared" si="7"/>
        <v>66</v>
      </c>
      <c r="Y67" s="26" t="s">
        <v>234</v>
      </c>
      <c r="Z67" s="129">
        <v>80</v>
      </c>
      <c r="AA67" s="129">
        <v>7</v>
      </c>
      <c r="AB67" s="27">
        <f t="shared" si="8"/>
        <v>8.7499999999999994E-2</v>
      </c>
    </row>
    <row r="68" spans="6:28" x14ac:dyDescent="0.25">
      <c r="F68" s="23" t="s">
        <v>151</v>
      </c>
      <c r="G68" s="6">
        <v>211</v>
      </c>
      <c r="H68" s="6">
        <v>50</v>
      </c>
      <c r="R68" s="1">
        <f t="shared" si="9"/>
        <v>67</v>
      </c>
      <c r="S68" s="19" t="s">
        <v>190</v>
      </c>
      <c r="T68" s="6">
        <v>68</v>
      </c>
      <c r="U68" s="6">
        <v>1</v>
      </c>
      <c r="X68" s="1">
        <f t="shared" si="7"/>
        <v>67</v>
      </c>
      <c r="Y68" s="19" t="s">
        <v>193</v>
      </c>
      <c r="Z68" s="129">
        <v>67</v>
      </c>
      <c r="AA68" s="129">
        <v>7</v>
      </c>
      <c r="AB68" s="27">
        <f t="shared" si="8"/>
        <v>0.1044776119402985</v>
      </c>
    </row>
    <row r="69" spans="6:28" x14ac:dyDescent="0.25">
      <c r="F69" s="23" t="s">
        <v>148</v>
      </c>
      <c r="G69" s="6">
        <v>230</v>
      </c>
      <c r="H69" s="6">
        <v>18</v>
      </c>
      <c r="R69" s="1">
        <f t="shared" si="9"/>
        <v>68</v>
      </c>
      <c r="S69" s="19" t="s">
        <v>191</v>
      </c>
      <c r="T69" s="6">
        <v>68</v>
      </c>
      <c r="U69" s="6">
        <v>13</v>
      </c>
      <c r="X69" s="1">
        <f t="shared" si="7"/>
        <v>68</v>
      </c>
      <c r="Y69" s="19" t="s">
        <v>205</v>
      </c>
      <c r="Z69" s="129">
        <v>57</v>
      </c>
      <c r="AA69" s="129">
        <v>7</v>
      </c>
      <c r="AB69" s="27">
        <f t="shared" si="8"/>
        <v>0.12280701754385964</v>
      </c>
    </row>
    <row r="70" spans="6:28" x14ac:dyDescent="0.25">
      <c r="F70" s="23" t="s">
        <v>186</v>
      </c>
      <c r="G70" s="6">
        <v>77</v>
      </c>
      <c r="H70" s="6">
        <v>27</v>
      </c>
      <c r="R70" s="1">
        <f t="shared" si="9"/>
        <v>69</v>
      </c>
      <c r="S70" s="19" t="s">
        <v>192</v>
      </c>
      <c r="T70" s="6">
        <v>68</v>
      </c>
      <c r="U70" s="6">
        <v>6</v>
      </c>
      <c r="X70" s="1">
        <f t="shared" si="7"/>
        <v>69</v>
      </c>
      <c r="Y70" s="21" t="s">
        <v>215</v>
      </c>
      <c r="Z70" s="129">
        <v>29</v>
      </c>
      <c r="AA70" s="129">
        <v>7</v>
      </c>
      <c r="AB70" s="27">
        <f t="shared" si="8"/>
        <v>0.2413793103448276</v>
      </c>
    </row>
    <row r="71" spans="6:28" x14ac:dyDescent="0.25">
      <c r="F71" s="23" t="s">
        <v>173</v>
      </c>
      <c r="G71" s="6">
        <v>114</v>
      </c>
      <c r="H71" s="6">
        <v>28</v>
      </c>
      <c r="R71" s="1">
        <f t="shared" si="9"/>
        <v>70</v>
      </c>
      <c r="S71" s="19" t="s">
        <v>193</v>
      </c>
      <c r="T71" s="6">
        <v>67</v>
      </c>
      <c r="U71" s="6">
        <v>7</v>
      </c>
      <c r="X71" s="1">
        <f t="shared" si="7"/>
        <v>70</v>
      </c>
      <c r="Y71" s="19" t="s">
        <v>128</v>
      </c>
      <c r="Z71" s="129">
        <v>27</v>
      </c>
      <c r="AA71" s="129">
        <v>7</v>
      </c>
      <c r="AB71" s="27">
        <f t="shared" si="8"/>
        <v>0.25925925925925924</v>
      </c>
    </row>
    <row r="72" spans="6:28" x14ac:dyDescent="0.25">
      <c r="F72" s="23" t="s">
        <v>176</v>
      </c>
      <c r="G72" s="6">
        <v>103</v>
      </c>
      <c r="H72" s="6">
        <v>44</v>
      </c>
      <c r="R72" s="1">
        <f t="shared" si="9"/>
        <v>71</v>
      </c>
      <c r="S72" s="19" t="s">
        <v>194</v>
      </c>
      <c r="T72" s="6">
        <v>66</v>
      </c>
      <c r="U72" s="6">
        <v>4</v>
      </c>
      <c r="X72" s="1">
        <f t="shared" si="7"/>
        <v>71</v>
      </c>
      <c r="Y72" s="19" t="s">
        <v>157</v>
      </c>
      <c r="Z72" s="129">
        <v>158</v>
      </c>
      <c r="AA72" s="129">
        <v>6</v>
      </c>
      <c r="AB72" s="27">
        <f t="shared" si="8"/>
        <v>3.7974683544303799E-2</v>
      </c>
    </row>
    <row r="73" spans="6:28" x14ac:dyDescent="0.25">
      <c r="F73" s="23" t="s">
        <v>177</v>
      </c>
      <c r="G73" s="6">
        <v>100</v>
      </c>
      <c r="H73" s="6">
        <v>50</v>
      </c>
      <c r="R73" s="1">
        <f t="shared" si="9"/>
        <v>72</v>
      </c>
      <c r="S73" s="19" t="s">
        <v>195</v>
      </c>
      <c r="T73" s="6">
        <v>64</v>
      </c>
      <c r="U73" s="6">
        <v>2</v>
      </c>
      <c r="X73" s="1">
        <f t="shared" si="7"/>
        <v>72</v>
      </c>
      <c r="Y73" s="23" t="s">
        <v>171</v>
      </c>
      <c r="Z73" s="129">
        <v>117</v>
      </c>
      <c r="AA73" s="129">
        <v>6</v>
      </c>
      <c r="AB73" s="27">
        <f t="shared" si="8"/>
        <v>5.128205128205128E-2</v>
      </c>
    </row>
    <row r="74" spans="6:28" x14ac:dyDescent="0.25">
      <c r="F74" s="23" t="s">
        <v>139</v>
      </c>
      <c r="G74" s="6">
        <v>324</v>
      </c>
      <c r="H74" s="6">
        <v>105</v>
      </c>
      <c r="R74" s="1">
        <f t="shared" si="9"/>
        <v>73</v>
      </c>
      <c r="S74" s="19" t="s">
        <v>196</v>
      </c>
      <c r="T74" s="6">
        <v>62</v>
      </c>
      <c r="U74" s="6">
        <v>3</v>
      </c>
      <c r="X74" s="1">
        <f t="shared" si="7"/>
        <v>73</v>
      </c>
      <c r="Y74" s="19" t="s">
        <v>188</v>
      </c>
      <c r="Z74" s="129">
        <v>72</v>
      </c>
      <c r="AA74" s="129">
        <v>6</v>
      </c>
      <c r="AB74" s="27">
        <f t="shared" si="8"/>
        <v>8.3333333333333329E-2</v>
      </c>
    </row>
    <row r="75" spans="6:28" x14ac:dyDescent="0.25">
      <c r="F75" s="23" t="s">
        <v>164</v>
      </c>
      <c r="G75" s="6">
        <v>142</v>
      </c>
      <c r="H75" s="6">
        <v>17</v>
      </c>
      <c r="R75" s="1">
        <f t="shared" si="9"/>
        <v>74</v>
      </c>
      <c r="S75" s="26" t="s">
        <v>240</v>
      </c>
      <c r="T75" s="6">
        <v>60</v>
      </c>
      <c r="U75" s="6">
        <v>4</v>
      </c>
      <c r="X75" s="1">
        <f t="shared" si="7"/>
        <v>74</v>
      </c>
      <c r="Y75" s="19" t="s">
        <v>192</v>
      </c>
      <c r="Z75" s="129">
        <v>68</v>
      </c>
      <c r="AA75" s="129">
        <v>6</v>
      </c>
      <c r="AB75" s="27">
        <f t="shared" si="8"/>
        <v>8.8235294117647065E-2</v>
      </c>
    </row>
    <row r="76" spans="6:28" x14ac:dyDescent="0.25">
      <c r="F76" s="23" t="s">
        <v>179</v>
      </c>
      <c r="G76" s="6">
        <v>88</v>
      </c>
      <c r="H76" s="6">
        <v>36</v>
      </c>
      <c r="R76" s="1">
        <f t="shared" si="9"/>
        <v>75</v>
      </c>
      <c r="S76" s="19" t="s">
        <v>198</v>
      </c>
      <c r="T76" s="6">
        <v>58</v>
      </c>
      <c r="U76" s="6">
        <v>37</v>
      </c>
      <c r="X76" s="1">
        <f t="shared" si="7"/>
        <v>75</v>
      </c>
      <c r="Y76" s="21" t="s">
        <v>203</v>
      </c>
      <c r="Z76" s="129">
        <v>33</v>
      </c>
      <c r="AA76" s="129">
        <v>6</v>
      </c>
      <c r="AB76" s="27">
        <f t="shared" si="8"/>
        <v>0.18181818181818182</v>
      </c>
    </row>
    <row r="77" spans="6:28" x14ac:dyDescent="0.25">
      <c r="F77" s="23" t="s">
        <v>97</v>
      </c>
      <c r="G77" s="6">
        <v>139</v>
      </c>
      <c r="H77" s="6">
        <v>24</v>
      </c>
      <c r="R77" s="1">
        <f t="shared" si="9"/>
        <v>76</v>
      </c>
      <c r="S77" s="19" t="s">
        <v>205</v>
      </c>
      <c r="T77" s="6">
        <v>57</v>
      </c>
      <c r="U77" s="6">
        <v>7</v>
      </c>
      <c r="X77" s="1">
        <f t="shared" si="7"/>
        <v>76</v>
      </c>
      <c r="Y77" s="23" t="s">
        <v>140</v>
      </c>
      <c r="Z77" s="129">
        <v>317</v>
      </c>
      <c r="AA77" s="129">
        <v>5</v>
      </c>
      <c r="AB77" s="27">
        <f t="shared" si="8"/>
        <v>1.5772870662460567E-2</v>
      </c>
    </row>
    <row r="78" spans="6:28" x14ac:dyDescent="0.25">
      <c r="F78" s="23" t="s">
        <v>159</v>
      </c>
      <c r="G78" s="6">
        <v>152</v>
      </c>
      <c r="H78" s="6">
        <v>28</v>
      </c>
      <c r="R78" s="1">
        <f t="shared" si="9"/>
        <v>77</v>
      </c>
      <c r="S78" s="19" t="s">
        <v>207</v>
      </c>
      <c r="T78" s="6">
        <v>55</v>
      </c>
      <c r="U78" s="6">
        <v>13</v>
      </c>
      <c r="X78" s="1">
        <f t="shared" si="7"/>
        <v>77</v>
      </c>
      <c r="Y78" s="19" t="s">
        <v>162</v>
      </c>
      <c r="Z78" s="129">
        <v>144</v>
      </c>
      <c r="AA78" s="129">
        <v>5</v>
      </c>
      <c r="AB78" s="27">
        <f t="shared" si="8"/>
        <v>3.4722222222222224E-2</v>
      </c>
    </row>
    <row r="79" spans="6:28" x14ac:dyDescent="0.25">
      <c r="F79" s="23" t="s">
        <v>140</v>
      </c>
      <c r="G79" s="6">
        <v>317</v>
      </c>
      <c r="H79" s="6">
        <v>5</v>
      </c>
      <c r="R79" s="1">
        <f t="shared" si="9"/>
        <v>78</v>
      </c>
      <c r="S79" s="19" t="s">
        <v>126</v>
      </c>
      <c r="T79" s="6">
        <v>55</v>
      </c>
      <c r="U79" s="6">
        <v>9</v>
      </c>
      <c r="X79" s="1">
        <f t="shared" si="7"/>
        <v>78</v>
      </c>
      <c r="Y79" s="19" t="s">
        <v>181</v>
      </c>
      <c r="Z79" s="129">
        <v>79</v>
      </c>
      <c r="AA79" s="129">
        <v>5</v>
      </c>
      <c r="AB79" s="27">
        <f t="shared" si="8"/>
        <v>6.3291139240506333E-2</v>
      </c>
    </row>
    <row r="80" spans="6:28" x14ac:dyDescent="0.25">
      <c r="F80" s="22" t="s">
        <v>172</v>
      </c>
      <c r="G80" s="6">
        <v>117</v>
      </c>
      <c r="H80" s="6">
        <v>1</v>
      </c>
      <c r="R80" s="1">
        <f t="shared" si="9"/>
        <v>79</v>
      </c>
      <c r="S80" s="19" t="s">
        <v>199</v>
      </c>
      <c r="T80" s="6">
        <v>53</v>
      </c>
      <c r="U80" s="6">
        <v>18</v>
      </c>
      <c r="X80" s="1">
        <f t="shared" si="7"/>
        <v>79</v>
      </c>
      <c r="Y80" s="22" t="s">
        <v>295</v>
      </c>
      <c r="Z80" s="129">
        <v>44</v>
      </c>
      <c r="AA80" s="129">
        <v>5</v>
      </c>
      <c r="AB80" s="27">
        <f t="shared" si="8"/>
        <v>0.11363636363636363</v>
      </c>
    </row>
    <row r="81" spans="6:28" x14ac:dyDescent="0.25">
      <c r="F81" s="22" t="s">
        <v>170</v>
      </c>
      <c r="G81" s="6">
        <v>128</v>
      </c>
      <c r="H81" s="6">
        <v>22</v>
      </c>
      <c r="R81" s="1">
        <f t="shared" si="9"/>
        <v>80</v>
      </c>
      <c r="S81" s="19" t="s">
        <v>201</v>
      </c>
      <c r="T81" s="105">
        <v>53</v>
      </c>
      <c r="U81" s="105">
        <v>4</v>
      </c>
      <c r="X81" s="1">
        <f t="shared" si="7"/>
        <v>80</v>
      </c>
      <c r="Y81" s="19" t="s">
        <v>208</v>
      </c>
      <c r="Z81" s="129">
        <v>42</v>
      </c>
      <c r="AA81" s="129">
        <v>5</v>
      </c>
      <c r="AB81" s="27">
        <f t="shared" si="8"/>
        <v>0.11904761904761904</v>
      </c>
    </row>
    <row r="82" spans="6:28" x14ac:dyDescent="0.25">
      <c r="F82" s="22" t="s">
        <v>134</v>
      </c>
      <c r="G82" s="6">
        <v>93</v>
      </c>
      <c r="H82" s="6">
        <v>4</v>
      </c>
      <c r="R82" s="1">
        <f t="shared" si="9"/>
        <v>81</v>
      </c>
      <c r="S82" s="25" t="s">
        <v>262</v>
      </c>
      <c r="T82" s="6">
        <v>52</v>
      </c>
      <c r="U82" s="6">
        <v>17</v>
      </c>
      <c r="X82" s="1">
        <f t="shared" si="7"/>
        <v>81</v>
      </c>
      <c r="Y82" s="25" t="s">
        <v>261</v>
      </c>
      <c r="Z82" s="129">
        <v>34</v>
      </c>
      <c r="AA82" s="129">
        <v>5</v>
      </c>
      <c r="AB82" s="27">
        <f t="shared" si="8"/>
        <v>0.14705882352941177</v>
      </c>
    </row>
    <row r="83" spans="6:28" x14ac:dyDescent="0.25">
      <c r="F83" s="22" t="s">
        <v>313</v>
      </c>
      <c r="G83" s="24">
        <v>45</v>
      </c>
      <c r="H83" s="24">
        <v>2</v>
      </c>
      <c r="I83" t="s">
        <v>314</v>
      </c>
      <c r="R83" s="1">
        <f t="shared" si="9"/>
        <v>82</v>
      </c>
      <c r="S83" s="19" t="s">
        <v>202</v>
      </c>
      <c r="T83" s="6">
        <v>48</v>
      </c>
      <c r="U83" s="6">
        <v>4</v>
      </c>
      <c r="X83" s="1">
        <f t="shared" si="7"/>
        <v>82</v>
      </c>
      <c r="Y83" s="19" t="s">
        <v>107</v>
      </c>
      <c r="Z83" s="129">
        <v>33</v>
      </c>
      <c r="AA83" s="129">
        <v>5</v>
      </c>
      <c r="AB83" s="27">
        <f t="shared" si="8"/>
        <v>0.15151515151515152</v>
      </c>
    </row>
    <row r="84" spans="6:28" x14ac:dyDescent="0.25">
      <c r="F84" s="22" t="s">
        <v>316</v>
      </c>
      <c r="G84" s="6">
        <v>124</v>
      </c>
      <c r="H84" s="6">
        <v>17</v>
      </c>
      <c r="I84" t="s">
        <v>317</v>
      </c>
      <c r="R84" s="1">
        <f t="shared" si="9"/>
        <v>83</v>
      </c>
      <c r="S84" s="19" t="s">
        <v>110</v>
      </c>
      <c r="T84" s="6">
        <v>46</v>
      </c>
      <c r="U84" s="6">
        <v>1</v>
      </c>
      <c r="X84" s="1">
        <f t="shared" si="7"/>
        <v>83</v>
      </c>
      <c r="Y84" s="19" t="s">
        <v>237</v>
      </c>
      <c r="Z84" s="129">
        <v>23</v>
      </c>
      <c r="AA84" s="129">
        <v>5</v>
      </c>
      <c r="AB84" s="27">
        <f t="shared" si="8"/>
        <v>0.21739130434782608</v>
      </c>
    </row>
    <row r="85" spans="6:28" x14ac:dyDescent="0.25">
      <c r="F85" s="23" t="s">
        <v>151</v>
      </c>
      <c r="G85" s="6">
        <v>211</v>
      </c>
      <c r="H85" s="6">
        <v>50</v>
      </c>
      <c r="I85" t="s">
        <v>321</v>
      </c>
      <c r="R85" s="1">
        <f t="shared" si="9"/>
        <v>84</v>
      </c>
      <c r="S85" s="20" t="s">
        <v>238</v>
      </c>
      <c r="T85" s="6">
        <v>54</v>
      </c>
      <c r="U85" s="6">
        <v>4</v>
      </c>
      <c r="X85" s="1">
        <f t="shared" si="7"/>
        <v>84</v>
      </c>
      <c r="Y85" s="19" t="s">
        <v>127</v>
      </c>
      <c r="Z85" s="129">
        <v>14</v>
      </c>
      <c r="AA85" s="129">
        <v>5</v>
      </c>
      <c r="AB85" s="27">
        <f t="shared" si="8"/>
        <v>0.35714285714285715</v>
      </c>
    </row>
    <row r="86" spans="6:28" x14ac:dyDescent="0.25">
      <c r="H86" s="30"/>
      <c r="R86" s="1">
        <f t="shared" si="9"/>
        <v>85</v>
      </c>
      <c r="S86" s="22" t="s">
        <v>313</v>
      </c>
      <c r="T86" s="106">
        <v>45</v>
      </c>
      <c r="U86" s="106">
        <v>2</v>
      </c>
      <c r="X86" s="1">
        <f t="shared" si="7"/>
        <v>85</v>
      </c>
      <c r="Y86" s="19" t="s">
        <v>241</v>
      </c>
      <c r="Z86" s="129">
        <v>7</v>
      </c>
      <c r="AA86" s="129">
        <v>5</v>
      </c>
      <c r="AB86" s="27">
        <f t="shared" si="8"/>
        <v>0.7142857142857143</v>
      </c>
    </row>
    <row r="87" spans="6:28" x14ac:dyDescent="0.25">
      <c r="G87" s="30"/>
      <c r="H87" s="30"/>
      <c r="I87" s="18" t="s">
        <v>145</v>
      </c>
      <c r="R87" s="1">
        <f t="shared" si="9"/>
        <v>86</v>
      </c>
      <c r="S87" s="22" t="s">
        <v>295</v>
      </c>
      <c r="T87" s="6">
        <v>44</v>
      </c>
      <c r="U87" s="6">
        <v>5</v>
      </c>
      <c r="X87" s="1">
        <f t="shared" si="7"/>
        <v>86</v>
      </c>
      <c r="Y87" s="20" t="s">
        <v>187</v>
      </c>
      <c r="Z87" s="129">
        <v>105</v>
      </c>
      <c r="AA87" s="129">
        <v>4</v>
      </c>
      <c r="AB87" s="27">
        <f t="shared" si="8"/>
        <v>3.8095238095238099E-2</v>
      </c>
    </row>
    <row r="88" spans="6:28" x14ac:dyDescent="0.25">
      <c r="G88" s="30"/>
      <c r="H88" s="30"/>
      <c r="R88" s="1">
        <f t="shared" si="9"/>
        <v>87</v>
      </c>
      <c r="S88" s="19" t="s">
        <v>208</v>
      </c>
      <c r="T88" s="6">
        <v>42</v>
      </c>
      <c r="U88" s="6">
        <v>5</v>
      </c>
      <c r="X88" s="1">
        <f t="shared" si="7"/>
        <v>87</v>
      </c>
      <c r="Y88" s="19" t="s">
        <v>134</v>
      </c>
      <c r="Z88" s="129">
        <v>93</v>
      </c>
      <c r="AA88" s="129">
        <v>4</v>
      </c>
      <c r="AB88" s="27">
        <f t="shared" si="8"/>
        <v>4.3010752688172046E-2</v>
      </c>
    </row>
    <row r="89" spans="6:28" x14ac:dyDescent="0.25">
      <c r="G89" s="30"/>
      <c r="H89" s="30"/>
      <c r="R89" s="1">
        <f t="shared" si="9"/>
        <v>88</v>
      </c>
      <c r="S89" s="34" t="s">
        <v>419</v>
      </c>
      <c r="T89" s="6">
        <v>42</v>
      </c>
      <c r="U89" s="6">
        <v>13</v>
      </c>
      <c r="X89" s="1">
        <f t="shared" si="7"/>
        <v>88</v>
      </c>
      <c r="Y89" s="19" t="s">
        <v>194</v>
      </c>
      <c r="Z89" s="129">
        <v>66</v>
      </c>
      <c r="AA89" s="129">
        <v>4</v>
      </c>
      <c r="AB89" s="27">
        <f t="shared" si="8"/>
        <v>6.0606060606060608E-2</v>
      </c>
    </row>
    <row r="90" spans="6:28" x14ac:dyDescent="0.25">
      <c r="G90" s="30"/>
      <c r="R90" s="1">
        <f t="shared" si="9"/>
        <v>89</v>
      </c>
      <c r="S90" s="19" t="s">
        <v>209</v>
      </c>
      <c r="T90" s="6">
        <v>41</v>
      </c>
      <c r="U90" s="6">
        <v>8</v>
      </c>
      <c r="X90" s="1">
        <f t="shared" si="7"/>
        <v>89</v>
      </c>
      <c r="Y90" s="26" t="s">
        <v>240</v>
      </c>
      <c r="Z90" s="129">
        <v>60</v>
      </c>
      <c r="AA90" s="129">
        <v>4</v>
      </c>
      <c r="AB90" s="27">
        <f t="shared" si="8"/>
        <v>6.6666666666666666E-2</v>
      </c>
    </row>
    <row r="91" spans="6:28" x14ac:dyDescent="0.25">
      <c r="H91" s="30"/>
      <c r="R91" s="1">
        <f t="shared" si="9"/>
        <v>90</v>
      </c>
      <c r="S91" s="19" t="s">
        <v>210</v>
      </c>
      <c r="T91" s="6">
        <v>40</v>
      </c>
      <c r="U91" s="6">
        <v>3</v>
      </c>
      <c r="X91" s="1">
        <f t="shared" si="7"/>
        <v>90</v>
      </c>
      <c r="Y91" s="19" t="s">
        <v>201</v>
      </c>
      <c r="Z91" s="129">
        <v>53</v>
      </c>
      <c r="AA91" s="129">
        <v>4</v>
      </c>
      <c r="AB91" s="27">
        <f t="shared" si="8"/>
        <v>7.5471698113207544E-2</v>
      </c>
    </row>
    <row r="92" spans="6:28" x14ac:dyDescent="0.25">
      <c r="G92" s="30"/>
      <c r="H92" s="30"/>
      <c r="R92" s="1">
        <f t="shared" si="9"/>
        <v>91</v>
      </c>
      <c r="S92" s="26" t="s">
        <v>104</v>
      </c>
      <c r="T92" s="6">
        <v>40</v>
      </c>
      <c r="U92" s="6">
        <v>8</v>
      </c>
      <c r="X92" s="1">
        <f t="shared" si="7"/>
        <v>91</v>
      </c>
      <c r="Y92" s="19" t="s">
        <v>202</v>
      </c>
      <c r="Z92" s="129">
        <v>48</v>
      </c>
      <c r="AA92" s="129">
        <v>4</v>
      </c>
      <c r="AB92" s="27">
        <f t="shared" si="8"/>
        <v>8.3333333333333329E-2</v>
      </c>
    </row>
    <row r="93" spans="6:28" x14ac:dyDescent="0.25">
      <c r="G93" s="30"/>
      <c r="H93" s="30"/>
      <c r="R93" s="1">
        <f t="shared" si="9"/>
        <v>92</v>
      </c>
      <c r="S93" s="19" t="s">
        <v>211</v>
      </c>
      <c r="T93" s="6">
        <v>40</v>
      </c>
      <c r="U93" s="6">
        <v>1</v>
      </c>
      <c r="X93" s="1">
        <f t="shared" si="7"/>
        <v>92</v>
      </c>
      <c r="Y93" s="26" t="s">
        <v>238</v>
      </c>
      <c r="Z93" s="129">
        <v>46</v>
      </c>
      <c r="AA93" s="129">
        <v>4</v>
      </c>
      <c r="AB93" s="27">
        <f t="shared" si="8"/>
        <v>8.6956521739130432E-2</v>
      </c>
    </row>
    <row r="94" spans="6:28" x14ac:dyDescent="0.25">
      <c r="G94" s="30"/>
      <c r="H94" s="30"/>
      <c r="R94" s="1">
        <f t="shared" si="9"/>
        <v>93</v>
      </c>
      <c r="S94" s="19" t="s">
        <v>109</v>
      </c>
      <c r="T94" s="6">
        <v>38</v>
      </c>
      <c r="U94" s="6">
        <v>9</v>
      </c>
      <c r="X94" s="1">
        <f t="shared" si="7"/>
        <v>93</v>
      </c>
      <c r="Y94" s="22" t="s">
        <v>169</v>
      </c>
      <c r="Z94" s="129">
        <v>29</v>
      </c>
      <c r="AA94" s="129">
        <v>4</v>
      </c>
      <c r="AB94" s="27">
        <f t="shared" si="8"/>
        <v>0.13793103448275862</v>
      </c>
    </row>
    <row r="95" spans="6:28" x14ac:dyDescent="0.25">
      <c r="R95" s="1">
        <f t="shared" si="9"/>
        <v>94</v>
      </c>
      <c r="S95" s="19" t="s">
        <v>231</v>
      </c>
      <c r="T95" s="6">
        <v>38</v>
      </c>
      <c r="U95" s="6">
        <v>2</v>
      </c>
      <c r="V95" t="s">
        <v>420</v>
      </c>
      <c r="X95" s="1">
        <f t="shared" si="7"/>
        <v>94</v>
      </c>
      <c r="Y95" s="19" t="s">
        <v>196</v>
      </c>
      <c r="Z95" s="129">
        <v>62</v>
      </c>
      <c r="AA95" s="129">
        <v>3</v>
      </c>
      <c r="AB95" s="27">
        <f t="shared" si="8"/>
        <v>4.8387096774193547E-2</v>
      </c>
    </row>
    <row r="96" spans="6:28" x14ac:dyDescent="0.25">
      <c r="G96" s="30"/>
      <c r="H96" s="30"/>
      <c r="R96" s="1">
        <f t="shared" si="9"/>
        <v>95</v>
      </c>
      <c r="S96" s="23" t="s">
        <v>212</v>
      </c>
      <c r="T96" s="6">
        <v>36</v>
      </c>
      <c r="U96" s="6">
        <v>8</v>
      </c>
      <c r="X96" s="1">
        <f t="shared" si="7"/>
        <v>95</v>
      </c>
      <c r="Y96" s="19" t="s">
        <v>210</v>
      </c>
      <c r="Z96" s="129">
        <v>40</v>
      </c>
      <c r="AA96" s="129">
        <v>3</v>
      </c>
      <c r="AB96" s="27">
        <f t="shared" si="8"/>
        <v>7.4999999999999997E-2</v>
      </c>
    </row>
    <row r="97" spans="7:28" x14ac:dyDescent="0.25">
      <c r="G97" s="30"/>
      <c r="H97" s="30"/>
      <c r="R97" s="1">
        <f t="shared" si="9"/>
        <v>96</v>
      </c>
      <c r="S97" s="25" t="s">
        <v>261</v>
      </c>
      <c r="T97" s="6">
        <v>34</v>
      </c>
      <c r="U97" s="6">
        <v>5</v>
      </c>
      <c r="X97" s="1">
        <f t="shared" si="7"/>
        <v>96</v>
      </c>
      <c r="Y97" s="23" t="s">
        <v>168</v>
      </c>
      <c r="Z97" s="129">
        <v>26</v>
      </c>
      <c r="AA97" s="129">
        <v>3</v>
      </c>
      <c r="AB97" s="27">
        <f t="shared" si="8"/>
        <v>0.11538461538461539</v>
      </c>
    </row>
    <row r="98" spans="7:28" x14ac:dyDescent="0.25">
      <c r="G98" s="30"/>
      <c r="H98" s="30"/>
      <c r="R98" s="1">
        <f t="shared" si="9"/>
        <v>97</v>
      </c>
      <c r="S98" s="19" t="s">
        <v>107</v>
      </c>
      <c r="T98" s="6">
        <v>33</v>
      </c>
      <c r="U98" s="6">
        <v>5</v>
      </c>
      <c r="X98" s="1">
        <f t="shared" si="7"/>
        <v>97</v>
      </c>
      <c r="Y98" s="19" t="s">
        <v>235</v>
      </c>
      <c r="Z98" s="129">
        <v>24</v>
      </c>
      <c r="AA98" s="129">
        <v>3</v>
      </c>
      <c r="AB98" s="27">
        <f t="shared" si="8"/>
        <v>0.125</v>
      </c>
    </row>
    <row r="99" spans="7:28" x14ac:dyDescent="0.25">
      <c r="R99" s="1">
        <f t="shared" si="9"/>
        <v>98</v>
      </c>
      <c r="S99" s="21" t="s">
        <v>203</v>
      </c>
      <c r="T99" s="6">
        <v>33</v>
      </c>
      <c r="U99" s="6">
        <v>6</v>
      </c>
      <c r="X99" s="1">
        <f t="shared" si="7"/>
        <v>98</v>
      </c>
      <c r="Y99" s="19" t="s">
        <v>239</v>
      </c>
      <c r="Z99" s="129">
        <v>17</v>
      </c>
      <c r="AA99" s="129">
        <v>3</v>
      </c>
      <c r="AB99" s="27">
        <f t="shared" si="8"/>
        <v>0.17647058823529413</v>
      </c>
    </row>
    <row r="100" spans="7:28" x14ac:dyDescent="0.25">
      <c r="R100" s="1">
        <f t="shared" si="9"/>
        <v>99</v>
      </c>
      <c r="S100" s="19" t="s">
        <v>213</v>
      </c>
      <c r="T100" s="6">
        <v>32</v>
      </c>
      <c r="U100" s="6">
        <v>13</v>
      </c>
      <c r="X100" s="1">
        <f t="shared" si="7"/>
        <v>99</v>
      </c>
      <c r="Y100" s="25" t="s">
        <v>470</v>
      </c>
      <c r="Z100" s="129">
        <v>15</v>
      </c>
      <c r="AA100" s="129">
        <v>3</v>
      </c>
      <c r="AB100" s="27">
        <f t="shared" si="8"/>
        <v>0.2</v>
      </c>
    </row>
    <row r="101" spans="7:28" x14ac:dyDescent="0.25">
      <c r="R101" s="1">
        <f t="shared" si="9"/>
        <v>100</v>
      </c>
      <c r="S101" s="25" t="s">
        <v>243</v>
      </c>
      <c r="T101" s="6">
        <v>32</v>
      </c>
      <c r="U101" s="6">
        <v>1</v>
      </c>
      <c r="X101" s="1">
        <f t="shared" si="7"/>
        <v>100</v>
      </c>
      <c r="Y101" s="19" t="s">
        <v>120</v>
      </c>
      <c r="Z101" s="129">
        <v>12</v>
      </c>
      <c r="AA101" s="129">
        <v>3</v>
      </c>
      <c r="AB101" s="27">
        <f t="shared" si="8"/>
        <v>0.25</v>
      </c>
    </row>
    <row r="102" spans="7:28" x14ac:dyDescent="0.25">
      <c r="R102" s="1">
        <f t="shared" si="9"/>
        <v>101</v>
      </c>
      <c r="S102" s="19" t="s">
        <v>106</v>
      </c>
      <c r="T102" s="6">
        <v>31</v>
      </c>
      <c r="U102" s="6">
        <v>15</v>
      </c>
      <c r="X102" s="1">
        <f t="shared" si="7"/>
        <v>101</v>
      </c>
      <c r="Y102" s="25" t="s">
        <v>473</v>
      </c>
      <c r="Z102" s="129">
        <v>10</v>
      </c>
      <c r="AA102" s="129">
        <v>3</v>
      </c>
      <c r="AB102" s="27">
        <f t="shared" si="8"/>
        <v>0.3</v>
      </c>
    </row>
    <row r="103" spans="7:28" x14ac:dyDescent="0.25">
      <c r="R103" s="1">
        <f t="shared" si="9"/>
        <v>102</v>
      </c>
      <c r="S103" s="26" t="s">
        <v>214</v>
      </c>
      <c r="T103" s="6">
        <v>29</v>
      </c>
      <c r="U103" s="6">
        <v>1</v>
      </c>
      <c r="X103" s="1">
        <f t="shared" si="7"/>
        <v>102</v>
      </c>
      <c r="Y103" s="29" t="s">
        <v>284</v>
      </c>
      <c r="Z103" s="129">
        <v>9</v>
      </c>
      <c r="AA103" s="129">
        <v>3</v>
      </c>
      <c r="AB103" s="27">
        <f t="shared" si="8"/>
        <v>0.33333333333333331</v>
      </c>
    </row>
    <row r="104" spans="7:28" x14ac:dyDescent="0.25">
      <c r="R104" s="1">
        <f t="shared" si="9"/>
        <v>103</v>
      </c>
      <c r="S104" s="21" t="s">
        <v>215</v>
      </c>
      <c r="T104" s="6">
        <v>29</v>
      </c>
      <c r="U104" s="6">
        <v>7</v>
      </c>
      <c r="X104" s="1">
        <f t="shared" si="7"/>
        <v>103</v>
      </c>
      <c r="Y104" s="22" t="s">
        <v>227</v>
      </c>
      <c r="Z104" s="129">
        <v>5</v>
      </c>
      <c r="AA104" s="129">
        <v>3</v>
      </c>
      <c r="AB104" s="27">
        <f t="shared" si="8"/>
        <v>0.6</v>
      </c>
    </row>
    <row r="105" spans="7:28" x14ac:dyDescent="0.25">
      <c r="R105" s="1">
        <f t="shared" si="9"/>
        <v>104</v>
      </c>
      <c r="S105" s="22" t="s">
        <v>169</v>
      </c>
      <c r="T105" s="6">
        <v>29</v>
      </c>
      <c r="U105" s="6">
        <v>4</v>
      </c>
      <c r="X105" s="1">
        <f t="shared" si="7"/>
        <v>104</v>
      </c>
      <c r="Y105" s="25" t="s">
        <v>144</v>
      </c>
      <c r="Z105" s="129">
        <v>342</v>
      </c>
      <c r="AA105" s="129">
        <v>2</v>
      </c>
      <c r="AB105" s="27">
        <f t="shared" si="8"/>
        <v>5.8479532163742687E-3</v>
      </c>
    </row>
    <row r="106" spans="7:28" x14ac:dyDescent="0.25">
      <c r="R106" s="1">
        <f t="shared" si="9"/>
        <v>105</v>
      </c>
      <c r="S106" s="19" t="s">
        <v>232</v>
      </c>
      <c r="T106" s="6">
        <v>27</v>
      </c>
      <c r="U106" s="6">
        <v>2</v>
      </c>
      <c r="X106" s="1">
        <f t="shared" si="7"/>
        <v>105</v>
      </c>
      <c r="Y106" s="19" t="s">
        <v>121</v>
      </c>
      <c r="Z106" s="129">
        <v>121</v>
      </c>
      <c r="AA106" s="129">
        <v>2</v>
      </c>
      <c r="AB106" s="27">
        <f t="shared" si="8"/>
        <v>1.6528925619834711E-2</v>
      </c>
    </row>
    <row r="107" spans="7:28" x14ac:dyDescent="0.25">
      <c r="R107" s="1">
        <f t="shared" si="9"/>
        <v>106</v>
      </c>
      <c r="S107" s="19" t="s">
        <v>334</v>
      </c>
      <c r="T107" s="6">
        <v>27</v>
      </c>
      <c r="U107" s="6">
        <v>7</v>
      </c>
      <c r="X107" s="1">
        <f t="shared" si="7"/>
        <v>106</v>
      </c>
      <c r="Y107" s="26" t="s">
        <v>180</v>
      </c>
      <c r="Z107" s="129">
        <v>112</v>
      </c>
      <c r="AA107" s="129">
        <v>2</v>
      </c>
      <c r="AB107" s="27">
        <f t="shared" si="8"/>
        <v>1.7857142857142856E-2</v>
      </c>
    </row>
    <row r="108" spans="7:28" x14ac:dyDescent="0.25">
      <c r="R108" s="1">
        <f t="shared" si="9"/>
        <v>107</v>
      </c>
      <c r="S108" s="21" t="s">
        <v>111</v>
      </c>
      <c r="T108" s="6">
        <v>26</v>
      </c>
      <c r="U108" s="6">
        <v>2</v>
      </c>
      <c r="X108" s="1">
        <f t="shared" si="7"/>
        <v>107</v>
      </c>
      <c r="Y108" s="19" t="s">
        <v>195</v>
      </c>
      <c r="Z108" s="129">
        <v>64</v>
      </c>
      <c r="AA108" s="129">
        <v>2</v>
      </c>
      <c r="AB108" s="27">
        <f t="shared" si="8"/>
        <v>3.125E-2</v>
      </c>
    </row>
    <row r="109" spans="7:28" x14ac:dyDescent="0.25">
      <c r="R109" s="1">
        <f t="shared" si="9"/>
        <v>108</v>
      </c>
      <c r="S109" s="19" t="s">
        <v>117</v>
      </c>
      <c r="T109" s="6">
        <v>26</v>
      </c>
      <c r="U109" s="6">
        <v>9</v>
      </c>
      <c r="X109" s="1">
        <f t="shared" si="7"/>
        <v>108</v>
      </c>
      <c r="Y109" s="22" t="s">
        <v>313</v>
      </c>
      <c r="Z109" s="130">
        <v>45</v>
      </c>
      <c r="AA109" s="130">
        <v>2</v>
      </c>
      <c r="AB109" s="27">
        <f t="shared" si="8"/>
        <v>4.4444444444444446E-2</v>
      </c>
    </row>
    <row r="110" spans="7:28" x14ac:dyDescent="0.25">
      <c r="R110" s="1">
        <f t="shared" si="9"/>
        <v>109</v>
      </c>
      <c r="S110" s="23" t="s">
        <v>168</v>
      </c>
      <c r="T110" s="6">
        <v>26</v>
      </c>
      <c r="U110" s="6">
        <v>3</v>
      </c>
      <c r="X110" s="1">
        <f t="shared" si="7"/>
        <v>109</v>
      </c>
      <c r="Y110" s="19" t="s">
        <v>231</v>
      </c>
      <c r="Z110" s="129">
        <v>38</v>
      </c>
      <c r="AA110" s="129">
        <v>2</v>
      </c>
      <c r="AB110" s="27">
        <f t="shared" si="8"/>
        <v>5.2631578947368418E-2</v>
      </c>
    </row>
    <row r="111" spans="7:28" x14ac:dyDescent="0.25">
      <c r="R111" s="1">
        <f t="shared" si="9"/>
        <v>110</v>
      </c>
      <c r="S111" s="19" t="s">
        <v>233</v>
      </c>
      <c r="T111" s="6">
        <v>25</v>
      </c>
      <c r="U111" s="6">
        <v>2</v>
      </c>
      <c r="X111" s="1">
        <f t="shared" si="7"/>
        <v>110</v>
      </c>
      <c r="Y111" s="19" t="s">
        <v>232</v>
      </c>
      <c r="Z111" s="129">
        <v>27</v>
      </c>
      <c r="AA111" s="129">
        <v>2</v>
      </c>
      <c r="AB111" s="27">
        <f t="shared" si="8"/>
        <v>7.407407407407407E-2</v>
      </c>
    </row>
    <row r="112" spans="7:28" x14ac:dyDescent="0.25">
      <c r="R112" s="1">
        <f t="shared" si="9"/>
        <v>111</v>
      </c>
      <c r="S112" s="19" t="s">
        <v>235</v>
      </c>
      <c r="T112" s="6">
        <v>24</v>
      </c>
      <c r="U112" s="6">
        <v>3</v>
      </c>
      <c r="X112" s="1">
        <f t="shared" si="7"/>
        <v>111</v>
      </c>
      <c r="Y112" s="21" t="s">
        <v>111</v>
      </c>
      <c r="Z112" s="129">
        <v>26</v>
      </c>
      <c r="AA112" s="129">
        <v>2</v>
      </c>
      <c r="AB112" s="27">
        <f t="shared" si="8"/>
        <v>7.6923076923076927E-2</v>
      </c>
    </row>
    <row r="113" spans="18:28" x14ac:dyDescent="0.25">
      <c r="R113" s="1">
        <f t="shared" si="9"/>
        <v>112</v>
      </c>
      <c r="S113" s="22" t="s">
        <v>312</v>
      </c>
      <c r="T113" s="6">
        <v>24</v>
      </c>
      <c r="U113" s="6">
        <v>0</v>
      </c>
      <c r="X113" s="1">
        <f t="shared" si="7"/>
        <v>112</v>
      </c>
      <c r="Y113" s="19" t="s">
        <v>233</v>
      </c>
      <c r="Z113" s="129">
        <v>25</v>
      </c>
      <c r="AA113" s="129">
        <v>2</v>
      </c>
      <c r="AB113" s="27">
        <f t="shared" si="8"/>
        <v>0.08</v>
      </c>
    </row>
    <row r="114" spans="18:28" x14ac:dyDescent="0.25">
      <c r="R114" s="1">
        <f t="shared" si="9"/>
        <v>113</v>
      </c>
      <c r="S114" s="19" t="s">
        <v>236</v>
      </c>
      <c r="T114" s="6">
        <v>23</v>
      </c>
      <c r="U114" s="6">
        <v>2</v>
      </c>
      <c r="X114" s="1">
        <f t="shared" si="7"/>
        <v>113</v>
      </c>
      <c r="Y114" s="19" t="s">
        <v>236</v>
      </c>
      <c r="Z114" s="129">
        <v>23</v>
      </c>
      <c r="AA114" s="129">
        <v>2</v>
      </c>
      <c r="AB114" s="27">
        <f t="shared" si="8"/>
        <v>8.6956521739130432E-2</v>
      </c>
    </row>
    <row r="115" spans="18:28" x14ac:dyDescent="0.25">
      <c r="R115" s="1">
        <f t="shared" si="9"/>
        <v>114</v>
      </c>
      <c r="S115" s="19" t="s">
        <v>237</v>
      </c>
      <c r="T115" s="6">
        <v>23</v>
      </c>
      <c r="U115" s="6">
        <v>5</v>
      </c>
      <c r="X115" s="1">
        <f t="shared" si="7"/>
        <v>114</v>
      </c>
      <c r="Y115" s="21" t="s">
        <v>183</v>
      </c>
      <c r="Z115" s="129">
        <v>20</v>
      </c>
      <c r="AA115" s="129">
        <v>2</v>
      </c>
      <c r="AB115" s="27">
        <f t="shared" si="8"/>
        <v>0.1</v>
      </c>
    </row>
    <row r="116" spans="18:28" x14ac:dyDescent="0.25">
      <c r="R116" s="1">
        <f t="shared" si="9"/>
        <v>115</v>
      </c>
      <c r="S116" s="22" t="s">
        <v>304</v>
      </c>
      <c r="T116" s="6">
        <v>22</v>
      </c>
      <c r="U116" s="6">
        <v>0</v>
      </c>
      <c r="X116" s="1">
        <f t="shared" si="7"/>
        <v>115</v>
      </c>
      <c r="Y116" s="25" t="s">
        <v>244</v>
      </c>
      <c r="Z116" s="129">
        <v>12</v>
      </c>
      <c r="AA116" s="129">
        <v>2</v>
      </c>
      <c r="AB116" s="27">
        <f t="shared" si="8"/>
        <v>0.16666666666666666</v>
      </c>
    </row>
    <row r="117" spans="18:28" x14ac:dyDescent="0.25">
      <c r="R117" s="1">
        <f t="shared" si="9"/>
        <v>116</v>
      </c>
      <c r="S117" s="25" t="s">
        <v>324</v>
      </c>
      <c r="T117" s="6">
        <v>21</v>
      </c>
      <c r="U117" s="6">
        <v>1</v>
      </c>
      <c r="X117" s="1">
        <f t="shared" si="7"/>
        <v>116</v>
      </c>
      <c r="Y117" s="25" t="s">
        <v>327</v>
      </c>
      <c r="Z117" s="129">
        <v>11</v>
      </c>
      <c r="AA117" s="129">
        <v>2</v>
      </c>
      <c r="AB117" s="27">
        <f t="shared" si="8"/>
        <v>0.18181818181818182</v>
      </c>
    </row>
    <row r="118" spans="18:28" x14ac:dyDescent="0.25">
      <c r="R118" s="1">
        <f t="shared" si="9"/>
        <v>117</v>
      </c>
      <c r="S118" s="32" t="s">
        <v>258</v>
      </c>
      <c r="T118" s="6">
        <v>20</v>
      </c>
      <c r="U118" s="6">
        <v>1</v>
      </c>
      <c r="X118" s="1">
        <f t="shared" si="7"/>
        <v>117</v>
      </c>
      <c r="Y118" s="22" t="s">
        <v>242</v>
      </c>
      <c r="Z118" s="129">
        <v>7</v>
      </c>
      <c r="AA118" s="129">
        <v>2</v>
      </c>
      <c r="AB118" s="27">
        <f t="shared" si="8"/>
        <v>0.2857142857142857</v>
      </c>
    </row>
    <row r="119" spans="18:28" x14ac:dyDescent="0.25">
      <c r="R119" s="1">
        <f t="shared" si="9"/>
        <v>118</v>
      </c>
      <c r="S119" s="21" t="s">
        <v>183</v>
      </c>
      <c r="T119" s="6">
        <v>20</v>
      </c>
      <c r="U119" s="6">
        <v>2</v>
      </c>
      <c r="X119" s="1">
        <f t="shared" si="7"/>
        <v>118</v>
      </c>
      <c r="Y119" s="22" t="s">
        <v>247</v>
      </c>
      <c r="Z119" s="129">
        <v>6</v>
      </c>
      <c r="AA119" s="129">
        <v>2</v>
      </c>
      <c r="AB119" s="27">
        <f t="shared" si="8"/>
        <v>0.33333333333333331</v>
      </c>
    </row>
    <row r="120" spans="18:28" x14ac:dyDescent="0.25">
      <c r="R120" s="1">
        <f t="shared" si="9"/>
        <v>119</v>
      </c>
      <c r="S120" s="22" t="s">
        <v>285</v>
      </c>
      <c r="T120" s="6">
        <v>19</v>
      </c>
      <c r="U120" s="6">
        <v>12</v>
      </c>
      <c r="X120" s="1">
        <f t="shared" si="7"/>
        <v>119</v>
      </c>
      <c r="Y120" s="31" t="s">
        <v>362</v>
      </c>
      <c r="Z120" s="129">
        <v>6</v>
      </c>
      <c r="AA120" s="129">
        <v>2</v>
      </c>
      <c r="AB120" s="27">
        <f t="shared" si="8"/>
        <v>0.33333333333333331</v>
      </c>
    </row>
    <row r="121" spans="18:28" x14ac:dyDescent="0.25">
      <c r="R121" s="1">
        <f t="shared" si="9"/>
        <v>120</v>
      </c>
      <c r="S121" s="19" t="s">
        <v>239</v>
      </c>
      <c r="T121" s="6">
        <v>17</v>
      </c>
      <c r="U121" s="6">
        <v>3</v>
      </c>
      <c r="X121" s="1">
        <f t="shared" si="7"/>
        <v>120</v>
      </c>
      <c r="Y121" s="22" t="s">
        <v>279</v>
      </c>
      <c r="Z121" s="129">
        <v>5</v>
      </c>
      <c r="AA121" s="129">
        <v>2</v>
      </c>
      <c r="AB121" s="27">
        <f t="shared" si="8"/>
        <v>0.4</v>
      </c>
    </row>
    <row r="122" spans="18:28" x14ac:dyDescent="0.25">
      <c r="R122" s="1">
        <f t="shared" si="9"/>
        <v>121</v>
      </c>
      <c r="S122" s="23" t="s">
        <v>223</v>
      </c>
      <c r="T122" s="6">
        <v>17</v>
      </c>
      <c r="U122" s="6">
        <v>1</v>
      </c>
      <c r="X122" s="1">
        <f t="shared" si="7"/>
        <v>121</v>
      </c>
      <c r="Y122" s="19" t="s">
        <v>108</v>
      </c>
      <c r="Z122" s="129">
        <v>123</v>
      </c>
      <c r="AA122" s="129">
        <v>1</v>
      </c>
      <c r="AB122" s="27">
        <f t="shared" si="8"/>
        <v>8.130081300813009E-3</v>
      </c>
    </row>
    <row r="123" spans="18:28" x14ac:dyDescent="0.25">
      <c r="R123" s="1">
        <f t="shared" si="9"/>
        <v>122</v>
      </c>
      <c r="S123" s="25" t="s">
        <v>470</v>
      </c>
      <c r="T123" s="6">
        <v>15</v>
      </c>
      <c r="U123" s="6">
        <v>3</v>
      </c>
      <c r="X123" s="1">
        <f t="shared" si="7"/>
        <v>122</v>
      </c>
      <c r="Y123" s="22" t="s">
        <v>172</v>
      </c>
      <c r="Z123" s="129">
        <v>117</v>
      </c>
      <c r="AA123" s="129">
        <v>1</v>
      </c>
      <c r="AB123" s="27">
        <f t="shared" si="8"/>
        <v>8.5470085470085479E-3</v>
      </c>
    </row>
    <row r="124" spans="18:28" x14ac:dyDescent="0.25">
      <c r="R124" s="1">
        <f t="shared" si="9"/>
        <v>123</v>
      </c>
      <c r="S124" s="19" t="s">
        <v>127</v>
      </c>
      <c r="T124" s="6">
        <v>14</v>
      </c>
      <c r="U124" s="6">
        <v>5</v>
      </c>
      <c r="X124" s="1">
        <f t="shared" si="7"/>
        <v>123</v>
      </c>
      <c r="Y124" s="19" t="s">
        <v>178</v>
      </c>
      <c r="Z124" s="129">
        <v>92</v>
      </c>
      <c r="AA124" s="129">
        <v>1</v>
      </c>
      <c r="AB124" s="27">
        <f t="shared" si="8"/>
        <v>1.0869565217391304E-2</v>
      </c>
    </row>
    <row r="125" spans="18:28" x14ac:dyDescent="0.25">
      <c r="R125" s="1">
        <f t="shared" si="9"/>
        <v>124</v>
      </c>
      <c r="S125" s="22" t="s">
        <v>291</v>
      </c>
      <c r="T125" s="6">
        <v>14</v>
      </c>
      <c r="U125" s="6">
        <v>1</v>
      </c>
      <c r="X125" s="1">
        <f t="shared" si="7"/>
        <v>124</v>
      </c>
      <c r="Y125" s="22" t="s">
        <v>315</v>
      </c>
      <c r="Z125" s="129">
        <v>71</v>
      </c>
      <c r="AA125" s="129">
        <v>1</v>
      </c>
      <c r="AB125" s="27">
        <f t="shared" si="8"/>
        <v>1.4084507042253521E-2</v>
      </c>
    </row>
    <row r="126" spans="18:28" x14ac:dyDescent="0.25">
      <c r="R126" s="1">
        <f t="shared" si="9"/>
        <v>125</v>
      </c>
      <c r="S126" s="22" t="s">
        <v>309</v>
      </c>
      <c r="T126" s="6">
        <v>14</v>
      </c>
      <c r="U126" s="6">
        <v>0</v>
      </c>
      <c r="X126" s="1">
        <f t="shared" si="7"/>
        <v>125</v>
      </c>
      <c r="Y126" s="19" t="s">
        <v>190</v>
      </c>
      <c r="Z126" s="129">
        <v>68</v>
      </c>
      <c r="AA126" s="129">
        <v>1</v>
      </c>
      <c r="AB126" s="27">
        <f t="shared" si="8"/>
        <v>1.4705882352941176E-2</v>
      </c>
    </row>
    <row r="127" spans="18:28" x14ac:dyDescent="0.25">
      <c r="R127" s="1">
        <f t="shared" si="9"/>
        <v>126</v>
      </c>
      <c r="S127" s="22" t="s">
        <v>292</v>
      </c>
      <c r="T127" s="6">
        <v>13</v>
      </c>
      <c r="U127" s="6">
        <v>0</v>
      </c>
      <c r="X127" s="1">
        <f t="shared" si="7"/>
        <v>126</v>
      </c>
      <c r="Y127" s="19" t="s">
        <v>110</v>
      </c>
      <c r="Z127" s="129">
        <v>46</v>
      </c>
      <c r="AA127" s="129">
        <v>1</v>
      </c>
      <c r="AB127" s="27">
        <f t="shared" si="8"/>
        <v>2.1739130434782608E-2</v>
      </c>
    </row>
    <row r="128" spans="18:28" x14ac:dyDescent="0.25">
      <c r="R128" s="1">
        <f t="shared" si="9"/>
        <v>127</v>
      </c>
      <c r="S128" s="19" t="s">
        <v>120</v>
      </c>
      <c r="T128" s="6">
        <v>12</v>
      </c>
      <c r="U128" s="6">
        <v>3</v>
      </c>
      <c r="X128" s="1">
        <f t="shared" si="7"/>
        <v>127</v>
      </c>
      <c r="Y128" s="19" t="s">
        <v>211</v>
      </c>
      <c r="Z128" s="129">
        <v>40</v>
      </c>
      <c r="AA128" s="129">
        <v>1</v>
      </c>
      <c r="AB128" s="27">
        <f t="shared" si="8"/>
        <v>2.5000000000000001E-2</v>
      </c>
    </row>
    <row r="129" spans="18:28" x14ac:dyDescent="0.25">
      <c r="R129" s="1">
        <f t="shared" si="9"/>
        <v>128</v>
      </c>
      <c r="S129" s="32" t="s">
        <v>254</v>
      </c>
      <c r="T129" s="6">
        <v>12</v>
      </c>
      <c r="U129" s="6">
        <v>0</v>
      </c>
      <c r="X129" s="1">
        <f t="shared" si="7"/>
        <v>128</v>
      </c>
      <c r="Y129" s="25" t="s">
        <v>243</v>
      </c>
      <c r="Z129" s="129">
        <v>32</v>
      </c>
      <c r="AA129" s="129">
        <v>1</v>
      </c>
      <c r="AB129" s="27">
        <f t="shared" si="8"/>
        <v>3.125E-2</v>
      </c>
    </row>
    <row r="130" spans="18:28" x14ac:dyDescent="0.25">
      <c r="R130" s="1">
        <f t="shared" si="9"/>
        <v>129</v>
      </c>
      <c r="S130" s="25" t="s">
        <v>244</v>
      </c>
      <c r="T130" s="6">
        <v>12</v>
      </c>
      <c r="U130" s="6">
        <v>2</v>
      </c>
      <c r="X130" s="1">
        <f t="shared" ref="X130:X193" si="10">X129+1</f>
        <v>129</v>
      </c>
      <c r="Y130" s="26" t="s">
        <v>214</v>
      </c>
      <c r="Z130" s="129">
        <v>29</v>
      </c>
      <c r="AA130" s="129">
        <v>1</v>
      </c>
      <c r="AB130" s="27">
        <f t="shared" ref="AB130:AB193" si="11">AA130/Z130</f>
        <v>3.4482758620689655E-2</v>
      </c>
    </row>
    <row r="131" spans="18:28" x14ac:dyDescent="0.25">
      <c r="R131" s="1">
        <f t="shared" ref="R131:R194" si="12">R130+1</f>
        <v>130</v>
      </c>
      <c r="S131" s="23" t="s">
        <v>225</v>
      </c>
      <c r="T131" s="6">
        <v>11</v>
      </c>
      <c r="U131" s="6">
        <v>0</v>
      </c>
      <c r="X131" s="1">
        <f t="shared" si="10"/>
        <v>130</v>
      </c>
      <c r="Y131" s="25" t="s">
        <v>324</v>
      </c>
      <c r="Z131" s="129">
        <v>21</v>
      </c>
      <c r="AA131" s="129">
        <v>1</v>
      </c>
      <c r="AB131" s="27">
        <f t="shared" si="11"/>
        <v>4.7619047619047616E-2</v>
      </c>
    </row>
    <row r="132" spans="18:28" x14ac:dyDescent="0.25">
      <c r="R132" s="1">
        <f t="shared" si="12"/>
        <v>131</v>
      </c>
      <c r="S132" s="22" t="s">
        <v>289</v>
      </c>
      <c r="T132" s="6">
        <v>11</v>
      </c>
      <c r="U132" s="6">
        <v>0</v>
      </c>
      <c r="X132" s="1">
        <f t="shared" si="10"/>
        <v>131</v>
      </c>
      <c r="Y132" s="32" t="s">
        <v>258</v>
      </c>
      <c r="Z132" s="129">
        <v>20</v>
      </c>
      <c r="AA132" s="129">
        <v>1</v>
      </c>
      <c r="AB132" s="27">
        <f t="shared" si="11"/>
        <v>0.05</v>
      </c>
    </row>
    <row r="133" spans="18:28" x14ac:dyDescent="0.25">
      <c r="R133" s="1">
        <f t="shared" si="12"/>
        <v>132</v>
      </c>
      <c r="S133" s="25" t="s">
        <v>327</v>
      </c>
      <c r="T133" s="6">
        <v>11</v>
      </c>
      <c r="U133" s="6">
        <v>2</v>
      </c>
      <c r="X133" s="1">
        <f t="shared" si="10"/>
        <v>132</v>
      </c>
      <c r="Y133" s="23" t="s">
        <v>223</v>
      </c>
      <c r="Z133" s="129">
        <v>17</v>
      </c>
      <c r="AA133" s="129">
        <v>1</v>
      </c>
      <c r="AB133" s="27">
        <f t="shared" si="11"/>
        <v>5.8823529411764705E-2</v>
      </c>
    </row>
    <row r="134" spans="18:28" x14ac:dyDescent="0.25">
      <c r="R134" s="1">
        <f t="shared" si="12"/>
        <v>133</v>
      </c>
      <c r="S134" s="22" t="s">
        <v>278</v>
      </c>
      <c r="T134" s="6">
        <v>10</v>
      </c>
      <c r="U134" s="6">
        <v>1</v>
      </c>
      <c r="X134" s="1">
        <f t="shared" si="10"/>
        <v>133</v>
      </c>
      <c r="Y134" s="22" t="s">
        <v>291</v>
      </c>
      <c r="Z134" s="129">
        <v>14</v>
      </c>
      <c r="AA134" s="129">
        <v>1</v>
      </c>
      <c r="AB134" s="27">
        <f t="shared" si="11"/>
        <v>7.1428571428571425E-2</v>
      </c>
    </row>
    <row r="135" spans="18:28" x14ac:dyDescent="0.25">
      <c r="R135" s="1">
        <f t="shared" si="12"/>
        <v>134</v>
      </c>
      <c r="S135" s="22" t="s">
        <v>288</v>
      </c>
      <c r="T135" s="6">
        <v>10</v>
      </c>
      <c r="U135" s="6">
        <v>0</v>
      </c>
      <c r="X135" s="1">
        <f t="shared" si="10"/>
        <v>134</v>
      </c>
      <c r="Y135" s="22" t="s">
        <v>278</v>
      </c>
      <c r="Z135" s="129">
        <v>10</v>
      </c>
      <c r="AA135" s="129">
        <v>1</v>
      </c>
      <c r="AB135" s="27">
        <f t="shared" si="11"/>
        <v>0.1</v>
      </c>
    </row>
    <row r="136" spans="18:28" x14ac:dyDescent="0.25">
      <c r="R136" s="1">
        <f t="shared" si="12"/>
        <v>135</v>
      </c>
      <c r="S136" s="25" t="s">
        <v>473</v>
      </c>
      <c r="T136" s="6">
        <v>10</v>
      </c>
      <c r="U136" s="6">
        <v>3</v>
      </c>
      <c r="X136" s="1">
        <f t="shared" si="10"/>
        <v>135</v>
      </c>
      <c r="Y136" s="32" t="s">
        <v>847</v>
      </c>
      <c r="Z136" s="129">
        <v>9</v>
      </c>
      <c r="AA136" s="129">
        <v>1</v>
      </c>
      <c r="AB136" s="27">
        <f t="shared" si="11"/>
        <v>0.1111111111111111</v>
      </c>
    </row>
    <row r="137" spans="18:28" x14ac:dyDescent="0.25">
      <c r="R137" s="1">
        <f t="shared" si="12"/>
        <v>136</v>
      </c>
      <c r="S137" s="29" t="s">
        <v>284</v>
      </c>
      <c r="T137" s="6">
        <v>9</v>
      </c>
      <c r="U137" s="6">
        <v>3</v>
      </c>
      <c r="X137" s="1">
        <f t="shared" si="10"/>
        <v>136</v>
      </c>
      <c r="Y137" s="23" t="s">
        <v>217</v>
      </c>
      <c r="Z137" s="129">
        <v>8</v>
      </c>
      <c r="AA137" s="129">
        <v>1</v>
      </c>
      <c r="AB137" s="27">
        <f t="shared" si="11"/>
        <v>0.125</v>
      </c>
    </row>
    <row r="138" spans="18:28" x14ac:dyDescent="0.25">
      <c r="R138" s="1">
        <f t="shared" si="12"/>
        <v>137</v>
      </c>
      <c r="S138" s="32" t="s">
        <v>847</v>
      </c>
      <c r="T138" s="6">
        <v>9</v>
      </c>
      <c r="U138" s="6">
        <v>1</v>
      </c>
      <c r="V138" t="s">
        <v>420</v>
      </c>
      <c r="X138" s="1">
        <f t="shared" si="10"/>
        <v>137</v>
      </c>
      <c r="Y138" s="32" t="s">
        <v>245</v>
      </c>
      <c r="Z138" s="129">
        <v>8</v>
      </c>
      <c r="AA138" s="129">
        <v>1</v>
      </c>
      <c r="AB138" s="27">
        <f t="shared" si="11"/>
        <v>0.125</v>
      </c>
    </row>
    <row r="139" spans="18:28" x14ac:dyDescent="0.25">
      <c r="R139" s="1">
        <f t="shared" si="12"/>
        <v>138</v>
      </c>
      <c r="S139" s="23" t="s">
        <v>216</v>
      </c>
      <c r="T139" s="6">
        <v>8</v>
      </c>
      <c r="U139" s="6">
        <v>0</v>
      </c>
      <c r="X139" s="1">
        <f t="shared" si="10"/>
        <v>138</v>
      </c>
      <c r="Y139" s="23" t="s">
        <v>228</v>
      </c>
      <c r="Z139" s="129">
        <v>7</v>
      </c>
      <c r="AA139" s="129">
        <v>1</v>
      </c>
      <c r="AB139" s="27">
        <f t="shared" si="11"/>
        <v>0.14285714285714285</v>
      </c>
    </row>
    <row r="140" spans="18:28" x14ac:dyDescent="0.25">
      <c r="R140" s="1">
        <f t="shared" si="12"/>
        <v>139</v>
      </c>
      <c r="S140" s="23" t="s">
        <v>217</v>
      </c>
      <c r="T140" s="6">
        <v>8</v>
      </c>
      <c r="U140" s="6">
        <v>1</v>
      </c>
      <c r="X140" s="1">
        <f t="shared" si="10"/>
        <v>139</v>
      </c>
      <c r="Y140" s="21" t="s">
        <v>204</v>
      </c>
      <c r="Z140" s="129">
        <v>7</v>
      </c>
      <c r="AA140" s="129">
        <v>1</v>
      </c>
      <c r="AB140" s="27">
        <f t="shared" si="11"/>
        <v>0.14285714285714285</v>
      </c>
    </row>
    <row r="141" spans="18:28" x14ac:dyDescent="0.25">
      <c r="R141" s="1">
        <f t="shared" si="12"/>
        <v>140</v>
      </c>
      <c r="S141" s="22" t="s">
        <v>318</v>
      </c>
      <c r="T141" s="6">
        <v>8</v>
      </c>
      <c r="U141" s="6">
        <v>0</v>
      </c>
      <c r="X141" s="53">
        <f t="shared" si="10"/>
        <v>140</v>
      </c>
      <c r="Y141" s="22" t="s">
        <v>460</v>
      </c>
      <c r="Z141" s="129">
        <v>7</v>
      </c>
      <c r="AA141" s="129">
        <v>1</v>
      </c>
      <c r="AB141" s="27">
        <f t="shared" si="11"/>
        <v>0.14285714285714285</v>
      </c>
    </row>
    <row r="142" spans="18:28" x14ac:dyDescent="0.25">
      <c r="R142" s="1">
        <f t="shared" si="12"/>
        <v>141</v>
      </c>
      <c r="S142" s="32" t="s">
        <v>245</v>
      </c>
      <c r="T142" s="6">
        <v>8</v>
      </c>
      <c r="U142" s="6">
        <v>1</v>
      </c>
      <c r="X142" s="1">
        <f t="shared" si="10"/>
        <v>141</v>
      </c>
      <c r="Y142" s="22" t="s">
        <v>299</v>
      </c>
      <c r="Z142" s="129">
        <v>6</v>
      </c>
      <c r="AA142" s="129">
        <v>1</v>
      </c>
      <c r="AB142" s="27">
        <f t="shared" si="11"/>
        <v>0.16666666666666666</v>
      </c>
    </row>
    <row r="143" spans="18:28" x14ac:dyDescent="0.25">
      <c r="R143" s="1">
        <f t="shared" si="12"/>
        <v>142</v>
      </c>
      <c r="S143" s="19" t="s">
        <v>241</v>
      </c>
      <c r="T143" s="6">
        <v>7</v>
      </c>
      <c r="U143" s="6">
        <v>5</v>
      </c>
      <c r="X143" s="1">
        <f t="shared" si="10"/>
        <v>142</v>
      </c>
      <c r="Y143" s="32" t="s">
        <v>246</v>
      </c>
      <c r="Z143" s="129">
        <v>6</v>
      </c>
      <c r="AA143" s="129">
        <v>1</v>
      </c>
      <c r="AB143" s="27">
        <f t="shared" si="11"/>
        <v>0.16666666666666666</v>
      </c>
    </row>
    <row r="144" spans="18:28" x14ac:dyDescent="0.25">
      <c r="R144" s="1">
        <f t="shared" si="12"/>
        <v>143</v>
      </c>
      <c r="S144" s="23" t="s">
        <v>228</v>
      </c>
      <c r="T144" s="6">
        <v>7</v>
      </c>
      <c r="U144" s="6">
        <v>1</v>
      </c>
      <c r="X144" s="1">
        <f t="shared" si="10"/>
        <v>143</v>
      </c>
      <c r="Y144" s="34" t="s">
        <v>251</v>
      </c>
      <c r="Z144" s="129">
        <v>6</v>
      </c>
      <c r="AA144" s="129">
        <v>1</v>
      </c>
      <c r="AB144" s="27">
        <f t="shared" si="11"/>
        <v>0.16666666666666666</v>
      </c>
    </row>
    <row r="145" spans="18:28" x14ac:dyDescent="0.25">
      <c r="R145" s="1">
        <f t="shared" si="12"/>
        <v>144</v>
      </c>
      <c r="S145" s="22" t="s">
        <v>242</v>
      </c>
      <c r="T145" s="6">
        <v>7</v>
      </c>
      <c r="U145" s="6">
        <v>2</v>
      </c>
      <c r="X145" s="1">
        <f t="shared" si="10"/>
        <v>144</v>
      </c>
      <c r="Y145" s="25" t="s">
        <v>844</v>
      </c>
      <c r="Z145" s="129">
        <v>6</v>
      </c>
      <c r="AA145" s="129">
        <v>1</v>
      </c>
      <c r="AB145" s="27">
        <f t="shared" si="11"/>
        <v>0.16666666666666666</v>
      </c>
    </row>
    <row r="146" spans="18:28" x14ac:dyDescent="0.25">
      <c r="R146" s="1">
        <f t="shared" si="12"/>
        <v>145</v>
      </c>
      <c r="S146" s="21" t="s">
        <v>204</v>
      </c>
      <c r="T146" s="6">
        <v>7</v>
      </c>
      <c r="U146" s="6">
        <v>1</v>
      </c>
      <c r="X146" s="1">
        <f t="shared" si="10"/>
        <v>145</v>
      </c>
      <c r="Y146" s="19" t="s">
        <v>114</v>
      </c>
      <c r="Z146" s="129">
        <v>5</v>
      </c>
      <c r="AA146" s="129">
        <v>1</v>
      </c>
      <c r="AB146" s="27">
        <f t="shared" si="11"/>
        <v>0.2</v>
      </c>
    </row>
    <row r="147" spans="18:28" x14ac:dyDescent="0.25">
      <c r="R147" s="1">
        <f t="shared" si="12"/>
        <v>146</v>
      </c>
      <c r="S147" s="22" t="s">
        <v>460</v>
      </c>
      <c r="T147" s="6">
        <v>7</v>
      </c>
      <c r="U147" s="6">
        <v>1</v>
      </c>
      <c r="X147" s="1">
        <f t="shared" si="10"/>
        <v>146</v>
      </c>
      <c r="Y147" s="22" t="s">
        <v>272</v>
      </c>
      <c r="Z147" s="129">
        <v>4</v>
      </c>
      <c r="AA147" s="129">
        <v>1</v>
      </c>
      <c r="AB147" s="27">
        <f t="shared" si="11"/>
        <v>0.25</v>
      </c>
    </row>
    <row r="148" spans="18:28" x14ac:dyDescent="0.25">
      <c r="R148" s="1">
        <f t="shared" si="12"/>
        <v>147</v>
      </c>
      <c r="S148" s="22" t="s">
        <v>247</v>
      </c>
      <c r="T148" s="6">
        <v>6</v>
      </c>
      <c r="U148" s="6">
        <v>2</v>
      </c>
      <c r="X148" s="1">
        <f t="shared" si="10"/>
        <v>147</v>
      </c>
      <c r="Y148" s="22" t="s">
        <v>308</v>
      </c>
      <c r="Z148" s="129">
        <v>4</v>
      </c>
      <c r="AA148" s="129">
        <v>1</v>
      </c>
      <c r="AB148" s="27">
        <f t="shared" si="11"/>
        <v>0.25</v>
      </c>
    </row>
    <row r="149" spans="18:28" x14ac:dyDescent="0.25">
      <c r="R149" s="1">
        <f t="shared" si="12"/>
        <v>148</v>
      </c>
      <c r="S149" s="34" t="s">
        <v>249</v>
      </c>
      <c r="T149" s="6">
        <v>6</v>
      </c>
      <c r="U149" s="6">
        <v>0</v>
      </c>
      <c r="V149" t="s">
        <v>420</v>
      </c>
      <c r="X149" s="1">
        <f t="shared" si="10"/>
        <v>148</v>
      </c>
      <c r="Y149" s="23" t="s">
        <v>200</v>
      </c>
      <c r="Z149" s="129">
        <v>3</v>
      </c>
      <c r="AA149" s="129">
        <v>1</v>
      </c>
      <c r="AB149" s="27">
        <f t="shared" si="11"/>
        <v>0.33333333333333331</v>
      </c>
    </row>
    <row r="150" spans="18:28" x14ac:dyDescent="0.25">
      <c r="R150" s="1">
        <f t="shared" si="12"/>
        <v>149</v>
      </c>
      <c r="S150" s="22" t="s">
        <v>276</v>
      </c>
      <c r="T150" s="6">
        <v>6</v>
      </c>
      <c r="U150" s="6">
        <v>0</v>
      </c>
      <c r="X150" s="1">
        <f t="shared" si="10"/>
        <v>149</v>
      </c>
      <c r="Y150" s="25" t="s">
        <v>257</v>
      </c>
      <c r="Z150" s="129">
        <v>3</v>
      </c>
      <c r="AA150" s="129">
        <v>1</v>
      </c>
      <c r="AB150" s="27">
        <f t="shared" si="11"/>
        <v>0.33333333333333331</v>
      </c>
    </row>
    <row r="151" spans="18:28" x14ac:dyDescent="0.25">
      <c r="R151" s="1">
        <f t="shared" si="12"/>
        <v>150</v>
      </c>
      <c r="S151" s="22" t="s">
        <v>280</v>
      </c>
      <c r="T151" s="6">
        <v>6</v>
      </c>
      <c r="U151" s="6">
        <v>0</v>
      </c>
      <c r="X151" s="1">
        <f t="shared" si="10"/>
        <v>150</v>
      </c>
      <c r="Y151" s="32" t="s">
        <v>360</v>
      </c>
      <c r="Z151" s="129">
        <v>3</v>
      </c>
      <c r="AA151" s="129">
        <v>1</v>
      </c>
      <c r="AB151" s="27">
        <f t="shared" si="11"/>
        <v>0.33333333333333331</v>
      </c>
    </row>
    <row r="152" spans="18:28" x14ac:dyDescent="0.25">
      <c r="R152" s="1">
        <f t="shared" si="12"/>
        <v>151</v>
      </c>
      <c r="S152" s="22" t="s">
        <v>290</v>
      </c>
      <c r="T152" s="6">
        <v>6</v>
      </c>
      <c r="U152" s="6">
        <v>0</v>
      </c>
      <c r="V152" t="s">
        <v>420</v>
      </c>
      <c r="X152" s="1">
        <f t="shared" si="10"/>
        <v>151</v>
      </c>
      <c r="Y152" s="22" t="s">
        <v>287</v>
      </c>
      <c r="Z152" s="129">
        <v>2</v>
      </c>
      <c r="AA152" s="129">
        <v>1</v>
      </c>
      <c r="AB152" s="27">
        <f t="shared" si="11"/>
        <v>0.5</v>
      </c>
    </row>
    <row r="153" spans="18:28" x14ac:dyDescent="0.25">
      <c r="R153" s="1">
        <f t="shared" si="12"/>
        <v>152</v>
      </c>
      <c r="S153" s="22" t="s">
        <v>294</v>
      </c>
      <c r="T153" s="6">
        <v>6</v>
      </c>
      <c r="U153" s="6">
        <v>0</v>
      </c>
      <c r="X153" s="1">
        <f t="shared" si="10"/>
        <v>152</v>
      </c>
      <c r="Y153" s="22" t="s">
        <v>312</v>
      </c>
      <c r="Z153" s="129">
        <v>24</v>
      </c>
      <c r="AA153" s="129">
        <v>0</v>
      </c>
      <c r="AB153" s="27">
        <f t="shared" si="11"/>
        <v>0</v>
      </c>
    </row>
    <row r="154" spans="18:28" x14ac:dyDescent="0.25">
      <c r="R154" s="1">
        <f t="shared" si="12"/>
        <v>153</v>
      </c>
      <c r="S154" s="22" t="s">
        <v>299</v>
      </c>
      <c r="T154" s="6">
        <v>6</v>
      </c>
      <c r="U154" s="6">
        <v>1</v>
      </c>
      <c r="X154" s="1">
        <f t="shared" si="10"/>
        <v>153</v>
      </c>
      <c r="Y154" s="22" t="s">
        <v>304</v>
      </c>
      <c r="Z154" s="129">
        <v>22</v>
      </c>
      <c r="AA154" s="129">
        <v>0</v>
      </c>
      <c r="AB154" s="27">
        <f t="shared" si="11"/>
        <v>0</v>
      </c>
    </row>
    <row r="155" spans="18:28" x14ac:dyDescent="0.25">
      <c r="R155" s="1">
        <f t="shared" si="12"/>
        <v>154</v>
      </c>
      <c r="S155" s="32" t="s">
        <v>246</v>
      </c>
      <c r="T155" s="6">
        <v>6</v>
      </c>
      <c r="U155" s="6">
        <v>1</v>
      </c>
      <c r="X155" s="1">
        <f t="shared" si="10"/>
        <v>154</v>
      </c>
      <c r="Y155" s="22" t="s">
        <v>309</v>
      </c>
      <c r="Z155" s="129">
        <v>14</v>
      </c>
      <c r="AA155" s="129">
        <v>0</v>
      </c>
      <c r="AB155" s="27">
        <f t="shared" si="11"/>
        <v>0</v>
      </c>
    </row>
    <row r="156" spans="18:28" x14ac:dyDescent="0.25">
      <c r="R156" s="1">
        <f t="shared" si="12"/>
        <v>155</v>
      </c>
      <c r="S156" s="34" t="s">
        <v>251</v>
      </c>
      <c r="T156" s="6">
        <v>6</v>
      </c>
      <c r="U156" s="6">
        <v>1</v>
      </c>
      <c r="V156" t="s">
        <v>420</v>
      </c>
      <c r="X156" s="1">
        <f t="shared" si="10"/>
        <v>155</v>
      </c>
      <c r="Y156" s="22" t="s">
        <v>292</v>
      </c>
      <c r="Z156" s="129">
        <v>13</v>
      </c>
      <c r="AA156" s="129">
        <v>0</v>
      </c>
      <c r="AB156" s="27">
        <f t="shared" si="11"/>
        <v>0</v>
      </c>
    </row>
    <row r="157" spans="18:28" x14ac:dyDescent="0.25">
      <c r="R157" s="1">
        <f t="shared" si="12"/>
        <v>156</v>
      </c>
      <c r="S157" s="31" t="s">
        <v>362</v>
      </c>
      <c r="T157" s="6">
        <v>6</v>
      </c>
      <c r="U157" s="6">
        <v>2</v>
      </c>
      <c r="X157" s="1">
        <f t="shared" si="10"/>
        <v>156</v>
      </c>
      <c r="Y157" s="32" t="s">
        <v>254</v>
      </c>
      <c r="Z157" s="129">
        <v>12</v>
      </c>
      <c r="AA157" s="129">
        <v>0</v>
      </c>
      <c r="AB157" s="27">
        <f t="shared" si="11"/>
        <v>0</v>
      </c>
    </row>
    <row r="158" spans="18:28" x14ac:dyDescent="0.25">
      <c r="R158" s="1">
        <f t="shared" si="12"/>
        <v>157</v>
      </c>
      <c r="S158" s="25" t="s">
        <v>844</v>
      </c>
      <c r="T158" s="6">
        <v>6</v>
      </c>
      <c r="U158" s="6">
        <v>1</v>
      </c>
      <c r="X158" s="1">
        <f t="shared" si="10"/>
        <v>157</v>
      </c>
      <c r="Y158" s="23" t="s">
        <v>225</v>
      </c>
      <c r="Z158" s="129">
        <v>11</v>
      </c>
      <c r="AA158" s="129">
        <v>0</v>
      </c>
      <c r="AB158" s="27">
        <f t="shared" si="11"/>
        <v>0</v>
      </c>
    </row>
    <row r="159" spans="18:28" x14ac:dyDescent="0.25">
      <c r="R159" s="1">
        <f t="shared" si="12"/>
        <v>158</v>
      </c>
      <c r="S159" s="19" t="s">
        <v>114</v>
      </c>
      <c r="T159" s="6">
        <v>5</v>
      </c>
      <c r="U159" s="6">
        <v>1</v>
      </c>
      <c r="X159" s="1">
        <f t="shared" si="10"/>
        <v>158</v>
      </c>
      <c r="Y159" s="22" t="s">
        <v>289</v>
      </c>
      <c r="Z159" s="129">
        <v>11</v>
      </c>
      <c r="AA159" s="129">
        <v>0</v>
      </c>
      <c r="AB159" s="27">
        <f t="shared" si="11"/>
        <v>0</v>
      </c>
    </row>
    <row r="160" spans="18:28" x14ac:dyDescent="0.25">
      <c r="R160" s="1">
        <f t="shared" si="12"/>
        <v>159</v>
      </c>
      <c r="S160" s="22" t="s">
        <v>227</v>
      </c>
      <c r="T160" s="6">
        <v>5</v>
      </c>
      <c r="U160" s="6">
        <v>3</v>
      </c>
      <c r="X160" s="1">
        <f t="shared" si="10"/>
        <v>159</v>
      </c>
      <c r="Y160" s="22" t="s">
        <v>288</v>
      </c>
      <c r="Z160" s="129">
        <v>10</v>
      </c>
      <c r="AA160" s="129">
        <v>0</v>
      </c>
      <c r="AB160" s="27">
        <f t="shared" si="11"/>
        <v>0</v>
      </c>
    </row>
    <row r="161" spans="11:28" x14ac:dyDescent="0.25">
      <c r="R161" s="1">
        <f t="shared" si="12"/>
        <v>160</v>
      </c>
      <c r="S161" s="22" t="s">
        <v>230</v>
      </c>
      <c r="T161" s="6">
        <v>5</v>
      </c>
      <c r="U161" s="6">
        <v>0</v>
      </c>
      <c r="V161" t="s">
        <v>420</v>
      </c>
      <c r="X161" s="1">
        <f t="shared" si="10"/>
        <v>160</v>
      </c>
      <c r="Y161" s="23" t="s">
        <v>216</v>
      </c>
      <c r="Z161" s="129">
        <v>8</v>
      </c>
      <c r="AA161" s="129">
        <v>0</v>
      </c>
      <c r="AB161" s="27">
        <f t="shared" si="11"/>
        <v>0</v>
      </c>
    </row>
    <row r="162" spans="11:28" x14ac:dyDescent="0.25">
      <c r="R162" s="1">
        <f t="shared" si="12"/>
        <v>161</v>
      </c>
      <c r="S162" s="32" t="s">
        <v>260</v>
      </c>
      <c r="T162" s="6">
        <v>5</v>
      </c>
      <c r="U162" s="6">
        <v>0</v>
      </c>
      <c r="X162" s="1">
        <f t="shared" si="10"/>
        <v>161</v>
      </c>
      <c r="Y162" s="22" t="s">
        <v>318</v>
      </c>
      <c r="Z162" s="129">
        <v>8</v>
      </c>
      <c r="AA162" s="129">
        <v>0</v>
      </c>
      <c r="AB162" s="27">
        <f t="shared" si="11"/>
        <v>0</v>
      </c>
    </row>
    <row r="163" spans="11:28" x14ac:dyDescent="0.25">
      <c r="R163" s="1">
        <f t="shared" si="12"/>
        <v>162</v>
      </c>
      <c r="S163" s="22" t="s">
        <v>279</v>
      </c>
      <c r="T163" s="6">
        <v>5</v>
      </c>
      <c r="U163" s="6">
        <v>2</v>
      </c>
      <c r="X163" s="1">
        <f t="shared" si="10"/>
        <v>162</v>
      </c>
      <c r="Y163" s="34" t="s">
        <v>249</v>
      </c>
      <c r="Z163" s="129">
        <v>6</v>
      </c>
      <c r="AA163" s="129">
        <v>0</v>
      </c>
      <c r="AB163" s="27">
        <f t="shared" si="11"/>
        <v>0</v>
      </c>
    </row>
    <row r="164" spans="11:28" x14ac:dyDescent="0.25">
      <c r="R164" s="1">
        <f t="shared" si="12"/>
        <v>163</v>
      </c>
      <c r="S164" s="22" t="s">
        <v>281</v>
      </c>
      <c r="T164" s="6">
        <v>5</v>
      </c>
      <c r="U164" s="6">
        <v>0</v>
      </c>
      <c r="X164" s="1">
        <f t="shared" si="10"/>
        <v>163</v>
      </c>
      <c r="Y164" s="22" t="s">
        <v>276</v>
      </c>
      <c r="Z164" s="129">
        <v>6</v>
      </c>
      <c r="AA164" s="129">
        <v>0</v>
      </c>
      <c r="AB164" s="27">
        <f t="shared" si="11"/>
        <v>0</v>
      </c>
    </row>
    <row r="165" spans="11:28" x14ac:dyDescent="0.25">
      <c r="K165" s="1"/>
      <c r="R165" s="1">
        <f t="shared" si="12"/>
        <v>164</v>
      </c>
      <c r="S165" s="22" t="s">
        <v>293</v>
      </c>
      <c r="T165" s="6">
        <v>5</v>
      </c>
      <c r="U165" s="6">
        <v>0</v>
      </c>
      <c r="X165" s="1">
        <f t="shared" si="10"/>
        <v>164</v>
      </c>
      <c r="Y165" s="22" t="s">
        <v>280</v>
      </c>
      <c r="Z165" s="129">
        <v>6</v>
      </c>
      <c r="AA165" s="129">
        <v>0</v>
      </c>
      <c r="AB165" s="27">
        <f t="shared" si="11"/>
        <v>0</v>
      </c>
    </row>
    <row r="166" spans="11:28" x14ac:dyDescent="0.25">
      <c r="K166" s="1"/>
      <c r="R166" s="1">
        <f t="shared" si="12"/>
        <v>165</v>
      </c>
      <c r="S166" s="22" t="s">
        <v>320</v>
      </c>
      <c r="T166" s="6">
        <v>5</v>
      </c>
      <c r="U166" s="6">
        <v>0</v>
      </c>
      <c r="X166" s="1">
        <f t="shared" si="10"/>
        <v>165</v>
      </c>
      <c r="Y166" s="22" t="s">
        <v>290</v>
      </c>
      <c r="Z166" s="129">
        <v>6</v>
      </c>
      <c r="AA166" s="129">
        <v>0</v>
      </c>
      <c r="AB166" s="27">
        <f t="shared" si="11"/>
        <v>0</v>
      </c>
    </row>
    <row r="167" spans="11:28" x14ac:dyDescent="0.25">
      <c r="K167" s="1"/>
      <c r="R167" s="1">
        <f t="shared" si="12"/>
        <v>166</v>
      </c>
      <c r="S167" s="25" t="s">
        <v>472</v>
      </c>
      <c r="T167" s="6">
        <v>5</v>
      </c>
      <c r="U167" s="6">
        <v>0</v>
      </c>
      <c r="X167" s="1">
        <f t="shared" si="10"/>
        <v>166</v>
      </c>
      <c r="Y167" s="22" t="s">
        <v>294</v>
      </c>
      <c r="Z167" s="129">
        <v>6</v>
      </c>
      <c r="AA167" s="129">
        <v>0</v>
      </c>
      <c r="AB167" s="27">
        <f t="shared" si="11"/>
        <v>0</v>
      </c>
    </row>
    <row r="168" spans="11:28" x14ac:dyDescent="0.25">
      <c r="K168" s="1"/>
      <c r="R168" s="1">
        <f t="shared" si="12"/>
        <v>167</v>
      </c>
      <c r="S168" s="23" t="s">
        <v>219</v>
      </c>
      <c r="T168" s="6">
        <v>4</v>
      </c>
      <c r="U168" s="6">
        <v>0</v>
      </c>
      <c r="X168" s="1">
        <f t="shared" si="10"/>
        <v>167</v>
      </c>
      <c r="Y168" s="22" t="s">
        <v>230</v>
      </c>
      <c r="Z168" s="129">
        <v>5</v>
      </c>
      <c r="AA168" s="129">
        <v>0</v>
      </c>
      <c r="AB168" s="27">
        <f t="shared" si="11"/>
        <v>0</v>
      </c>
    </row>
    <row r="169" spans="11:28" x14ac:dyDescent="0.25">
      <c r="R169" s="1">
        <f t="shared" si="12"/>
        <v>168</v>
      </c>
      <c r="S169" s="23" t="s">
        <v>222</v>
      </c>
      <c r="T169" s="6">
        <v>4</v>
      </c>
      <c r="U169" s="6">
        <v>0</v>
      </c>
      <c r="X169" s="1">
        <f t="shared" si="10"/>
        <v>168</v>
      </c>
      <c r="Y169" s="32" t="s">
        <v>260</v>
      </c>
      <c r="Z169" s="129">
        <v>5</v>
      </c>
      <c r="AA169" s="129">
        <v>0</v>
      </c>
      <c r="AB169" s="27">
        <f t="shared" si="11"/>
        <v>0</v>
      </c>
    </row>
    <row r="170" spans="11:28" x14ac:dyDescent="0.25">
      <c r="R170" s="1">
        <f t="shared" si="12"/>
        <v>169</v>
      </c>
      <c r="S170" s="22" t="s">
        <v>263</v>
      </c>
      <c r="T170" s="6">
        <v>4</v>
      </c>
      <c r="U170" s="6">
        <v>0</v>
      </c>
      <c r="X170" s="1">
        <f t="shared" si="10"/>
        <v>169</v>
      </c>
      <c r="Y170" s="22" t="s">
        <v>281</v>
      </c>
      <c r="Z170" s="129">
        <v>5</v>
      </c>
      <c r="AA170" s="129">
        <v>0</v>
      </c>
      <c r="AB170" s="27">
        <f t="shared" si="11"/>
        <v>0</v>
      </c>
    </row>
    <row r="171" spans="11:28" x14ac:dyDescent="0.25">
      <c r="R171" s="1">
        <f t="shared" si="12"/>
        <v>170</v>
      </c>
      <c r="S171" s="22" t="s">
        <v>268</v>
      </c>
      <c r="T171" s="105">
        <v>4</v>
      </c>
      <c r="U171" s="105">
        <v>0</v>
      </c>
      <c r="X171" s="1">
        <f t="shared" si="10"/>
        <v>170</v>
      </c>
      <c r="Y171" s="22" t="s">
        <v>293</v>
      </c>
      <c r="Z171" s="129">
        <v>5</v>
      </c>
      <c r="AA171" s="129">
        <v>0</v>
      </c>
      <c r="AB171" s="27">
        <f t="shared" si="11"/>
        <v>0</v>
      </c>
    </row>
    <row r="172" spans="11:28" x14ac:dyDescent="0.25">
      <c r="R172" s="1">
        <f t="shared" si="12"/>
        <v>171</v>
      </c>
      <c r="S172" s="22" t="s">
        <v>272</v>
      </c>
      <c r="T172" s="6">
        <v>4</v>
      </c>
      <c r="U172" s="6">
        <v>1</v>
      </c>
      <c r="X172" s="1">
        <f t="shared" si="10"/>
        <v>171</v>
      </c>
      <c r="Y172" s="22" t="s">
        <v>320</v>
      </c>
      <c r="Z172" s="129">
        <v>5</v>
      </c>
      <c r="AA172" s="129">
        <v>0</v>
      </c>
      <c r="AB172" s="27">
        <f t="shared" si="11"/>
        <v>0</v>
      </c>
    </row>
    <row r="173" spans="11:28" x14ac:dyDescent="0.25">
      <c r="R173" s="1">
        <f t="shared" si="12"/>
        <v>172</v>
      </c>
      <c r="S173" s="22" t="s">
        <v>273</v>
      </c>
      <c r="T173" s="6">
        <v>4</v>
      </c>
      <c r="U173" s="6">
        <v>0</v>
      </c>
      <c r="X173" s="1">
        <f t="shared" si="10"/>
        <v>172</v>
      </c>
      <c r="Y173" s="25" t="s">
        <v>472</v>
      </c>
      <c r="Z173" s="129">
        <v>5</v>
      </c>
      <c r="AA173" s="129">
        <v>0</v>
      </c>
      <c r="AB173" s="27">
        <f t="shared" si="11"/>
        <v>0</v>
      </c>
    </row>
    <row r="174" spans="11:28" x14ac:dyDescent="0.25">
      <c r="R174" s="1">
        <f t="shared" si="12"/>
        <v>173</v>
      </c>
      <c r="S174" s="22" t="s">
        <v>274</v>
      </c>
      <c r="T174" s="6">
        <v>4</v>
      </c>
      <c r="U174" s="6">
        <v>0</v>
      </c>
      <c r="X174" s="1">
        <f t="shared" si="10"/>
        <v>173</v>
      </c>
      <c r="Y174" s="23" t="s">
        <v>219</v>
      </c>
      <c r="Z174" s="129">
        <v>4</v>
      </c>
      <c r="AA174" s="129">
        <v>0</v>
      </c>
      <c r="AB174" s="27">
        <f t="shared" si="11"/>
        <v>0</v>
      </c>
    </row>
    <row r="175" spans="11:28" x14ac:dyDescent="0.25">
      <c r="R175" s="1">
        <f t="shared" si="12"/>
        <v>174</v>
      </c>
      <c r="S175" s="22" t="s">
        <v>302</v>
      </c>
      <c r="T175" s="6">
        <v>4</v>
      </c>
      <c r="U175" s="6">
        <v>0</v>
      </c>
      <c r="X175" s="1">
        <f t="shared" si="10"/>
        <v>174</v>
      </c>
      <c r="Y175" s="23" t="s">
        <v>222</v>
      </c>
      <c r="Z175" s="129">
        <v>4</v>
      </c>
      <c r="AA175" s="129">
        <v>0</v>
      </c>
      <c r="AB175" s="27">
        <f t="shared" si="11"/>
        <v>0</v>
      </c>
    </row>
    <row r="176" spans="11:28" x14ac:dyDescent="0.25">
      <c r="R176" s="1">
        <f t="shared" si="12"/>
        <v>175</v>
      </c>
      <c r="S176" s="22" t="s">
        <v>307</v>
      </c>
      <c r="T176" s="6">
        <v>4</v>
      </c>
      <c r="U176" s="6">
        <v>0</v>
      </c>
      <c r="X176" s="1">
        <f t="shared" si="10"/>
        <v>175</v>
      </c>
      <c r="Y176" s="22" t="s">
        <v>263</v>
      </c>
      <c r="Z176" s="129">
        <v>4</v>
      </c>
      <c r="AA176" s="129">
        <v>0</v>
      </c>
      <c r="AB176" s="27">
        <f t="shared" si="11"/>
        <v>0</v>
      </c>
    </row>
    <row r="177" spans="18:28" x14ac:dyDescent="0.25">
      <c r="R177" s="1">
        <f t="shared" si="12"/>
        <v>176</v>
      </c>
      <c r="S177" s="22" t="s">
        <v>308</v>
      </c>
      <c r="T177" s="108">
        <v>4</v>
      </c>
      <c r="U177" s="108">
        <v>1</v>
      </c>
      <c r="X177" s="1">
        <f t="shared" si="10"/>
        <v>176</v>
      </c>
      <c r="Y177" s="22" t="s">
        <v>268</v>
      </c>
      <c r="Z177" s="129">
        <v>4</v>
      </c>
      <c r="AA177" s="129">
        <v>0</v>
      </c>
      <c r="AB177" s="27">
        <f t="shared" si="11"/>
        <v>0</v>
      </c>
    </row>
    <row r="178" spans="18:28" x14ac:dyDescent="0.25">
      <c r="R178" s="1">
        <f t="shared" si="12"/>
        <v>177</v>
      </c>
      <c r="S178" s="32" t="s">
        <v>325</v>
      </c>
      <c r="T178" s="15">
        <v>4</v>
      </c>
      <c r="U178" s="15">
        <v>0</v>
      </c>
      <c r="X178" s="1">
        <f t="shared" si="10"/>
        <v>177</v>
      </c>
      <c r="Y178" s="22" t="s">
        <v>273</v>
      </c>
      <c r="Z178" s="129">
        <v>4</v>
      </c>
      <c r="AA178" s="129">
        <v>0</v>
      </c>
      <c r="AB178" s="27">
        <f t="shared" si="11"/>
        <v>0</v>
      </c>
    </row>
    <row r="179" spans="18:28" x14ac:dyDescent="0.25">
      <c r="R179" s="1">
        <f t="shared" si="12"/>
        <v>178</v>
      </c>
      <c r="S179" s="22" t="s">
        <v>310</v>
      </c>
      <c r="T179" s="6">
        <v>4</v>
      </c>
      <c r="U179" s="6">
        <v>0</v>
      </c>
      <c r="V179" t="s">
        <v>420</v>
      </c>
      <c r="X179" s="1">
        <f t="shared" si="10"/>
        <v>178</v>
      </c>
      <c r="Y179" s="22" t="s">
        <v>274</v>
      </c>
      <c r="Z179" s="129">
        <v>4</v>
      </c>
      <c r="AA179" s="129">
        <v>0</v>
      </c>
      <c r="AB179" s="27">
        <f t="shared" si="11"/>
        <v>0</v>
      </c>
    </row>
    <row r="180" spans="18:28" x14ac:dyDescent="0.25">
      <c r="R180" s="1">
        <f t="shared" si="12"/>
        <v>179</v>
      </c>
      <c r="S180" s="32" t="s">
        <v>328</v>
      </c>
      <c r="T180" s="6">
        <v>4</v>
      </c>
      <c r="U180" s="6">
        <v>0</v>
      </c>
      <c r="X180" s="1">
        <f t="shared" si="10"/>
        <v>179</v>
      </c>
      <c r="Y180" s="22" t="s">
        <v>302</v>
      </c>
      <c r="Z180" s="129">
        <v>4</v>
      </c>
      <c r="AA180" s="129">
        <v>0</v>
      </c>
      <c r="AB180" s="27">
        <f t="shared" si="11"/>
        <v>0</v>
      </c>
    </row>
    <row r="181" spans="18:28" x14ac:dyDescent="0.25">
      <c r="R181" s="1">
        <f t="shared" si="12"/>
        <v>180</v>
      </c>
      <c r="S181" s="25" t="s">
        <v>843</v>
      </c>
      <c r="T181" s="6">
        <v>4</v>
      </c>
      <c r="U181" s="6">
        <v>0</v>
      </c>
      <c r="X181" s="1">
        <f t="shared" si="10"/>
        <v>180</v>
      </c>
      <c r="Y181" s="22" t="s">
        <v>307</v>
      </c>
      <c r="Z181" s="129">
        <v>4</v>
      </c>
      <c r="AA181" s="129">
        <v>0</v>
      </c>
      <c r="AB181" s="27">
        <f t="shared" si="11"/>
        <v>0</v>
      </c>
    </row>
    <row r="182" spans="18:28" x14ac:dyDescent="0.25">
      <c r="R182" s="1">
        <f t="shared" si="12"/>
        <v>181</v>
      </c>
      <c r="S182" s="23" t="s">
        <v>200</v>
      </c>
      <c r="T182" s="6">
        <v>3</v>
      </c>
      <c r="U182" s="6">
        <v>1</v>
      </c>
      <c r="X182" s="1">
        <f t="shared" si="10"/>
        <v>181</v>
      </c>
      <c r="Y182" s="32" t="s">
        <v>325</v>
      </c>
      <c r="Z182" s="15">
        <v>4</v>
      </c>
      <c r="AA182" s="15">
        <v>0</v>
      </c>
      <c r="AB182" s="27">
        <f t="shared" si="11"/>
        <v>0</v>
      </c>
    </row>
    <row r="183" spans="18:28" x14ac:dyDescent="0.25">
      <c r="R183" s="1">
        <f t="shared" si="12"/>
        <v>182</v>
      </c>
      <c r="S183" s="23" t="s">
        <v>220</v>
      </c>
      <c r="T183" s="6">
        <v>3</v>
      </c>
      <c r="U183" s="6">
        <v>0</v>
      </c>
      <c r="X183" s="1">
        <f t="shared" si="10"/>
        <v>182</v>
      </c>
      <c r="Y183" s="22" t="s">
        <v>310</v>
      </c>
      <c r="Z183" s="129">
        <v>4</v>
      </c>
      <c r="AA183" s="129">
        <v>0</v>
      </c>
      <c r="AB183" s="27">
        <f t="shared" si="11"/>
        <v>0</v>
      </c>
    </row>
    <row r="184" spans="18:28" x14ac:dyDescent="0.25">
      <c r="R184" s="1">
        <f t="shared" si="12"/>
        <v>183</v>
      </c>
      <c r="S184" s="25" t="s">
        <v>257</v>
      </c>
      <c r="T184" s="6">
        <v>3</v>
      </c>
      <c r="U184" s="6">
        <v>1</v>
      </c>
      <c r="X184" s="1">
        <f t="shared" si="10"/>
        <v>183</v>
      </c>
      <c r="Y184" s="32" t="s">
        <v>328</v>
      </c>
      <c r="Z184" s="129">
        <v>4</v>
      </c>
      <c r="AA184" s="129">
        <v>0</v>
      </c>
      <c r="AB184" s="27">
        <f t="shared" si="11"/>
        <v>0</v>
      </c>
    </row>
    <row r="185" spans="18:28" x14ac:dyDescent="0.25">
      <c r="R185" s="1">
        <f t="shared" si="12"/>
        <v>184</v>
      </c>
      <c r="S185" s="22" t="s">
        <v>266</v>
      </c>
      <c r="T185" s="6">
        <v>3</v>
      </c>
      <c r="U185" s="6">
        <v>0</v>
      </c>
      <c r="X185" s="1">
        <f t="shared" si="10"/>
        <v>184</v>
      </c>
      <c r="Y185" s="25" t="s">
        <v>843</v>
      </c>
      <c r="Z185" s="129">
        <v>4</v>
      </c>
      <c r="AA185" s="129">
        <v>0</v>
      </c>
      <c r="AB185" s="27">
        <f t="shared" si="11"/>
        <v>0</v>
      </c>
    </row>
    <row r="186" spans="18:28" x14ac:dyDescent="0.25">
      <c r="R186" s="1">
        <f t="shared" si="12"/>
        <v>185</v>
      </c>
      <c r="S186" s="32" t="s">
        <v>255</v>
      </c>
      <c r="T186" s="6">
        <v>3</v>
      </c>
      <c r="U186" s="6">
        <v>0</v>
      </c>
      <c r="X186" s="1">
        <f t="shared" si="10"/>
        <v>185</v>
      </c>
      <c r="Y186" s="23" t="s">
        <v>220</v>
      </c>
      <c r="Z186" s="129">
        <v>3</v>
      </c>
      <c r="AA186" s="129">
        <v>0</v>
      </c>
      <c r="AB186" s="27">
        <f t="shared" si="11"/>
        <v>0</v>
      </c>
    </row>
    <row r="187" spans="18:28" x14ac:dyDescent="0.25">
      <c r="R187" s="1">
        <f t="shared" si="12"/>
        <v>186</v>
      </c>
      <c r="S187" s="32" t="s">
        <v>358</v>
      </c>
      <c r="T187" s="6">
        <v>3</v>
      </c>
      <c r="U187" s="6">
        <v>0</v>
      </c>
      <c r="X187" s="1">
        <f t="shared" si="10"/>
        <v>186</v>
      </c>
      <c r="Y187" s="22" t="s">
        <v>266</v>
      </c>
      <c r="Z187" s="129">
        <v>3</v>
      </c>
      <c r="AA187" s="129">
        <v>0</v>
      </c>
      <c r="AB187" s="27">
        <f t="shared" si="11"/>
        <v>0</v>
      </c>
    </row>
    <row r="188" spans="18:28" x14ac:dyDescent="0.25">
      <c r="R188" s="1">
        <f t="shared" si="12"/>
        <v>187</v>
      </c>
      <c r="S188" s="32" t="s">
        <v>360</v>
      </c>
      <c r="T188" s="6">
        <v>3</v>
      </c>
      <c r="U188" s="6">
        <v>1</v>
      </c>
      <c r="X188" s="1">
        <f t="shared" si="10"/>
        <v>187</v>
      </c>
      <c r="Y188" s="32" t="s">
        <v>255</v>
      </c>
      <c r="Z188" s="129">
        <v>3</v>
      </c>
      <c r="AA188" s="129">
        <v>0</v>
      </c>
      <c r="AB188" s="27">
        <f t="shared" si="11"/>
        <v>0</v>
      </c>
    </row>
    <row r="189" spans="18:28" x14ac:dyDescent="0.25">
      <c r="R189" s="1">
        <f t="shared" si="12"/>
        <v>188</v>
      </c>
      <c r="S189" s="25" t="s">
        <v>425</v>
      </c>
      <c r="T189" s="6">
        <v>3</v>
      </c>
      <c r="U189" s="6">
        <v>0</v>
      </c>
      <c r="X189" s="1">
        <f t="shared" si="10"/>
        <v>188</v>
      </c>
      <c r="Y189" s="32" t="s">
        <v>358</v>
      </c>
      <c r="Z189" s="129">
        <v>3</v>
      </c>
      <c r="AA189" s="129">
        <v>0</v>
      </c>
      <c r="AB189" s="27">
        <f t="shared" si="11"/>
        <v>0</v>
      </c>
    </row>
    <row r="190" spans="18:28" x14ac:dyDescent="0.25">
      <c r="R190" s="1">
        <f t="shared" si="12"/>
        <v>189</v>
      </c>
      <c r="S190" s="23" t="s">
        <v>218</v>
      </c>
      <c r="T190" s="6">
        <v>2</v>
      </c>
      <c r="U190" s="6">
        <v>0</v>
      </c>
      <c r="X190" s="1">
        <f t="shared" si="10"/>
        <v>189</v>
      </c>
      <c r="Y190" s="25" t="s">
        <v>425</v>
      </c>
      <c r="Z190" s="129">
        <v>3</v>
      </c>
      <c r="AA190" s="129">
        <v>0</v>
      </c>
      <c r="AB190" s="27">
        <f t="shared" si="11"/>
        <v>0</v>
      </c>
    </row>
    <row r="191" spans="18:28" x14ac:dyDescent="0.25">
      <c r="R191" s="1">
        <f t="shared" si="12"/>
        <v>190</v>
      </c>
      <c r="S191" s="23" t="s">
        <v>224</v>
      </c>
      <c r="T191" s="6">
        <v>2</v>
      </c>
      <c r="U191" s="6">
        <v>0</v>
      </c>
      <c r="X191" s="1">
        <f t="shared" si="10"/>
        <v>190</v>
      </c>
      <c r="Y191" s="23" t="s">
        <v>218</v>
      </c>
      <c r="Z191" s="129">
        <v>2</v>
      </c>
      <c r="AA191" s="129">
        <v>0</v>
      </c>
      <c r="AB191" s="27">
        <f t="shared" si="11"/>
        <v>0</v>
      </c>
    </row>
    <row r="192" spans="18:28" x14ac:dyDescent="0.25">
      <c r="R192" s="1">
        <f t="shared" si="12"/>
        <v>191</v>
      </c>
      <c r="S192" s="22" t="s">
        <v>226</v>
      </c>
      <c r="T192" s="6">
        <v>2</v>
      </c>
      <c r="U192" s="6">
        <v>0</v>
      </c>
      <c r="X192" s="1">
        <f t="shared" si="10"/>
        <v>191</v>
      </c>
      <c r="Y192" s="23" t="s">
        <v>224</v>
      </c>
      <c r="Z192" s="129">
        <v>2</v>
      </c>
      <c r="AA192" s="129">
        <v>0</v>
      </c>
      <c r="AB192" s="27">
        <f t="shared" si="11"/>
        <v>0</v>
      </c>
    </row>
    <row r="193" spans="18:28" x14ac:dyDescent="0.25">
      <c r="R193" s="1">
        <f t="shared" si="12"/>
        <v>192</v>
      </c>
      <c r="S193" s="25" t="s">
        <v>253</v>
      </c>
      <c r="T193" s="6">
        <v>2</v>
      </c>
      <c r="U193" s="6">
        <v>0</v>
      </c>
      <c r="X193" s="1">
        <f t="shared" si="10"/>
        <v>192</v>
      </c>
      <c r="Y193" s="22" t="s">
        <v>226</v>
      </c>
      <c r="Z193" s="129">
        <v>2</v>
      </c>
      <c r="AA193" s="129">
        <v>0</v>
      </c>
      <c r="AB193" s="27">
        <f t="shared" si="11"/>
        <v>0</v>
      </c>
    </row>
    <row r="194" spans="18:28" x14ac:dyDescent="0.25">
      <c r="R194" s="1">
        <f t="shared" si="12"/>
        <v>193</v>
      </c>
      <c r="S194" s="32" t="s">
        <v>269</v>
      </c>
      <c r="T194" s="6">
        <v>2</v>
      </c>
      <c r="U194" s="6">
        <v>0</v>
      </c>
      <c r="X194" s="1">
        <f t="shared" ref="X194:X231" si="13">X193+1</f>
        <v>193</v>
      </c>
      <c r="Y194" s="25" t="s">
        <v>253</v>
      </c>
      <c r="Z194" s="129">
        <v>2</v>
      </c>
      <c r="AA194" s="129">
        <v>0</v>
      </c>
      <c r="AB194" s="27">
        <f t="shared" ref="AB194:AB231" si="14">AA194/Z194</f>
        <v>0</v>
      </c>
    </row>
    <row r="195" spans="18:28" x14ac:dyDescent="0.25">
      <c r="R195" s="1">
        <f t="shared" ref="R195:R241" si="15">R194+1</f>
        <v>194</v>
      </c>
      <c r="S195" s="32" t="s">
        <v>271</v>
      </c>
      <c r="T195" s="6">
        <v>2</v>
      </c>
      <c r="U195" s="6">
        <v>0</v>
      </c>
      <c r="V195" t="s">
        <v>420</v>
      </c>
      <c r="X195" s="1">
        <f t="shared" si="13"/>
        <v>194</v>
      </c>
      <c r="Y195" s="32" t="s">
        <v>269</v>
      </c>
      <c r="Z195" s="129">
        <v>2</v>
      </c>
      <c r="AA195" s="129">
        <v>0</v>
      </c>
      <c r="AB195" s="27">
        <f t="shared" si="14"/>
        <v>0</v>
      </c>
    </row>
    <row r="196" spans="18:28" x14ac:dyDescent="0.25">
      <c r="R196" s="1">
        <f t="shared" si="15"/>
        <v>195</v>
      </c>
      <c r="S196" s="22" t="s">
        <v>296</v>
      </c>
      <c r="T196" s="6">
        <v>2</v>
      </c>
      <c r="U196" s="6">
        <v>0</v>
      </c>
      <c r="X196" s="1">
        <f t="shared" si="13"/>
        <v>195</v>
      </c>
      <c r="Y196" s="32" t="s">
        <v>271</v>
      </c>
      <c r="Z196" s="129">
        <v>2</v>
      </c>
      <c r="AA196" s="129">
        <v>0</v>
      </c>
      <c r="AB196" s="27">
        <f t="shared" si="14"/>
        <v>0</v>
      </c>
    </row>
    <row r="197" spans="18:28" x14ac:dyDescent="0.25">
      <c r="R197" s="1">
        <f t="shared" si="15"/>
        <v>196</v>
      </c>
      <c r="S197" s="32" t="s">
        <v>259</v>
      </c>
      <c r="T197" s="6">
        <v>2</v>
      </c>
      <c r="U197" s="6">
        <v>0</v>
      </c>
      <c r="X197" s="1">
        <f t="shared" si="13"/>
        <v>196</v>
      </c>
      <c r="Y197" s="22" t="s">
        <v>296</v>
      </c>
      <c r="Z197" s="129">
        <v>2</v>
      </c>
      <c r="AA197" s="129">
        <v>0</v>
      </c>
      <c r="AB197" s="27">
        <f t="shared" si="14"/>
        <v>0</v>
      </c>
    </row>
    <row r="198" spans="18:28" x14ac:dyDescent="0.25">
      <c r="R198" s="1">
        <f t="shared" si="15"/>
        <v>197</v>
      </c>
      <c r="S198" s="25" t="s">
        <v>505</v>
      </c>
      <c r="T198" s="6">
        <v>2</v>
      </c>
      <c r="U198" s="6">
        <v>0</v>
      </c>
      <c r="V198" t="s">
        <v>420</v>
      </c>
      <c r="X198" s="1">
        <f t="shared" si="13"/>
        <v>197</v>
      </c>
      <c r="Y198" s="32" t="s">
        <v>259</v>
      </c>
      <c r="Z198" s="129">
        <v>2</v>
      </c>
      <c r="AA198" s="129">
        <v>0</v>
      </c>
      <c r="AB198" s="27">
        <f t="shared" si="14"/>
        <v>0</v>
      </c>
    </row>
    <row r="199" spans="18:28" x14ac:dyDescent="0.25">
      <c r="R199" s="1">
        <f t="shared" si="15"/>
        <v>198</v>
      </c>
      <c r="S199" s="25" t="s">
        <v>511</v>
      </c>
      <c r="T199" s="6">
        <v>2</v>
      </c>
      <c r="U199" s="6">
        <v>0</v>
      </c>
      <c r="X199" s="1">
        <f t="shared" si="13"/>
        <v>198</v>
      </c>
      <c r="Y199" s="25" t="s">
        <v>505</v>
      </c>
      <c r="Z199" s="129">
        <v>2</v>
      </c>
      <c r="AA199" s="129">
        <v>0</v>
      </c>
      <c r="AB199" s="27">
        <f t="shared" si="14"/>
        <v>0</v>
      </c>
    </row>
    <row r="200" spans="18:28" x14ac:dyDescent="0.25">
      <c r="R200" s="1">
        <f t="shared" si="15"/>
        <v>199</v>
      </c>
      <c r="S200" s="22" t="s">
        <v>287</v>
      </c>
      <c r="T200" s="6">
        <v>2</v>
      </c>
      <c r="U200" s="6">
        <v>1</v>
      </c>
      <c r="V200" t="s">
        <v>420</v>
      </c>
      <c r="X200" s="1">
        <f t="shared" si="13"/>
        <v>199</v>
      </c>
      <c r="Y200" s="25" t="s">
        <v>511</v>
      </c>
      <c r="Z200" s="129">
        <v>2</v>
      </c>
      <c r="AA200" s="129">
        <v>0</v>
      </c>
      <c r="AB200" s="27">
        <f t="shared" si="14"/>
        <v>0</v>
      </c>
    </row>
    <row r="201" spans="18:28" x14ac:dyDescent="0.25">
      <c r="R201" s="1">
        <f t="shared" si="15"/>
        <v>200</v>
      </c>
      <c r="S201" s="23" t="s">
        <v>221</v>
      </c>
      <c r="T201" s="6">
        <v>1</v>
      </c>
      <c r="U201" s="6">
        <v>0</v>
      </c>
      <c r="X201" s="1">
        <f t="shared" si="13"/>
        <v>200</v>
      </c>
      <c r="Y201" s="23" t="s">
        <v>221</v>
      </c>
      <c r="Z201" s="129">
        <v>1</v>
      </c>
      <c r="AA201" s="129">
        <v>0</v>
      </c>
      <c r="AB201" s="27">
        <f t="shared" si="14"/>
        <v>0</v>
      </c>
    </row>
    <row r="202" spans="18:28" x14ac:dyDescent="0.25">
      <c r="R202" s="1">
        <f t="shared" si="15"/>
        <v>201</v>
      </c>
      <c r="S202" s="22" t="s">
        <v>229</v>
      </c>
      <c r="T202" s="6">
        <v>1</v>
      </c>
      <c r="U202" s="6">
        <v>0</v>
      </c>
      <c r="X202" s="1">
        <f t="shared" si="13"/>
        <v>201</v>
      </c>
      <c r="Y202" s="22" t="s">
        <v>229</v>
      </c>
      <c r="Z202" s="129">
        <v>1</v>
      </c>
      <c r="AA202" s="129">
        <v>0</v>
      </c>
      <c r="AB202" s="27">
        <f t="shared" si="14"/>
        <v>0</v>
      </c>
    </row>
    <row r="203" spans="18:28" x14ac:dyDescent="0.25">
      <c r="R203" s="1">
        <f t="shared" si="15"/>
        <v>202</v>
      </c>
      <c r="S203" s="34" t="s">
        <v>248</v>
      </c>
      <c r="T203" s="6">
        <v>1</v>
      </c>
      <c r="U203" s="6">
        <v>0</v>
      </c>
      <c r="V203" t="s">
        <v>420</v>
      </c>
      <c r="X203" s="1">
        <f t="shared" si="13"/>
        <v>202</v>
      </c>
      <c r="Y203" s="34" t="s">
        <v>248</v>
      </c>
      <c r="Z203" s="129">
        <v>1</v>
      </c>
      <c r="AA203" s="129">
        <v>0</v>
      </c>
      <c r="AB203" s="27">
        <f t="shared" si="14"/>
        <v>0</v>
      </c>
    </row>
    <row r="204" spans="18:28" x14ac:dyDescent="0.25">
      <c r="R204" s="1">
        <f t="shared" si="15"/>
        <v>203</v>
      </c>
      <c r="S204" s="31" t="s">
        <v>250</v>
      </c>
      <c r="T204" s="6">
        <v>1</v>
      </c>
      <c r="U204" s="6">
        <v>0</v>
      </c>
      <c r="V204" t="s">
        <v>420</v>
      </c>
      <c r="X204" s="1">
        <f t="shared" si="13"/>
        <v>203</v>
      </c>
      <c r="Y204" s="31" t="s">
        <v>250</v>
      </c>
      <c r="Z204" s="129">
        <v>1</v>
      </c>
      <c r="AA204" s="129">
        <v>0</v>
      </c>
      <c r="AB204" s="27">
        <f t="shared" si="14"/>
        <v>0</v>
      </c>
    </row>
    <row r="205" spans="18:28" x14ac:dyDescent="0.25">
      <c r="R205" s="1">
        <f t="shared" si="15"/>
        <v>204</v>
      </c>
      <c r="S205" s="22" t="s">
        <v>252</v>
      </c>
      <c r="T205" s="6">
        <v>1</v>
      </c>
      <c r="U205" s="6">
        <v>0</v>
      </c>
      <c r="X205" s="1">
        <f t="shared" si="13"/>
        <v>204</v>
      </c>
      <c r="Y205" s="22" t="s">
        <v>252</v>
      </c>
      <c r="Z205" s="129">
        <v>1</v>
      </c>
      <c r="AA205" s="129">
        <v>0</v>
      </c>
      <c r="AB205" s="27">
        <f t="shared" si="14"/>
        <v>0</v>
      </c>
    </row>
    <row r="206" spans="18:28" x14ac:dyDescent="0.25">
      <c r="R206" s="1">
        <f t="shared" si="15"/>
        <v>205</v>
      </c>
      <c r="S206" s="25" t="s">
        <v>256</v>
      </c>
      <c r="T206" s="6">
        <v>1</v>
      </c>
      <c r="U206" s="6">
        <v>0</v>
      </c>
      <c r="X206" s="1">
        <f t="shared" si="13"/>
        <v>205</v>
      </c>
      <c r="Y206" s="25" t="s">
        <v>256</v>
      </c>
      <c r="Z206" s="129">
        <v>1</v>
      </c>
      <c r="AA206" s="129">
        <v>0</v>
      </c>
      <c r="AB206" s="27">
        <f t="shared" si="14"/>
        <v>0</v>
      </c>
    </row>
    <row r="207" spans="18:28" x14ac:dyDescent="0.25">
      <c r="R207" s="1">
        <f t="shared" si="15"/>
        <v>206</v>
      </c>
      <c r="S207" s="22" t="s">
        <v>264</v>
      </c>
      <c r="T207" s="6">
        <v>1</v>
      </c>
      <c r="U207" s="6">
        <v>0</v>
      </c>
      <c r="X207" s="36">
        <f t="shared" si="13"/>
        <v>206</v>
      </c>
      <c r="Y207" s="22" t="s">
        <v>264</v>
      </c>
      <c r="Z207" s="129">
        <v>1</v>
      </c>
      <c r="AA207" s="129">
        <v>0</v>
      </c>
      <c r="AB207" s="27">
        <f t="shared" si="14"/>
        <v>0</v>
      </c>
    </row>
    <row r="208" spans="18:28" x14ac:dyDescent="0.25">
      <c r="R208" s="1">
        <f t="shared" si="15"/>
        <v>207</v>
      </c>
      <c r="S208" s="22" t="s">
        <v>265</v>
      </c>
      <c r="T208" s="6">
        <v>1</v>
      </c>
      <c r="U208" s="6">
        <v>0</v>
      </c>
      <c r="X208" s="36">
        <f t="shared" si="13"/>
        <v>207</v>
      </c>
      <c r="Y208" s="22" t="s">
        <v>265</v>
      </c>
      <c r="Z208" s="129">
        <v>1</v>
      </c>
      <c r="AA208" s="129">
        <v>0</v>
      </c>
      <c r="AB208" s="27">
        <f t="shared" si="14"/>
        <v>0</v>
      </c>
    </row>
    <row r="209" spans="18:28" x14ac:dyDescent="0.25">
      <c r="R209" s="1">
        <f t="shared" si="15"/>
        <v>208</v>
      </c>
      <c r="S209" s="32" t="s">
        <v>267</v>
      </c>
      <c r="T209" s="6">
        <v>1</v>
      </c>
      <c r="U209" s="6">
        <v>0</v>
      </c>
      <c r="X209" s="36">
        <f t="shared" si="13"/>
        <v>208</v>
      </c>
      <c r="Y209" s="32" t="s">
        <v>267</v>
      </c>
      <c r="Z209" s="129">
        <v>1</v>
      </c>
      <c r="AA209" s="129">
        <v>0</v>
      </c>
      <c r="AB209" s="27">
        <f t="shared" si="14"/>
        <v>0</v>
      </c>
    </row>
    <row r="210" spans="18:28" x14ac:dyDescent="0.25">
      <c r="R210" s="1">
        <f t="shared" si="15"/>
        <v>209</v>
      </c>
      <c r="S210" s="22" t="s">
        <v>270</v>
      </c>
      <c r="T210" s="6">
        <v>1</v>
      </c>
      <c r="U210" s="6">
        <v>0</v>
      </c>
      <c r="X210" s="36">
        <f t="shared" si="13"/>
        <v>209</v>
      </c>
      <c r="Y210" s="22" t="s">
        <v>270</v>
      </c>
      <c r="Z210" s="129">
        <v>1</v>
      </c>
      <c r="AA210" s="129">
        <v>0</v>
      </c>
      <c r="AB210" s="27">
        <f t="shared" si="14"/>
        <v>0</v>
      </c>
    </row>
    <row r="211" spans="18:28" x14ac:dyDescent="0.25">
      <c r="R211" s="1">
        <f t="shared" si="15"/>
        <v>210</v>
      </c>
      <c r="S211" s="22" t="s">
        <v>275</v>
      </c>
      <c r="T211" s="6">
        <v>1</v>
      </c>
      <c r="U211" s="6">
        <v>0</v>
      </c>
      <c r="X211" s="36">
        <f t="shared" si="13"/>
        <v>210</v>
      </c>
      <c r="Y211" s="22" t="s">
        <v>275</v>
      </c>
      <c r="Z211" s="129">
        <v>1</v>
      </c>
      <c r="AA211" s="129">
        <v>0</v>
      </c>
      <c r="AB211" s="27">
        <f t="shared" si="14"/>
        <v>0</v>
      </c>
    </row>
    <row r="212" spans="18:28" x14ac:dyDescent="0.25">
      <c r="R212" s="1">
        <f t="shared" si="15"/>
        <v>211</v>
      </c>
      <c r="S212" s="29" t="s">
        <v>286</v>
      </c>
      <c r="T212" s="6">
        <v>1</v>
      </c>
      <c r="U212" s="6">
        <v>0</v>
      </c>
      <c r="X212" s="36">
        <f t="shared" si="13"/>
        <v>211</v>
      </c>
      <c r="Y212" s="29" t="s">
        <v>286</v>
      </c>
      <c r="Z212" s="129">
        <v>1</v>
      </c>
      <c r="AA212" s="129">
        <v>0</v>
      </c>
      <c r="AB212" s="27">
        <f t="shared" si="14"/>
        <v>0</v>
      </c>
    </row>
    <row r="213" spans="18:28" x14ac:dyDescent="0.25">
      <c r="R213" s="1">
        <f t="shared" si="15"/>
        <v>212</v>
      </c>
      <c r="S213" s="22" t="s">
        <v>297</v>
      </c>
      <c r="T213" s="6">
        <v>1</v>
      </c>
      <c r="U213" s="6">
        <v>0</v>
      </c>
      <c r="X213" s="36">
        <f t="shared" si="13"/>
        <v>212</v>
      </c>
      <c r="Y213" s="22" t="s">
        <v>297</v>
      </c>
      <c r="Z213" s="129">
        <v>1</v>
      </c>
      <c r="AA213" s="129">
        <v>0</v>
      </c>
      <c r="AB213" s="27">
        <f t="shared" si="14"/>
        <v>0</v>
      </c>
    </row>
    <row r="214" spans="18:28" x14ac:dyDescent="0.25">
      <c r="R214" s="1">
        <f t="shared" si="15"/>
        <v>213</v>
      </c>
      <c r="S214" s="22" t="s">
        <v>298</v>
      </c>
      <c r="T214" s="6">
        <v>1</v>
      </c>
      <c r="U214" s="6">
        <v>0</v>
      </c>
      <c r="X214" s="36">
        <f t="shared" si="13"/>
        <v>213</v>
      </c>
      <c r="Y214" s="22" t="s">
        <v>298</v>
      </c>
      <c r="Z214" s="129">
        <v>1</v>
      </c>
      <c r="AA214" s="129">
        <v>0</v>
      </c>
      <c r="AB214" s="27">
        <f t="shared" si="14"/>
        <v>0</v>
      </c>
    </row>
    <row r="215" spans="18:28" x14ac:dyDescent="0.25">
      <c r="R215" s="1">
        <f t="shared" si="15"/>
        <v>214</v>
      </c>
      <c r="S215" s="22" t="s">
        <v>300</v>
      </c>
      <c r="T215" s="6">
        <v>1</v>
      </c>
      <c r="U215" s="6">
        <v>0</v>
      </c>
      <c r="X215" s="36">
        <f t="shared" si="13"/>
        <v>214</v>
      </c>
      <c r="Y215" s="22" t="s">
        <v>300</v>
      </c>
      <c r="Z215" s="129">
        <v>1</v>
      </c>
      <c r="AA215" s="129">
        <v>0</v>
      </c>
      <c r="AB215" s="27">
        <f t="shared" si="14"/>
        <v>0</v>
      </c>
    </row>
    <row r="216" spans="18:28" x14ac:dyDescent="0.25">
      <c r="R216" s="36">
        <f t="shared" si="15"/>
        <v>215</v>
      </c>
      <c r="S216" s="22" t="s">
        <v>301</v>
      </c>
      <c r="T216" s="6">
        <v>1</v>
      </c>
      <c r="U216" s="6">
        <v>0</v>
      </c>
      <c r="X216" s="36">
        <f t="shared" si="13"/>
        <v>215</v>
      </c>
      <c r="Y216" s="22" t="s">
        <v>301</v>
      </c>
      <c r="Z216" s="129">
        <v>1</v>
      </c>
      <c r="AA216" s="129">
        <v>0</v>
      </c>
      <c r="AB216" s="27">
        <f t="shared" si="14"/>
        <v>0</v>
      </c>
    </row>
    <row r="217" spans="18:28" x14ac:dyDescent="0.25">
      <c r="R217" s="39">
        <f t="shared" si="15"/>
        <v>216</v>
      </c>
      <c r="S217" s="22" t="s">
        <v>303</v>
      </c>
      <c r="T217" s="6">
        <v>1</v>
      </c>
      <c r="U217" s="6">
        <v>0</v>
      </c>
      <c r="X217" s="1">
        <f t="shared" si="13"/>
        <v>216</v>
      </c>
      <c r="Y217" s="22" t="s">
        <v>303</v>
      </c>
      <c r="Z217" s="129">
        <v>1</v>
      </c>
      <c r="AA217" s="129">
        <v>0</v>
      </c>
      <c r="AB217" s="27">
        <f t="shared" si="14"/>
        <v>0</v>
      </c>
    </row>
    <row r="218" spans="18:28" x14ac:dyDescent="0.25">
      <c r="R218" s="41">
        <f t="shared" si="15"/>
        <v>217</v>
      </c>
      <c r="S218" s="22" t="s">
        <v>305</v>
      </c>
      <c r="T218" s="6">
        <v>1</v>
      </c>
      <c r="U218" s="6">
        <v>0</v>
      </c>
      <c r="V218" t="s">
        <v>420</v>
      </c>
      <c r="X218" s="53">
        <f t="shared" si="13"/>
        <v>217</v>
      </c>
      <c r="Y218" s="22" t="s">
        <v>305</v>
      </c>
      <c r="Z218" s="129">
        <v>1</v>
      </c>
      <c r="AA218" s="129">
        <v>0</v>
      </c>
      <c r="AB218" s="27">
        <f t="shared" si="14"/>
        <v>0</v>
      </c>
    </row>
    <row r="219" spans="18:28" x14ac:dyDescent="0.25">
      <c r="R219" s="41">
        <f t="shared" si="15"/>
        <v>218</v>
      </c>
      <c r="S219" s="22" t="s">
        <v>306</v>
      </c>
      <c r="T219" s="6">
        <v>1</v>
      </c>
      <c r="U219" s="6">
        <v>0</v>
      </c>
      <c r="X219" s="104">
        <f t="shared" si="13"/>
        <v>218</v>
      </c>
      <c r="Y219" s="22" t="s">
        <v>306</v>
      </c>
      <c r="Z219" s="129">
        <v>1</v>
      </c>
      <c r="AA219" s="129">
        <v>0</v>
      </c>
      <c r="AB219" s="27">
        <f t="shared" si="14"/>
        <v>0</v>
      </c>
    </row>
    <row r="220" spans="18:28" x14ac:dyDescent="0.25">
      <c r="R220" s="45">
        <f t="shared" si="15"/>
        <v>219</v>
      </c>
      <c r="S220" s="22" t="s">
        <v>311</v>
      </c>
      <c r="T220" s="6">
        <v>1</v>
      </c>
      <c r="U220" s="6">
        <v>0</v>
      </c>
      <c r="X220" s="104">
        <f t="shared" si="13"/>
        <v>219</v>
      </c>
      <c r="Y220" s="22" t="s">
        <v>311</v>
      </c>
      <c r="Z220" s="129">
        <v>1</v>
      </c>
      <c r="AA220" s="129">
        <v>0</v>
      </c>
      <c r="AB220" s="27">
        <f t="shared" si="14"/>
        <v>0</v>
      </c>
    </row>
    <row r="221" spans="18:28" x14ac:dyDescent="0.25">
      <c r="R221" s="45">
        <f t="shared" si="15"/>
        <v>220</v>
      </c>
      <c r="S221" s="22" t="s">
        <v>319</v>
      </c>
      <c r="T221" s="6">
        <v>1</v>
      </c>
      <c r="U221" s="6">
        <v>0</v>
      </c>
      <c r="X221" s="104">
        <f t="shared" si="13"/>
        <v>220</v>
      </c>
      <c r="Y221" s="22" t="s">
        <v>319</v>
      </c>
      <c r="Z221" s="129">
        <v>1</v>
      </c>
      <c r="AA221" s="129">
        <v>0</v>
      </c>
      <c r="AB221" s="27">
        <f t="shared" si="14"/>
        <v>0</v>
      </c>
    </row>
    <row r="222" spans="18:28" x14ac:dyDescent="0.25">
      <c r="R222" s="45">
        <f t="shared" si="15"/>
        <v>221</v>
      </c>
      <c r="S222" s="32" t="s">
        <v>323</v>
      </c>
      <c r="T222" s="6">
        <v>1</v>
      </c>
      <c r="U222" s="6">
        <v>0</v>
      </c>
      <c r="X222" s="104">
        <f t="shared" si="13"/>
        <v>221</v>
      </c>
      <c r="Y222" s="32" t="s">
        <v>323</v>
      </c>
      <c r="Z222" s="129">
        <v>1</v>
      </c>
      <c r="AA222" s="129">
        <v>0</v>
      </c>
      <c r="AB222" s="27">
        <f t="shared" si="14"/>
        <v>0</v>
      </c>
    </row>
    <row r="223" spans="18:28" x14ac:dyDescent="0.25">
      <c r="R223" s="45">
        <f t="shared" si="15"/>
        <v>222</v>
      </c>
      <c r="S223" s="25" t="s">
        <v>326</v>
      </c>
      <c r="T223" s="6">
        <v>1</v>
      </c>
      <c r="U223" s="6">
        <v>0</v>
      </c>
      <c r="X223" s="104">
        <f t="shared" si="13"/>
        <v>222</v>
      </c>
      <c r="Y223" s="25" t="s">
        <v>326</v>
      </c>
      <c r="Z223" s="129">
        <v>1</v>
      </c>
      <c r="AA223" s="129">
        <v>0</v>
      </c>
      <c r="AB223" s="27">
        <f t="shared" si="14"/>
        <v>0</v>
      </c>
    </row>
    <row r="224" spans="18:28" x14ac:dyDescent="0.25">
      <c r="R224" s="46">
        <f t="shared" si="15"/>
        <v>223</v>
      </c>
      <c r="S224" s="25" t="s">
        <v>357</v>
      </c>
      <c r="T224" s="6">
        <v>1</v>
      </c>
      <c r="U224" s="6">
        <v>0</v>
      </c>
      <c r="X224" s="104">
        <f t="shared" si="13"/>
        <v>223</v>
      </c>
      <c r="Y224" s="25" t="s">
        <v>357</v>
      </c>
      <c r="Z224" s="129">
        <v>1</v>
      </c>
      <c r="AA224" s="129">
        <v>0</v>
      </c>
      <c r="AB224" s="27">
        <f t="shared" si="14"/>
        <v>0</v>
      </c>
    </row>
    <row r="225" spans="18:28" x14ac:dyDescent="0.25">
      <c r="R225" s="53">
        <f t="shared" si="15"/>
        <v>224</v>
      </c>
      <c r="S225" s="25" t="s">
        <v>359</v>
      </c>
      <c r="T225" s="6">
        <v>1</v>
      </c>
      <c r="U225" s="6">
        <v>0</v>
      </c>
      <c r="X225" s="104">
        <f t="shared" si="13"/>
        <v>224</v>
      </c>
      <c r="Y225" s="25" t="s">
        <v>359</v>
      </c>
      <c r="Z225" s="129">
        <v>1</v>
      </c>
      <c r="AA225" s="129">
        <v>0</v>
      </c>
      <c r="AB225" s="27">
        <f t="shared" si="14"/>
        <v>0</v>
      </c>
    </row>
    <row r="226" spans="18:28" x14ac:dyDescent="0.25">
      <c r="R226" s="102">
        <f t="shared" si="15"/>
        <v>225</v>
      </c>
      <c r="S226" s="22" t="s">
        <v>361</v>
      </c>
      <c r="T226" s="103">
        <v>1</v>
      </c>
      <c r="U226" s="103">
        <v>0</v>
      </c>
      <c r="X226" s="104">
        <f t="shared" si="13"/>
        <v>225</v>
      </c>
      <c r="Y226" s="22" t="s">
        <v>361</v>
      </c>
      <c r="Z226" s="129">
        <v>1</v>
      </c>
      <c r="AA226" s="129">
        <v>0</v>
      </c>
      <c r="AB226" s="27">
        <f t="shared" si="14"/>
        <v>0</v>
      </c>
    </row>
    <row r="227" spans="18:28" x14ac:dyDescent="0.25">
      <c r="R227" s="102">
        <f t="shared" si="15"/>
        <v>226</v>
      </c>
      <c r="S227" s="22" t="s">
        <v>459</v>
      </c>
      <c r="T227" s="103">
        <v>1</v>
      </c>
      <c r="U227" s="103">
        <v>0</v>
      </c>
      <c r="V227" t="s">
        <v>420</v>
      </c>
      <c r="X227" s="104">
        <f t="shared" si="13"/>
        <v>226</v>
      </c>
      <c r="Y227" s="22" t="s">
        <v>459</v>
      </c>
      <c r="Z227" s="129">
        <v>1</v>
      </c>
      <c r="AA227" s="129">
        <v>0</v>
      </c>
      <c r="AB227" s="27">
        <f t="shared" si="14"/>
        <v>0</v>
      </c>
    </row>
    <row r="228" spans="18:28" x14ac:dyDescent="0.25">
      <c r="R228" s="104">
        <f t="shared" si="15"/>
        <v>227</v>
      </c>
      <c r="S228" s="32" t="s">
        <v>471</v>
      </c>
      <c r="T228" s="105">
        <v>1</v>
      </c>
      <c r="U228" s="105">
        <v>0</v>
      </c>
      <c r="X228" s="104">
        <f t="shared" si="13"/>
        <v>227</v>
      </c>
      <c r="Y228" s="32" t="s">
        <v>471</v>
      </c>
      <c r="Z228" s="129">
        <v>1</v>
      </c>
      <c r="AA228" s="129">
        <v>0</v>
      </c>
      <c r="AB228" s="27">
        <f t="shared" si="14"/>
        <v>0</v>
      </c>
    </row>
    <row r="229" spans="18:28" x14ac:dyDescent="0.25">
      <c r="R229" s="104">
        <f t="shared" si="15"/>
        <v>228</v>
      </c>
      <c r="S229" s="25" t="s">
        <v>840</v>
      </c>
      <c r="T229" s="105">
        <v>1</v>
      </c>
      <c r="U229" s="105">
        <v>0</v>
      </c>
      <c r="X229" s="104">
        <f t="shared" si="13"/>
        <v>228</v>
      </c>
      <c r="Y229" s="25" t="s">
        <v>840</v>
      </c>
      <c r="Z229" s="129">
        <v>1</v>
      </c>
      <c r="AA229" s="129">
        <v>0</v>
      </c>
      <c r="AB229" s="27">
        <f t="shared" si="14"/>
        <v>0</v>
      </c>
    </row>
    <row r="230" spans="18:28" x14ac:dyDescent="0.25">
      <c r="R230" s="107">
        <f t="shared" si="15"/>
        <v>229</v>
      </c>
      <c r="S230" s="25" t="s">
        <v>839</v>
      </c>
      <c r="T230" s="108">
        <v>1</v>
      </c>
      <c r="U230" s="108">
        <v>0</v>
      </c>
      <c r="X230" s="107">
        <f t="shared" si="13"/>
        <v>229</v>
      </c>
      <c r="Y230" s="25" t="s">
        <v>839</v>
      </c>
      <c r="Z230" s="129">
        <v>1</v>
      </c>
      <c r="AA230" s="129">
        <v>0</v>
      </c>
      <c r="AB230" s="27">
        <f t="shared" si="14"/>
        <v>0</v>
      </c>
    </row>
    <row r="231" spans="18:28" x14ac:dyDescent="0.25">
      <c r="R231" s="107">
        <f t="shared" si="15"/>
        <v>230</v>
      </c>
      <c r="S231" s="22" t="s">
        <v>849</v>
      </c>
      <c r="T231" s="114">
        <v>1</v>
      </c>
      <c r="U231" s="114">
        <v>0</v>
      </c>
      <c r="X231" s="107">
        <f t="shared" si="13"/>
        <v>230</v>
      </c>
      <c r="Y231" s="22" t="s">
        <v>849</v>
      </c>
      <c r="Z231" s="129">
        <v>1</v>
      </c>
      <c r="AA231" s="129">
        <v>0</v>
      </c>
      <c r="AB231" s="27">
        <f t="shared" si="14"/>
        <v>0</v>
      </c>
    </row>
    <row r="232" spans="18:28" x14ac:dyDescent="0.25">
      <c r="R232" s="113">
        <f t="shared" si="15"/>
        <v>231</v>
      </c>
      <c r="S232" s="25" t="s">
        <v>882</v>
      </c>
      <c r="T232" s="114"/>
      <c r="U232" s="114"/>
      <c r="Y232" s="25" t="s">
        <v>882</v>
      </c>
      <c r="Z232" s="129"/>
      <c r="AA232" s="129"/>
    </row>
    <row r="233" spans="18:28" x14ac:dyDescent="0.25">
      <c r="R233" s="113">
        <f t="shared" si="15"/>
        <v>232</v>
      </c>
      <c r="S233" s="25" t="s">
        <v>883</v>
      </c>
      <c r="T233" s="114"/>
      <c r="U233" s="114"/>
      <c r="Y233" s="25" t="s">
        <v>883</v>
      </c>
      <c r="Z233" s="129"/>
      <c r="AA233" s="129"/>
    </row>
    <row r="234" spans="18:28" x14ac:dyDescent="0.25">
      <c r="R234" s="113">
        <f t="shared" si="15"/>
        <v>233</v>
      </c>
      <c r="S234" s="25" t="s">
        <v>884</v>
      </c>
      <c r="T234" s="114"/>
      <c r="U234" s="114"/>
      <c r="Y234" s="25" t="s">
        <v>884</v>
      </c>
      <c r="Z234" s="129"/>
      <c r="AA234" s="129"/>
    </row>
    <row r="235" spans="18:28" x14ac:dyDescent="0.25">
      <c r="R235" s="113">
        <f t="shared" si="15"/>
        <v>234</v>
      </c>
      <c r="S235" s="25" t="s">
        <v>885</v>
      </c>
      <c r="T235" s="114"/>
      <c r="U235" s="114"/>
      <c r="Y235" s="25" t="s">
        <v>885</v>
      </c>
      <c r="Z235" s="129"/>
      <c r="AA235" s="129"/>
    </row>
    <row r="236" spans="18:28" x14ac:dyDescent="0.25">
      <c r="R236" s="125">
        <f t="shared" si="15"/>
        <v>235</v>
      </c>
      <c r="S236" s="25" t="s">
        <v>886</v>
      </c>
      <c r="T236" s="126"/>
      <c r="U236" s="126"/>
      <c r="Y236" s="25" t="s">
        <v>886</v>
      </c>
      <c r="Z236" s="129"/>
      <c r="AA236" s="129"/>
    </row>
    <row r="237" spans="18:28" x14ac:dyDescent="0.25">
      <c r="R237" s="125">
        <f t="shared" si="15"/>
        <v>236</v>
      </c>
      <c r="S237" s="25" t="s">
        <v>887</v>
      </c>
      <c r="T237" s="126"/>
      <c r="U237" s="126"/>
      <c r="Y237" s="25" t="s">
        <v>887</v>
      </c>
      <c r="Z237" s="129"/>
      <c r="AA237" s="129"/>
    </row>
    <row r="238" spans="18:28" x14ac:dyDescent="0.25">
      <c r="R238" s="125">
        <f t="shared" si="15"/>
        <v>237</v>
      </c>
      <c r="S238" s="25" t="s">
        <v>889</v>
      </c>
      <c r="T238" s="126"/>
      <c r="U238" s="126"/>
      <c r="Y238" s="25" t="s">
        <v>889</v>
      </c>
      <c r="Z238" s="129"/>
      <c r="AA238" s="129"/>
    </row>
    <row r="239" spans="18:28" x14ac:dyDescent="0.25">
      <c r="R239" s="127">
        <f t="shared" si="15"/>
        <v>238</v>
      </c>
      <c r="S239" s="25" t="s">
        <v>890</v>
      </c>
      <c r="T239" s="128"/>
      <c r="U239" s="128"/>
      <c r="Y239" s="25" t="s">
        <v>890</v>
      </c>
      <c r="Z239" s="129"/>
      <c r="AA239" s="129"/>
    </row>
    <row r="240" spans="18:28" x14ac:dyDescent="0.25">
      <c r="R240" s="175">
        <f t="shared" si="15"/>
        <v>239</v>
      </c>
      <c r="S240" s="34" t="s">
        <v>268</v>
      </c>
      <c r="T240" s="176">
        <v>4</v>
      </c>
      <c r="U240" s="176">
        <v>0</v>
      </c>
    </row>
    <row r="241" spans="18:21" x14ac:dyDescent="0.25">
      <c r="R241" s="177">
        <f t="shared" si="15"/>
        <v>240</v>
      </c>
      <c r="S241" s="31" t="s">
        <v>951</v>
      </c>
      <c r="T241" s="178"/>
      <c r="U241" s="178"/>
    </row>
  </sheetData>
  <sortState ref="X2:AB239">
    <sortCondition descending="1" ref="AA2"/>
  </sortState>
  <mergeCells count="3">
    <mergeCell ref="AQ25:AR25"/>
    <mergeCell ref="AQ21:AR21"/>
    <mergeCell ref="AQ24:AR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28"/>
  <sheetViews>
    <sheetView topLeftCell="A5" workbookViewId="0">
      <selection activeCell="K22" sqref="K22"/>
    </sheetView>
  </sheetViews>
  <sheetFormatPr baseColWidth="10" defaultRowHeight="15" x14ac:dyDescent="0.25"/>
  <cols>
    <col min="1" max="1" width="3.140625" customWidth="1"/>
    <col min="2" max="2" width="5.28515625" style="134" customWidth="1"/>
    <col min="3" max="3" width="31.7109375" style="134" customWidth="1"/>
    <col min="4" max="4" width="5.28515625" style="134" customWidth="1"/>
    <col min="5" max="5" width="17.42578125" style="134" customWidth="1"/>
    <col min="6" max="8" width="5.28515625" style="134" customWidth="1"/>
    <col min="9" max="9" width="2.28515625" customWidth="1"/>
    <col min="10" max="10" width="3.7109375" style="134" customWidth="1"/>
    <col min="11" max="11" width="31" customWidth="1"/>
    <col min="12" max="12" width="5" style="134" customWidth="1"/>
    <col min="13" max="13" width="3.7109375" style="134" bestFit="1" customWidth="1"/>
    <col min="14" max="14" width="6" style="134" bestFit="1" customWidth="1"/>
    <col min="15" max="15" width="2.5703125" customWidth="1"/>
    <col min="16" max="16" width="3.7109375" style="134" customWidth="1"/>
    <col min="17" max="17" width="31" customWidth="1"/>
    <col min="18" max="18" width="5" style="134" customWidth="1"/>
    <col min="19" max="19" width="3.7109375" style="134" bestFit="1" customWidth="1"/>
    <col min="20" max="20" width="6" style="134" bestFit="1" customWidth="1"/>
    <col min="21" max="21" width="2.5703125" customWidth="1"/>
    <col min="22" max="22" width="3.7109375" style="134" customWidth="1"/>
    <col min="23" max="23" width="31.28515625" customWidth="1"/>
    <col min="24" max="24" width="5" style="134" customWidth="1"/>
    <col min="25" max="25" width="3.7109375" style="134" bestFit="1" customWidth="1"/>
    <col min="26" max="26" width="6" style="134" bestFit="1" customWidth="1"/>
    <col min="27" max="27" width="2.5703125" customWidth="1"/>
    <col min="28" max="28" width="3.7109375" style="134" customWidth="1"/>
    <col min="29" max="29" width="31.28515625" customWidth="1"/>
    <col min="30" max="30" width="5" style="134" customWidth="1"/>
    <col min="31" max="31" width="3.7109375" style="134" bestFit="1" customWidth="1"/>
    <col min="32" max="32" width="6" style="134" bestFit="1" customWidth="1"/>
    <col min="33" max="33" width="2.5703125" customWidth="1"/>
    <col min="34" max="34" width="3.7109375" style="134" customWidth="1"/>
    <col min="35" max="35" width="31.28515625" customWidth="1"/>
    <col min="36" max="36" width="5" style="134" customWidth="1"/>
    <col min="37" max="37" width="3.7109375" style="134" bestFit="1" customWidth="1"/>
    <col min="38" max="38" width="6" style="134" bestFit="1" customWidth="1"/>
    <col min="39" max="39" width="2.5703125" customWidth="1"/>
    <col min="40" max="40" width="3.7109375" style="134" customWidth="1"/>
    <col min="41" max="41" width="20.42578125" customWidth="1"/>
    <col min="42" max="42" width="5" style="134" customWidth="1"/>
    <col min="43" max="43" width="3.7109375" style="134" bestFit="1" customWidth="1"/>
    <col min="44" max="44" width="6" style="134" bestFit="1" customWidth="1"/>
    <col min="45" max="45" width="2.5703125" customWidth="1"/>
    <col min="46" max="46" width="3.7109375" style="134" customWidth="1"/>
    <col min="47" max="47" width="20.42578125" customWidth="1"/>
    <col min="48" max="48" width="5" style="134" customWidth="1"/>
    <col min="49" max="49" width="3.7109375" style="134" bestFit="1" customWidth="1"/>
    <col min="50" max="50" width="6" style="134" bestFit="1" customWidth="1"/>
  </cols>
  <sheetData>
    <row r="1" spans="2:50" ht="15.75" thickBot="1" x14ac:dyDescent="0.3"/>
    <row r="2" spans="2:50" ht="15.75" thickBot="1" x14ac:dyDescent="0.3">
      <c r="B2" s="144" t="s">
        <v>426</v>
      </c>
      <c r="C2" s="151" t="s">
        <v>601</v>
      </c>
      <c r="D2" s="151" t="s">
        <v>912</v>
      </c>
      <c r="E2" s="151" t="s">
        <v>427</v>
      </c>
      <c r="F2" s="151" t="s">
        <v>100</v>
      </c>
      <c r="G2" s="151" t="s">
        <v>102</v>
      </c>
      <c r="H2" s="152" t="s">
        <v>423</v>
      </c>
      <c r="K2" t="s">
        <v>899</v>
      </c>
      <c r="L2" s="18" t="s">
        <v>922</v>
      </c>
      <c r="Q2" t="s">
        <v>900</v>
      </c>
      <c r="R2" s="18" t="s">
        <v>923</v>
      </c>
      <c r="W2" t="s">
        <v>902</v>
      </c>
      <c r="X2" s="18" t="s">
        <v>924</v>
      </c>
      <c r="AC2" t="s">
        <v>904</v>
      </c>
      <c r="AD2" s="18" t="s">
        <v>926</v>
      </c>
      <c r="AI2" t="s">
        <v>906</v>
      </c>
      <c r="AJ2" s="18" t="s">
        <v>927</v>
      </c>
      <c r="AO2" t="s">
        <v>908</v>
      </c>
      <c r="AP2" s="18"/>
      <c r="AU2" t="s">
        <v>910</v>
      </c>
      <c r="AV2" s="18" t="s">
        <v>928</v>
      </c>
    </row>
    <row r="3" spans="2:50" ht="15.75" thickBot="1" x14ac:dyDescent="0.3">
      <c r="B3" s="143">
        <v>1</v>
      </c>
      <c r="C3" s="136" t="s">
        <v>329</v>
      </c>
      <c r="D3" s="136">
        <v>31</v>
      </c>
      <c r="E3" s="136" t="s">
        <v>76</v>
      </c>
      <c r="F3" s="136">
        <v>2</v>
      </c>
      <c r="G3" s="136">
        <v>0</v>
      </c>
      <c r="H3" s="153">
        <v>5</v>
      </c>
      <c r="J3" s="144"/>
      <c r="K3" s="145" t="s">
        <v>897</v>
      </c>
      <c r="L3" s="151"/>
      <c r="M3" s="151"/>
      <c r="N3" s="152"/>
      <c r="P3" s="144"/>
      <c r="Q3" s="145" t="s">
        <v>901</v>
      </c>
      <c r="R3" s="151"/>
      <c r="S3" s="151"/>
      <c r="T3" s="152"/>
      <c r="V3" s="144"/>
      <c r="W3" s="145" t="s">
        <v>903</v>
      </c>
      <c r="X3" s="151"/>
      <c r="Y3" s="151"/>
      <c r="Z3" s="152"/>
      <c r="AB3" s="144"/>
      <c r="AC3" s="145" t="s">
        <v>905</v>
      </c>
      <c r="AD3" s="151"/>
      <c r="AE3" s="151"/>
      <c r="AF3" s="152"/>
      <c r="AH3" s="144"/>
      <c r="AI3" s="145" t="s">
        <v>907</v>
      </c>
      <c r="AJ3" s="151"/>
      <c r="AK3" s="151"/>
      <c r="AL3" s="152"/>
      <c r="AN3" s="144"/>
      <c r="AO3" s="145" t="s">
        <v>909</v>
      </c>
      <c r="AP3" s="151"/>
      <c r="AQ3" s="151"/>
      <c r="AR3" s="152"/>
      <c r="AT3" s="144"/>
      <c r="AU3" s="145" t="s">
        <v>911</v>
      </c>
      <c r="AV3" s="151"/>
      <c r="AW3" s="151"/>
      <c r="AX3" s="152"/>
    </row>
    <row r="4" spans="2:50" ht="15.75" thickBot="1" x14ac:dyDescent="0.3">
      <c r="B4" s="140">
        <v>2</v>
      </c>
      <c r="C4" s="135" t="s">
        <v>165</v>
      </c>
      <c r="D4" s="135">
        <v>26</v>
      </c>
      <c r="E4" s="136" t="s">
        <v>76</v>
      </c>
      <c r="F4" s="135">
        <v>5</v>
      </c>
      <c r="G4" s="135">
        <v>1</v>
      </c>
      <c r="H4" s="161"/>
      <c r="J4" s="144" t="s">
        <v>426</v>
      </c>
      <c r="K4" s="145" t="s">
        <v>601</v>
      </c>
      <c r="L4" s="151" t="s">
        <v>430</v>
      </c>
      <c r="M4" s="151" t="s">
        <v>895</v>
      </c>
      <c r="N4" s="152" t="s">
        <v>896</v>
      </c>
      <c r="P4" s="144" t="s">
        <v>426</v>
      </c>
      <c r="Q4" s="145" t="s">
        <v>601</v>
      </c>
      <c r="R4" s="151" t="s">
        <v>430</v>
      </c>
      <c r="S4" s="151" t="s">
        <v>895</v>
      </c>
      <c r="T4" s="152" t="s">
        <v>896</v>
      </c>
      <c r="V4" s="144" t="s">
        <v>426</v>
      </c>
      <c r="W4" s="145" t="s">
        <v>601</v>
      </c>
      <c r="X4" s="151" t="s">
        <v>430</v>
      </c>
      <c r="Y4" s="151" t="s">
        <v>895</v>
      </c>
      <c r="Z4" s="152" t="s">
        <v>896</v>
      </c>
      <c r="AB4" s="144" t="s">
        <v>426</v>
      </c>
      <c r="AC4" s="145" t="s">
        <v>601</v>
      </c>
      <c r="AD4" s="151" t="s">
        <v>430</v>
      </c>
      <c r="AE4" s="151" t="s">
        <v>895</v>
      </c>
      <c r="AF4" s="152" t="s">
        <v>896</v>
      </c>
      <c r="AH4" s="144" t="s">
        <v>426</v>
      </c>
      <c r="AI4" s="145" t="s">
        <v>601</v>
      </c>
      <c r="AJ4" s="151" t="s">
        <v>430</v>
      </c>
      <c r="AK4" s="151" t="s">
        <v>895</v>
      </c>
      <c r="AL4" s="152" t="s">
        <v>896</v>
      </c>
      <c r="AN4" s="144" t="s">
        <v>426</v>
      </c>
      <c r="AO4" s="145" t="s">
        <v>601</v>
      </c>
      <c r="AP4" s="151" t="s">
        <v>430</v>
      </c>
      <c r="AQ4" s="151" t="s">
        <v>895</v>
      </c>
      <c r="AR4" s="152" t="s">
        <v>896</v>
      </c>
      <c r="AT4" s="144" t="s">
        <v>426</v>
      </c>
      <c r="AU4" s="145" t="s">
        <v>601</v>
      </c>
      <c r="AV4" s="151" t="s">
        <v>430</v>
      </c>
      <c r="AW4" s="151" t="s">
        <v>895</v>
      </c>
      <c r="AX4" s="152" t="s">
        <v>896</v>
      </c>
    </row>
    <row r="5" spans="2:50" x14ac:dyDescent="0.25">
      <c r="B5" s="140">
        <v>3</v>
      </c>
      <c r="C5" s="135" t="s">
        <v>331</v>
      </c>
      <c r="D5" s="135">
        <v>22</v>
      </c>
      <c r="E5" s="135" t="s">
        <v>918</v>
      </c>
      <c r="F5" s="135">
        <v>5</v>
      </c>
      <c r="G5" s="135">
        <v>0</v>
      </c>
      <c r="H5" s="161"/>
      <c r="J5" s="140">
        <v>12</v>
      </c>
      <c r="K5" s="19" t="s">
        <v>346</v>
      </c>
      <c r="L5" s="136"/>
      <c r="M5" s="136"/>
      <c r="N5" s="153">
        <v>71</v>
      </c>
      <c r="P5" s="143">
        <v>1</v>
      </c>
      <c r="Q5" s="167" t="s">
        <v>329</v>
      </c>
      <c r="R5" s="136"/>
      <c r="S5" s="136"/>
      <c r="T5" s="153"/>
      <c r="V5" s="143">
        <v>1</v>
      </c>
      <c r="W5" s="167" t="s">
        <v>329</v>
      </c>
      <c r="X5" s="136"/>
      <c r="Y5" s="136"/>
      <c r="Z5" s="153"/>
      <c r="AB5" s="143">
        <v>1</v>
      </c>
      <c r="AC5" s="137"/>
      <c r="AD5" s="136"/>
      <c r="AE5" s="136"/>
      <c r="AF5" s="153"/>
      <c r="AH5" s="143">
        <v>1</v>
      </c>
      <c r="AI5" s="137"/>
      <c r="AJ5" s="136"/>
      <c r="AK5" s="136"/>
      <c r="AL5" s="153"/>
      <c r="AN5" s="143">
        <v>1</v>
      </c>
      <c r="AO5" s="137"/>
      <c r="AP5" s="136"/>
      <c r="AQ5" s="136"/>
      <c r="AR5" s="153"/>
      <c r="AT5" s="143">
        <v>1</v>
      </c>
      <c r="AU5" s="137"/>
      <c r="AV5" s="136"/>
      <c r="AW5" s="136"/>
      <c r="AX5" s="153"/>
    </row>
    <row r="6" spans="2:50" x14ac:dyDescent="0.25">
      <c r="B6" s="140">
        <v>4</v>
      </c>
      <c r="C6" s="135" t="s">
        <v>283</v>
      </c>
      <c r="D6" s="135">
        <v>27</v>
      </c>
      <c r="E6" s="136" t="s">
        <v>920</v>
      </c>
      <c r="F6" s="135">
        <v>1</v>
      </c>
      <c r="G6" s="135">
        <v>0</v>
      </c>
      <c r="H6" s="161"/>
      <c r="J6" s="149">
        <v>2</v>
      </c>
      <c r="K6" s="168" t="s">
        <v>165</v>
      </c>
      <c r="L6" s="146"/>
      <c r="M6" s="146">
        <v>1</v>
      </c>
      <c r="N6" s="169"/>
      <c r="P6" s="149">
        <v>22</v>
      </c>
      <c r="Q6" s="147" t="s">
        <v>243</v>
      </c>
      <c r="R6" s="146"/>
      <c r="S6" s="11"/>
      <c r="T6" s="174"/>
      <c r="V6" s="149">
        <v>22</v>
      </c>
      <c r="W6" s="147" t="s">
        <v>243</v>
      </c>
      <c r="X6" s="146"/>
      <c r="Y6" s="11"/>
      <c r="Z6" s="174">
        <v>68</v>
      </c>
      <c r="AB6" s="140">
        <v>22</v>
      </c>
      <c r="AC6" s="22"/>
      <c r="AD6" s="135"/>
      <c r="AE6" s="135"/>
      <c r="AF6" s="154"/>
      <c r="AH6" s="140">
        <v>22</v>
      </c>
      <c r="AI6" s="22"/>
      <c r="AJ6" s="135"/>
      <c r="AK6" s="135"/>
      <c r="AL6" s="154"/>
      <c r="AN6" s="140">
        <v>22</v>
      </c>
      <c r="AO6" s="22"/>
      <c r="AP6" s="135"/>
      <c r="AQ6" s="135"/>
      <c r="AR6" s="154"/>
      <c r="AT6" s="140">
        <v>22</v>
      </c>
      <c r="AU6" s="22"/>
      <c r="AV6" s="135"/>
      <c r="AW6" s="135"/>
      <c r="AX6" s="154"/>
    </row>
    <row r="7" spans="2:50" x14ac:dyDescent="0.25">
      <c r="B7" s="140">
        <v>5</v>
      </c>
      <c r="C7" s="135" t="s">
        <v>921</v>
      </c>
      <c r="D7" s="135">
        <v>26</v>
      </c>
      <c r="E7" s="135" t="s">
        <v>80</v>
      </c>
      <c r="F7" s="135">
        <v>6</v>
      </c>
      <c r="G7" s="135">
        <v>1</v>
      </c>
      <c r="H7" s="161"/>
      <c r="J7" s="150">
        <v>4</v>
      </c>
      <c r="K7" s="170" t="s">
        <v>283</v>
      </c>
      <c r="L7" s="59">
        <v>1</v>
      </c>
      <c r="M7" s="59"/>
      <c r="N7" s="171"/>
      <c r="P7" s="150">
        <v>5</v>
      </c>
      <c r="Q7" s="148" t="s">
        <v>921</v>
      </c>
      <c r="R7" s="59"/>
      <c r="S7" s="12"/>
      <c r="T7" s="173"/>
      <c r="V7" s="150">
        <v>5</v>
      </c>
      <c r="W7" s="148" t="s">
        <v>921</v>
      </c>
      <c r="X7" s="59"/>
      <c r="Y7" s="12"/>
      <c r="Z7" s="173"/>
      <c r="AB7" s="140">
        <v>5</v>
      </c>
      <c r="AC7" s="22"/>
      <c r="AD7" s="135"/>
      <c r="AE7" s="135"/>
      <c r="AF7" s="154"/>
      <c r="AH7" s="140">
        <v>5</v>
      </c>
      <c r="AI7" s="22"/>
      <c r="AJ7" s="135"/>
      <c r="AK7" s="135"/>
      <c r="AL7" s="154"/>
      <c r="AN7" s="140">
        <v>5</v>
      </c>
      <c r="AO7" s="22"/>
      <c r="AP7" s="135"/>
      <c r="AQ7" s="135"/>
      <c r="AR7" s="154"/>
      <c r="AT7" s="140">
        <v>5</v>
      </c>
      <c r="AU7" s="22"/>
      <c r="AV7" s="135"/>
      <c r="AW7" s="135"/>
      <c r="AX7" s="154"/>
    </row>
    <row r="8" spans="2:50" x14ac:dyDescent="0.25">
      <c r="B8" s="140">
        <v>6</v>
      </c>
      <c r="C8" s="135" t="s">
        <v>152</v>
      </c>
      <c r="D8" s="135">
        <v>35</v>
      </c>
      <c r="E8" s="136" t="s">
        <v>76</v>
      </c>
      <c r="F8" s="135">
        <v>1</v>
      </c>
      <c r="G8" s="135">
        <v>1</v>
      </c>
      <c r="H8" s="161"/>
      <c r="J8" s="150">
        <v>6</v>
      </c>
      <c r="K8" s="170" t="s">
        <v>152</v>
      </c>
      <c r="L8" s="59"/>
      <c r="M8" s="59">
        <v>1</v>
      </c>
      <c r="N8" s="171"/>
      <c r="P8" s="150">
        <v>18</v>
      </c>
      <c r="Q8" s="148" t="s">
        <v>341</v>
      </c>
      <c r="R8" s="59"/>
      <c r="S8" s="12"/>
      <c r="T8" s="173"/>
      <c r="V8" s="150">
        <v>18</v>
      </c>
      <c r="W8" s="148" t="s">
        <v>341</v>
      </c>
      <c r="X8" s="59"/>
      <c r="Y8" s="12">
        <v>1</v>
      </c>
      <c r="Z8" s="173"/>
      <c r="AB8" s="140">
        <v>18</v>
      </c>
      <c r="AC8" s="22"/>
      <c r="AD8" s="135"/>
      <c r="AE8" s="135"/>
      <c r="AF8" s="154"/>
      <c r="AH8" s="140">
        <v>18</v>
      </c>
      <c r="AI8" s="22"/>
      <c r="AJ8" s="135"/>
      <c r="AK8" s="135"/>
      <c r="AL8" s="154"/>
      <c r="AN8" s="140">
        <v>18</v>
      </c>
      <c r="AO8" s="22"/>
      <c r="AP8" s="135"/>
      <c r="AQ8" s="135"/>
      <c r="AR8" s="154"/>
      <c r="AT8" s="140">
        <v>18</v>
      </c>
      <c r="AU8" s="22"/>
      <c r="AV8" s="135"/>
      <c r="AW8" s="135"/>
      <c r="AX8" s="154"/>
    </row>
    <row r="9" spans="2:50" x14ac:dyDescent="0.25">
      <c r="B9" s="140">
        <v>7</v>
      </c>
      <c r="C9" s="135" t="s">
        <v>340</v>
      </c>
      <c r="D9" s="135">
        <v>24</v>
      </c>
      <c r="E9" s="136" t="s">
        <v>76</v>
      </c>
      <c r="F9" s="135">
        <v>7</v>
      </c>
      <c r="G9" s="135">
        <v>0</v>
      </c>
      <c r="H9" s="161"/>
      <c r="J9" s="143">
        <v>13</v>
      </c>
      <c r="K9" s="167" t="s">
        <v>345</v>
      </c>
      <c r="L9" s="136">
        <v>1</v>
      </c>
      <c r="M9" s="136"/>
      <c r="N9" s="153"/>
      <c r="P9" s="143">
        <v>3</v>
      </c>
      <c r="Q9" s="137" t="s">
        <v>331</v>
      </c>
      <c r="R9" s="136"/>
      <c r="S9" s="13"/>
      <c r="T9" s="163"/>
      <c r="V9" s="143">
        <v>3</v>
      </c>
      <c r="W9" s="137" t="s">
        <v>331</v>
      </c>
      <c r="X9" s="136"/>
      <c r="Y9" s="13"/>
      <c r="Z9" s="163">
        <v>103</v>
      </c>
      <c r="AB9" s="140">
        <v>3</v>
      </c>
      <c r="AC9" s="22"/>
      <c r="AD9" s="135"/>
      <c r="AE9" s="135"/>
      <c r="AF9" s="154"/>
      <c r="AH9" s="140">
        <v>3</v>
      </c>
      <c r="AI9" s="22"/>
      <c r="AJ9" s="135"/>
      <c r="AK9" s="135"/>
      <c r="AL9" s="154"/>
      <c r="AN9" s="140">
        <v>3</v>
      </c>
      <c r="AO9" s="22"/>
      <c r="AP9" s="135"/>
      <c r="AQ9" s="135"/>
      <c r="AR9" s="154"/>
      <c r="AT9" s="140">
        <v>3</v>
      </c>
      <c r="AU9" s="22"/>
      <c r="AV9" s="135"/>
      <c r="AW9" s="135"/>
      <c r="AX9" s="154"/>
    </row>
    <row r="10" spans="2:50" x14ac:dyDescent="0.25">
      <c r="B10" s="140">
        <v>8</v>
      </c>
      <c r="C10" s="135" t="s">
        <v>104</v>
      </c>
      <c r="D10" s="135">
        <v>23</v>
      </c>
      <c r="E10" s="136" t="s">
        <v>917</v>
      </c>
      <c r="F10" s="135">
        <v>6</v>
      </c>
      <c r="G10" s="135">
        <v>0</v>
      </c>
      <c r="H10" s="161"/>
      <c r="J10" s="149">
        <v>16</v>
      </c>
      <c r="K10" s="168" t="s">
        <v>150</v>
      </c>
      <c r="L10" s="146">
        <v>1</v>
      </c>
      <c r="M10" s="146"/>
      <c r="N10" s="169"/>
      <c r="P10" s="150">
        <v>20</v>
      </c>
      <c r="Q10" s="148" t="s">
        <v>343</v>
      </c>
      <c r="R10" s="59"/>
      <c r="S10" s="12"/>
      <c r="T10" s="173"/>
      <c r="V10" s="150">
        <v>20</v>
      </c>
      <c r="W10" s="148" t="s">
        <v>343</v>
      </c>
      <c r="X10" s="59">
        <v>1</v>
      </c>
      <c r="Y10" s="12"/>
      <c r="Z10" s="173"/>
      <c r="AB10" s="140">
        <v>20</v>
      </c>
      <c r="AC10" s="22"/>
      <c r="AD10" s="135"/>
      <c r="AE10" s="135"/>
      <c r="AF10" s="154"/>
      <c r="AH10" s="140">
        <v>20</v>
      </c>
      <c r="AI10" s="22"/>
      <c r="AJ10" s="135"/>
      <c r="AK10" s="135"/>
      <c r="AL10" s="154"/>
      <c r="AN10" s="140">
        <v>20</v>
      </c>
      <c r="AO10" s="22"/>
      <c r="AP10" s="135"/>
      <c r="AQ10" s="135"/>
      <c r="AR10" s="154"/>
      <c r="AT10" s="140">
        <v>20</v>
      </c>
      <c r="AU10" s="22"/>
      <c r="AV10" s="135"/>
      <c r="AW10" s="135"/>
      <c r="AX10" s="154"/>
    </row>
    <row r="11" spans="2:50" x14ac:dyDescent="0.25">
      <c r="B11" s="140">
        <v>9</v>
      </c>
      <c r="C11" s="135" t="s">
        <v>105</v>
      </c>
      <c r="D11" s="135">
        <v>32</v>
      </c>
      <c r="E11" s="136" t="s">
        <v>76</v>
      </c>
      <c r="F11" s="135">
        <v>5</v>
      </c>
      <c r="G11" s="135">
        <v>3</v>
      </c>
      <c r="H11" s="161"/>
      <c r="J11" s="143">
        <v>14</v>
      </c>
      <c r="K11" s="167" t="s">
        <v>161</v>
      </c>
      <c r="L11" s="136"/>
      <c r="M11" s="136"/>
      <c r="N11" s="153"/>
      <c r="P11" s="143">
        <v>11</v>
      </c>
      <c r="Q11" s="137" t="s">
        <v>344</v>
      </c>
      <c r="R11" s="136"/>
      <c r="S11" s="13"/>
      <c r="T11" s="163">
        <v>75</v>
      </c>
      <c r="V11" s="143">
        <v>11</v>
      </c>
      <c r="W11" s="137" t="s">
        <v>344</v>
      </c>
      <c r="X11" s="136"/>
      <c r="Y11" s="13"/>
      <c r="Z11" s="163">
        <v>68</v>
      </c>
      <c r="AB11" s="140">
        <v>11</v>
      </c>
      <c r="AC11" s="22"/>
      <c r="AD11" s="135"/>
      <c r="AE11" s="135"/>
      <c r="AF11" s="154"/>
      <c r="AH11" s="140">
        <v>11</v>
      </c>
      <c r="AI11" s="22"/>
      <c r="AJ11" s="135"/>
      <c r="AK11" s="135"/>
      <c r="AL11" s="154"/>
      <c r="AN11" s="140">
        <v>11</v>
      </c>
      <c r="AO11" s="22"/>
      <c r="AP11" s="135"/>
      <c r="AQ11" s="135"/>
      <c r="AR11" s="154"/>
      <c r="AT11" s="140">
        <v>11</v>
      </c>
      <c r="AU11" s="22"/>
      <c r="AV11" s="135"/>
      <c r="AW11" s="135"/>
      <c r="AX11" s="154"/>
    </row>
    <row r="12" spans="2:50" x14ac:dyDescent="0.25">
      <c r="B12" s="140">
        <v>10</v>
      </c>
      <c r="C12" s="135" t="s">
        <v>334</v>
      </c>
      <c r="D12" s="135">
        <v>35</v>
      </c>
      <c r="E12" s="135" t="s">
        <v>79</v>
      </c>
      <c r="F12" s="135">
        <v>6</v>
      </c>
      <c r="G12" s="135">
        <v>0</v>
      </c>
      <c r="H12" s="161"/>
      <c r="J12" s="149">
        <v>17</v>
      </c>
      <c r="K12" s="168" t="s">
        <v>352</v>
      </c>
      <c r="L12" s="146">
        <v>1</v>
      </c>
      <c r="M12" s="146">
        <v>1</v>
      </c>
      <c r="N12" s="169">
        <v>84</v>
      </c>
      <c r="P12" s="150">
        <v>10</v>
      </c>
      <c r="Q12" s="148" t="s">
        <v>334</v>
      </c>
      <c r="R12" s="59"/>
      <c r="S12" s="12"/>
      <c r="T12" s="173">
        <v>25</v>
      </c>
      <c r="V12" s="150">
        <v>10</v>
      </c>
      <c r="W12" s="148" t="s">
        <v>334</v>
      </c>
      <c r="X12" s="59"/>
      <c r="Y12" s="12">
        <v>1</v>
      </c>
      <c r="Z12" s="173"/>
      <c r="AB12" s="140">
        <v>10</v>
      </c>
      <c r="AC12" s="22"/>
      <c r="AD12" s="135"/>
      <c r="AE12" s="135"/>
      <c r="AF12" s="154"/>
      <c r="AH12" s="140">
        <v>10</v>
      </c>
      <c r="AI12" s="22"/>
      <c r="AJ12" s="135"/>
      <c r="AK12" s="135"/>
      <c r="AL12" s="154"/>
      <c r="AN12" s="140">
        <v>10</v>
      </c>
      <c r="AO12" s="22"/>
      <c r="AP12" s="135"/>
      <c r="AQ12" s="135"/>
      <c r="AR12" s="154"/>
      <c r="AT12" s="140">
        <v>10</v>
      </c>
      <c r="AU12" s="22"/>
      <c r="AV12" s="135"/>
      <c r="AW12" s="135"/>
      <c r="AX12" s="154"/>
    </row>
    <row r="13" spans="2:50" x14ac:dyDescent="0.25">
      <c r="B13" s="140">
        <v>11</v>
      </c>
      <c r="C13" s="135" t="s">
        <v>344</v>
      </c>
      <c r="D13" s="135">
        <v>23</v>
      </c>
      <c r="E13" s="136" t="s">
        <v>76</v>
      </c>
      <c r="F13" s="135">
        <v>5</v>
      </c>
      <c r="G13" s="135">
        <v>0</v>
      </c>
      <c r="H13" s="161"/>
      <c r="J13" s="150">
        <v>15</v>
      </c>
      <c r="K13" s="170" t="s">
        <v>174</v>
      </c>
      <c r="L13" s="59"/>
      <c r="M13" s="59"/>
      <c r="N13" s="171">
        <v>71</v>
      </c>
      <c r="P13" s="150">
        <v>8</v>
      </c>
      <c r="Q13" s="148" t="s">
        <v>104</v>
      </c>
      <c r="R13" s="59"/>
      <c r="S13" s="12">
        <v>1</v>
      </c>
      <c r="T13" s="173"/>
      <c r="V13" s="150">
        <v>8</v>
      </c>
      <c r="W13" s="148" t="s">
        <v>104</v>
      </c>
      <c r="X13" s="59"/>
      <c r="Y13" s="12">
        <v>1</v>
      </c>
      <c r="Z13" s="173"/>
      <c r="AB13" s="140">
        <v>8</v>
      </c>
      <c r="AC13" s="22"/>
      <c r="AD13" s="135"/>
      <c r="AE13" s="135"/>
      <c r="AF13" s="154"/>
      <c r="AH13" s="140">
        <v>8</v>
      </c>
      <c r="AI13" s="22"/>
      <c r="AJ13" s="135"/>
      <c r="AK13" s="135"/>
      <c r="AL13" s="154"/>
      <c r="AN13" s="140">
        <v>8</v>
      </c>
      <c r="AO13" s="22"/>
      <c r="AP13" s="135"/>
      <c r="AQ13" s="135"/>
      <c r="AR13" s="154"/>
      <c r="AT13" s="140">
        <v>8</v>
      </c>
      <c r="AU13" s="22"/>
      <c r="AV13" s="135"/>
      <c r="AW13" s="135"/>
      <c r="AX13" s="154"/>
    </row>
    <row r="14" spans="2:50" x14ac:dyDescent="0.25">
      <c r="B14" s="140">
        <v>12</v>
      </c>
      <c r="C14" s="135" t="s">
        <v>346</v>
      </c>
      <c r="D14" s="135">
        <v>22</v>
      </c>
      <c r="E14" s="135" t="s">
        <v>919</v>
      </c>
      <c r="F14" s="135">
        <v>2</v>
      </c>
      <c r="G14" s="135">
        <v>0</v>
      </c>
      <c r="H14" s="154">
        <v>3</v>
      </c>
      <c r="J14" s="143">
        <v>7</v>
      </c>
      <c r="K14" s="167" t="s">
        <v>340</v>
      </c>
      <c r="L14" s="136">
        <v>1</v>
      </c>
      <c r="M14" s="136"/>
      <c r="N14" s="153"/>
      <c r="P14" s="143">
        <v>21</v>
      </c>
      <c r="Q14" s="137" t="s">
        <v>262</v>
      </c>
      <c r="R14" s="136"/>
      <c r="S14" s="13"/>
      <c r="T14" s="163">
        <v>66</v>
      </c>
      <c r="V14" s="143">
        <v>21</v>
      </c>
      <c r="W14" s="137" t="s">
        <v>262</v>
      </c>
      <c r="X14" s="136">
        <v>1</v>
      </c>
      <c r="Y14" s="13"/>
      <c r="Z14" s="163" t="s">
        <v>925</v>
      </c>
      <c r="AB14" s="140">
        <v>21</v>
      </c>
      <c r="AC14" s="22"/>
      <c r="AD14" s="135"/>
      <c r="AE14" s="135"/>
      <c r="AF14" s="154"/>
      <c r="AH14" s="140">
        <v>21</v>
      </c>
      <c r="AI14" s="22"/>
      <c r="AJ14" s="135"/>
      <c r="AK14" s="135"/>
      <c r="AL14" s="154"/>
      <c r="AN14" s="140">
        <v>21</v>
      </c>
      <c r="AO14" s="22"/>
      <c r="AP14" s="135"/>
      <c r="AQ14" s="135"/>
      <c r="AR14" s="154"/>
      <c r="AT14" s="140">
        <v>21</v>
      </c>
      <c r="AU14" s="22"/>
      <c r="AV14" s="135"/>
      <c r="AW14" s="135"/>
      <c r="AX14" s="154"/>
    </row>
    <row r="15" spans="2:50" ht="15.75" thickBot="1" x14ac:dyDescent="0.3">
      <c r="B15" s="140">
        <v>13</v>
      </c>
      <c r="C15" s="135" t="s">
        <v>345</v>
      </c>
      <c r="D15" s="135">
        <v>26</v>
      </c>
      <c r="E15" s="135" t="s">
        <v>916</v>
      </c>
      <c r="F15" s="135">
        <v>3</v>
      </c>
      <c r="G15" s="135">
        <v>0</v>
      </c>
      <c r="H15" s="161"/>
      <c r="J15" s="141">
        <v>9</v>
      </c>
      <c r="K15" s="165" t="s">
        <v>105</v>
      </c>
      <c r="L15" s="155"/>
      <c r="M15" s="155">
        <v>2</v>
      </c>
      <c r="N15" s="156"/>
      <c r="P15" s="141">
        <v>19</v>
      </c>
      <c r="Q15" s="142" t="s">
        <v>182</v>
      </c>
      <c r="R15" s="160">
        <v>1</v>
      </c>
      <c r="S15" s="160"/>
      <c r="T15" s="172"/>
      <c r="V15" s="141">
        <v>19</v>
      </c>
      <c r="W15" s="142" t="s">
        <v>182</v>
      </c>
      <c r="X15" s="160">
        <v>4</v>
      </c>
      <c r="Y15" s="160"/>
      <c r="Z15" s="172"/>
      <c r="AB15" s="141">
        <v>19</v>
      </c>
      <c r="AC15" s="142"/>
      <c r="AD15" s="155"/>
      <c r="AE15" s="155"/>
      <c r="AF15" s="156"/>
      <c r="AH15" s="141">
        <v>19</v>
      </c>
      <c r="AI15" s="142"/>
      <c r="AJ15" s="155"/>
      <c r="AK15" s="155"/>
      <c r="AL15" s="156"/>
      <c r="AN15" s="141">
        <v>19</v>
      </c>
      <c r="AO15" s="142"/>
      <c r="AP15" s="155"/>
      <c r="AQ15" s="155"/>
      <c r="AR15" s="156"/>
      <c r="AT15" s="141">
        <v>19</v>
      </c>
      <c r="AU15" s="142"/>
      <c r="AV15" s="155"/>
      <c r="AW15" s="155"/>
      <c r="AX15" s="156"/>
    </row>
    <row r="16" spans="2:50" x14ac:dyDescent="0.25">
      <c r="B16" s="140">
        <v>14</v>
      </c>
      <c r="C16" s="135" t="s">
        <v>161</v>
      </c>
      <c r="D16" s="135">
        <v>26</v>
      </c>
      <c r="E16" s="136" t="s">
        <v>76</v>
      </c>
      <c r="F16" s="135">
        <v>4</v>
      </c>
      <c r="G16" s="135">
        <v>0</v>
      </c>
      <c r="H16" s="161"/>
      <c r="J16" s="138"/>
      <c r="K16" s="166" t="s">
        <v>898</v>
      </c>
      <c r="L16" s="157"/>
      <c r="M16" s="157"/>
      <c r="N16" s="158"/>
      <c r="P16" s="138"/>
      <c r="Q16" s="166" t="s">
        <v>898</v>
      </c>
      <c r="R16" s="157"/>
      <c r="S16" s="157"/>
      <c r="T16" s="158"/>
      <c r="V16" s="138"/>
      <c r="W16" s="139" t="s">
        <v>898</v>
      </c>
      <c r="X16" s="157"/>
      <c r="Y16" s="157"/>
      <c r="Z16" s="158"/>
      <c r="AB16" s="138"/>
      <c r="AC16" s="139" t="s">
        <v>898</v>
      </c>
      <c r="AD16" s="157"/>
      <c r="AE16" s="157"/>
      <c r="AF16" s="158"/>
      <c r="AH16" s="138"/>
      <c r="AI16" s="139" t="s">
        <v>898</v>
      </c>
      <c r="AJ16" s="157"/>
      <c r="AK16" s="157"/>
      <c r="AL16" s="158"/>
      <c r="AN16" s="138"/>
      <c r="AO16" s="139" t="s">
        <v>898</v>
      </c>
      <c r="AP16" s="157"/>
      <c r="AQ16" s="157"/>
      <c r="AR16" s="158"/>
      <c r="AT16" s="138"/>
      <c r="AU16" s="139" t="s">
        <v>898</v>
      </c>
      <c r="AV16" s="157"/>
      <c r="AW16" s="157"/>
      <c r="AX16" s="158"/>
    </row>
    <row r="17" spans="2:50" x14ac:dyDescent="0.25">
      <c r="B17" s="140">
        <v>15</v>
      </c>
      <c r="C17" s="135" t="s">
        <v>174</v>
      </c>
      <c r="D17" s="135">
        <v>25</v>
      </c>
      <c r="E17" s="135" t="s">
        <v>915</v>
      </c>
      <c r="F17" s="135">
        <v>4</v>
      </c>
      <c r="G17" s="135">
        <v>0</v>
      </c>
      <c r="H17" s="161"/>
      <c r="J17" s="140">
        <v>21</v>
      </c>
      <c r="K17" s="19" t="s">
        <v>262</v>
      </c>
      <c r="L17" s="135"/>
      <c r="M17" s="135"/>
      <c r="N17" s="159">
        <v>71</v>
      </c>
      <c r="P17" s="140">
        <v>17</v>
      </c>
      <c r="Q17" s="19" t="s">
        <v>352</v>
      </c>
      <c r="R17" s="135"/>
      <c r="S17" s="135"/>
      <c r="T17" s="159">
        <v>25</v>
      </c>
      <c r="V17" s="140">
        <v>2</v>
      </c>
      <c r="W17" s="22" t="s">
        <v>165</v>
      </c>
      <c r="X17" s="135"/>
      <c r="Y17" s="135">
        <v>1</v>
      </c>
      <c r="Z17" s="159">
        <v>68</v>
      </c>
      <c r="AB17" s="140">
        <v>1</v>
      </c>
      <c r="AC17" s="22"/>
      <c r="AD17" s="135"/>
      <c r="AE17" s="135"/>
      <c r="AF17" s="159"/>
      <c r="AH17" s="140">
        <v>1</v>
      </c>
      <c r="AI17" s="22"/>
      <c r="AJ17" s="135"/>
      <c r="AK17" s="135"/>
      <c r="AL17" s="159"/>
      <c r="AN17" s="140">
        <v>1</v>
      </c>
      <c r="AO17" s="22"/>
      <c r="AP17" s="135"/>
      <c r="AQ17" s="135"/>
      <c r="AR17" s="159"/>
      <c r="AT17" s="140">
        <v>1</v>
      </c>
      <c r="AU17" s="22"/>
      <c r="AV17" s="135"/>
      <c r="AW17" s="135"/>
      <c r="AX17" s="159"/>
    </row>
    <row r="18" spans="2:50" x14ac:dyDescent="0.25">
      <c r="B18" s="140">
        <v>16</v>
      </c>
      <c r="C18" s="135" t="s">
        <v>150</v>
      </c>
      <c r="D18" s="135">
        <v>29</v>
      </c>
      <c r="E18" s="135" t="s">
        <v>79</v>
      </c>
      <c r="F18" s="135">
        <v>3</v>
      </c>
      <c r="G18" s="135">
        <v>0</v>
      </c>
      <c r="H18" s="161"/>
      <c r="J18" s="140">
        <v>23</v>
      </c>
      <c r="K18" s="19" t="s">
        <v>846</v>
      </c>
      <c r="L18" s="135"/>
      <c r="M18" s="135"/>
      <c r="N18" s="159">
        <v>71</v>
      </c>
      <c r="P18" s="143">
        <v>7</v>
      </c>
      <c r="Q18" s="167" t="s">
        <v>340</v>
      </c>
      <c r="R18" s="135"/>
      <c r="S18" s="135"/>
      <c r="T18" s="159">
        <v>66</v>
      </c>
      <c r="V18" s="140">
        <v>16</v>
      </c>
      <c r="W18" s="22" t="s">
        <v>150</v>
      </c>
      <c r="X18" s="135"/>
      <c r="Y18" s="135"/>
      <c r="Z18" s="159">
        <v>68</v>
      </c>
      <c r="AB18" s="140">
        <v>2</v>
      </c>
      <c r="AC18" s="22"/>
      <c r="AD18" s="135"/>
      <c r="AE18" s="135"/>
      <c r="AF18" s="159"/>
      <c r="AH18" s="140">
        <v>2</v>
      </c>
      <c r="AI18" s="22"/>
      <c r="AJ18" s="135"/>
      <c r="AK18" s="135"/>
      <c r="AL18" s="159"/>
      <c r="AN18" s="140">
        <v>2</v>
      </c>
      <c r="AO18" s="22"/>
      <c r="AP18" s="135"/>
      <c r="AQ18" s="135"/>
      <c r="AR18" s="159"/>
      <c r="AT18" s="140">
        <v>2</v>
      </c>
      <c r="AU18" s="22"/>
      <c r="AV18" s="135"/>
      <c r="AW18" s="135"/>
      <c r="AX18" s="159"/>
    </row>
    <row r="19" spans="2:50" ht="15.75" thickBot="1" x14ac:dyDescent="0.3">
      <c r="B19" s="140">
        <v>17</v>
      </c>
      <c r="C19" s="135" t="s">
        <v>352</v>
      </c>
      <c r="D19" s="135">
        <v>27</v>
      </c>
      <c r="E19" s="135" t="s">
        <v>914</v>
      </c>
      <c r="F19" s="135">
        <v>6</v>
      </c>
      <c r="G19" s="135">
        <v>2</v>
      </c>
      <c r="H19" s="161"/>
      <c r="J19" s="141">
        <v>10</v>
      </c>
      <c r="K19" s="165" t="s">
        <v>334</v>
      </c>
      <c r="L19" s="155"/>
      <c r="M19" s="155"/>
      <c r="N19" s="164">
        <v>84</v>
      </c>
      <c r="P19" s="141">
        <v>9</v>
      </c>
      <c r="Q19" s="165" t="s">
        <v>105</v>
      </c>
      <c r="R19" s="155"/>
      <c r="S19" s="155"/>
      <c r="T19" s="164">
        <v>75</v>
      </c>
      <c r="V19" s="140">
        <v>7</v>
      </c>
      <c r="W19" s="167" t="s">
        <v>340</v>
      </c>
      <c r="X19" s="135"/>
      <c r="Y19" s="135"/>
      <c r="Z19" s="159" t="s">
        <v>925</v>
      </c>
      <c r="AB19" s="140">
        <v>3</v>
      </c>
      <c r="AC19" s="22"/>
      <c r="AD19" s="135"/>
      <c r="AE19" s="135"/>
      <c r="AF19" s="159"/>
      <c r="AH19" s="140">
        <v>3</v>
      </c>
      <c r="AI19" s="22"/>
      <c r="AJ19" s="135"/>
      <c r="AK19" s="135"/>
      <c r="AL19" s="159"/>
      <c r="AN19" s="140">
        <v>3</v>
      </c>
      <c r="AO19" s="22"/>
      <c r="AP19" s="135"/>
      <c r="AQ19" s="135"/>
      <c r="AR19" s="159"/>
      <c r="AT19" s="140">
        <v>3</v>
      </c>
      <c r="AU19" s="22"/>
      <c r="AV19" s="135"/>
      <c r="AW19" s="135"/>
      <c r="AX19" s="159"/>
    </row>
    <row r="20" spans="2:50" ht="15.75" thickBot="1" x14ac:dyDescent="0.3">
      <c r="B20" s="140">
        <v>18</v>
      </c>
      <c r="C20" s="135" t="s">
        <v>341</v>
      </c>
      <c r="D20" s="135">
        <v>27</v>
      </c>
      <c r="E20" s="136" t="s">
        <v>76</v>
      </c>
      <c r="F20" s="135">
        <v>6</v>
      </c>
      <c r="G20" s="135">
        <v>1</v>
      </c>
      <c r="H20" s="161"/>
      <c r="K20" s="134"/>
      <c r="Q20" s="134"/>
      <c r="V20" s="141">
        <v>13</v>
      </c>
      <c r="W20" s="142" t="s">
        <v>345</v>
      </c>
      <c r="X20" s="155"/>
      <c r="Y20" s="155"/>
      <c r="Z20" s="164">
        <v>103</v>
      </c>
      <c r="AB20" s="141">
        <v>4</v>
      </c>
      <c r="AC20" s="142"/>
      <c r="AD20" s="155"/>
      <c r="AE20" s="155"/>
      <c r="AF20" s="164"/>
      <c r="AH20" s="141">
        <v>4</v>
      </c>
      <c r="AI20" s="142"/>
      <c r="AJ20" s="155"/>
      <c r="AK20" s="155"/>
      <c r="AL20" s="164"/>
      <c r="AN20" s="141">
        <v>4</v>
      </c>
      <c r="AO20" s="142"/>
      <c r="AP20" s="155"/>
      <c r="AQ20" s="155"/>
      <c r="AR20" s="164"/>
      <c r="AT20" s="141">
        <v>4</v>
      </c>
      <c r="AU20" s="142"/>
      <c r="AV20" s="155"/>
      <c r="AW20" s="155"/>
      <c r="AX20" s="164"/>
    </row>
    <row r="21" spans="2:50" x14ac:dyDescent="0.25">
      <c r="B21" s="140">
        <v>19</v>
      </c>
      <c r="C21" s="135" t="s">
        <v>182</v>
      </c>
      <c r="D21" s="135">
        <v>21</v>
      </c>
      <c r="E21" s="136" t="s">
        <v>76</v>
      </c>
      <c r="F21" s="135">
        <v>6</v>
      </c>
      <c r="G21" s="135">
        <v>7</v>
      </c>
      <c r="H21" s="161"/>
      <c r="K21" s="134"/>
      <c r="Q21" s="134"/>
      <c r="W21" s="134"/>
      <c r="AC21" s="134"/>
      <c r="AI21" s="134"/>
      <c r="AO21" s="134"/>
      <c r="AU21" s="134"/>
    </row>
    <row r="22" spans="2:50" x14ac:dyDescent="0.25">
      <c r="B22" s="140">
        <v>20</v>
      </c>
      <c r="C22" s="135" t="s">
        <v>343</v>
      </c>
      <c r="D22" s="135">
        <v>24</v>
      </c>
      <c r="E22" s="136" t="s">
        <v>76</v>
      </c>
      <c r="F22" s="135">
        <v>6</v>
      </c>
      <c r="G22" s="135">
        <v>1</v>
      </c>
      <c r="H22" s="161"/>
      <c r="K22" s="134"/>
      <c r="Q22" s="134"/>
      <c r="W22" s="134"/>
      <c r="AC22" s="134"/>
      <c r="AI22" s="134"/>
      <c r="AO22" s="134"/>
      <c r="AU22" s="134"/>
    </row>
    <row r="23" spans="2:50" x14ac:dyDescent="0.25">
      <c r="B23" s="140">
        <v>21</v>
      </c>
      <c r="C23" s="135" t="s">
        <v>262</v>
      </c>
      <c r="D23" s="135">
        <v>22</v>
      </c>
      <c r="E23" s="136" t="s">
        <v>76</v>
      </c>
      <c r="F23" s="135">
        <v>4</v>
      </c>
      <c r="G23" s="135">
        <v>1</v>
      </c>
      <c r="H23" s="161"/>
      <c r="K23" s="134"/>
      <c r="Q23" s="134"/>
      <c r="W23" s="134"/>
      <c r="AC23" s="134"/>
      <c r="AI23" s="134"/>
      <c r="AO23" s="134"/>
      <c r="AU23" s="134"/>
    </row>
    <row r="24" spans="2:50" x14ac:dyDescent="0.25">
      <c r="B24" s="140">
        <v>22</v>
      </c>
      <c r="C24" s="135" t="s">
        <v>243</v>
      </c>
      <c r="D24" s="135">
        <v>20</v>
      </c>
      <c r="E24" s="136" t="s">
        <v>76</v>
      </c>
      <c r="F24" s="135">
        <v>5</v>
      </c>
      <c r="G24" s="135">
        <v>0</v>
      </c>
      <c r="H24" s="161"/>
      <c r="K24" s="134"/>
      <c r="Q24" s="134"/>
      <c r="W24" s="134"/>
      <c r="AC24" s="134"/>
      <c r="AI24" s="134"/>
      <c r="AO24" s="134"/>
      <c r="AU24" s="134"/>
    </row>
    <row r="25" spans="2:50" ht="15.75" thickBot="1" x14ac:dyDescent="0.3">
      <c r="B25" s="141">
        <v>23</v>
      </c>
      <c r="C25" s="155" t="s">
        <v>846</v>
      </c>
      <c r="D25" s="155">
        <v>23</v>
      </c>
      <c r="E25" s="155" t="s">
        <v>913</v>
      </c>
      <c r="F25" s="155">
        <v>4</v>
      </c>
      <c r="G25" s="155">
        <v>0</v>
      </c>
      <c r="H25" s="162">
        <v>2</v>
      </c>
      <c r="K25" s="134"/>
      <c r="Q25" s="134"/>
      <c r="W25" s="134"/>
      <c r="AC25" s="134"/>
      <c r="AI25" s="134"/>
      <c r="AO25" s="134"/>
      <c r="AU25" s="134"/>
    </row>
    <row r="26" spans="2:50" x14ac:dyDescent="0.25">
      <c r="K26" s="134"/>
      <c r="Q26" s="134"/>
      <c r="W26" s="134"/>
      <c r="AC26" s="134"/>
      <c r="AI26" s="134"/>
      <c r="AO26" s="134"/>
      <c r="AU26" s="134"/>
    </row>
    <row r="27" spans="2:50" x14ac:dyDescent="0.25">
      <c r="K27" s="134"/>
      <c r="Q27" s="134"/>
      <c r="W27" s="134"/>
      <c r="AC27" s="134"/>
      <c r="AI27" s="134"/>
      <c r="AO27" s="134"/>
      <c r="AU27" s="134"/>
    </row>
    <row r="28" spans="2:50" x14ac:dyDescent="0.25">
      <c r="K28" s="134"/>
      <c r="Q28" s="134"/>
      <c r="W28" s="134"/>
      <c r="AC28" s="134"/>
      <c r="AI28" s="134"/>
      <c r="AO28" s="134"/>
      <c r="AU28" s="1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F32" sqref="F32"/>
    </sheetView>
  </sheetViews>
  <sheetFormatPr baseColWidth="10" defaultRowHeight="15" x14ac:dyDescent="0.25"/>
  <cols>
    <col min="1" max="1" width="4.85546875" customWidth="1"/>
    <col min="2" max="2" width="11.28515625" customWidth="1"/>
    <col min="3" max="4" width="9.5703125" style="175" customWidth="1"/>
    <col min="5" max="5" width="9.5703125" style="183" customWidth="1"/>
    <col min="6" max="6" width="29.140625" customWidth="1"/>
    <col min="7" max="7" width="12.85546875" customWidth="1"/>
    <col min="8" max="9" width="9.5703125" style="175" customWidth="1"/>
    <col min="10" max="11" width="9.5703125" style="183" customWidth="1"/>
  </cols>
  <sheetData>
    <row r="2" spans="2:11" x14ac:dyDescent="0.25">
      <c r="B2" s="22" t="s">
        <v>601</v>
      </c>
      <c r="C2" s="239" t="s">
        <v>105</v>
      </c>
      <c r="D2" s="239"/>
      <c r="E2" s="239"/>
      <c r="G2" s="22" t="s">
        <v>601</v>
      </c>
      <c r="H2" s="239" t="s">
        <v>334</v>
      </c>
      <c r="I2" s="239"/>
      <c r="J2" s="239"/>
      <c r="K2" s="3"/>
    </row>
    <row r="3" spans="2:11" x14ac:dyDescent="0.25">
      <c r="B3" s="22"/>
      <c r="C3" s="176" t="s">
        <v>100</v>
      </c>
      <c r="D3" s="176" t="s">
        <v>101</v>
      </c>
      <c r="E3" s="184" t="s">
        <v>435</v>
      </c>
      <c r="G3" s="22"/>
      <c r="H3" s="176" t="s">
        <v>100</v>
      </c>
      <c r="I3" s="176" t="s">
        <v>101</v>
      </c>
      <c r="J3" s="184" t="s">
        <v>435</v>
      </c>
      <c r="K3"/>
    </row>
    <row r="4" spans="2:11" x14ac:dyDescent="0.25">
      <c r="B4" s="22" t="s">
        <v>441</v>
      </c>
      <c r="C4" s="176">
        <v>110</v>
      </c>
      <c r="D4" s="176">
        <v>59</v>
      </c>
      <c r="E4" s="184">
        <v>1</v>
      </c>
      <c r="F4" t="s">
        <v>961</v>
      </c>
      <c r="G4" s="22" t="s">
        <v>441</v>
      </c>
      <c r="H4" s="176">
        <v>110</v>
      </c>
      <c r="I4" s="176">
        <v>59</v>
      </c>
      <c r="J4" s="184">
        <v>1</v>
      </c>
      <c r="K4" t="s">
        <v>961</v>
      </c>
    </row>
    <row r="5" spans="2:11" x14ac:dyDescent="0.25">
      <c r="B5" s="22" t="s">
        <v>77</v>
      </c>
      <c r="C5" s="176">
        <v>1</v>
      </c>
      <c r="D5" s="176">
        <v>0</v>
      </c>
      <c r="E5" s="184">
        <v>0</v>
      </c>
      <c r="G5" s="22" t="s">
        <v>957</v>
      </c>
      <c r="H5" s="176">
        <v>0</v>
      </c>
      <c r="I5" s="176">
        <v>0</v>
      </c>
      <c r="J5" s="184">
        <v>0</v>
      </c>
      <c r="K5"/>
    </row>
    <row r="6" spans="2:11" x14ac:dyDescent="0.25">
      <c r="B6" s="22" t="s">
        <v>949</v>
      </c>
      <c r="C6" s="176">
        <v>15</v>
      </c>
      <c r="D6" s="176">
        <v>5</v>
      </c>
      <c r="E6" s="184">
        <v>1</v>
      </c>
      <c r="G6" s="22" t="s">
        <v>76</v>
      </c>
      <c r="H6" s="176">
        <v>27</v>
      </c>
      <c r="I6" s="176">
        <v>7</v>
      </c>
      <c r="J6" s="184">
        <v>2</v>
      </c>
      <c r="K6"/>
    </row>
    <row r="7" spans="2:11" x14ac:dyDescent="0.25">
      <c r="B7" s="22" t="s">
        <v>76</v>
      </c>
      <c r="C7" s="176"/>
      <c r="D7" s="176"/>
      <c r="E7" s="184">
        <v>52</v>
      </c>
      <c r="F7" t="s">
        <v>956</v>
      </c>
      <c r="G7" s="22" t="s">
        <v>947</v>
      </c>
      <c r="H7" s="185">
        <v>11</v>
      </c>
      <c r="I7" s="185">
        <v>1</v>
      </c>
      <c r="J7" s="185">
        <v>8</v>
      </c>
      <c r="K7"/>
    </row>
    <row r="8" spans="2:11" x14ac:dyDescent="0.25">
      <c r="G8" s="22" t="s">
        <v>958</v>
      </c>
      <c r="H8" s="176">
        <v>90</v>
      </c>
      <c r="I8" s="176">
        <v>20</v>
      </c>
      <c r="J8" s="184">
        <v>5</v>
      </c>
      <c r="K8"/>
    </row>
    <row r="9" spans="2:11" x14ac:dyDescent="0.25">
      <c r="B9" s="22" t="s">
        <v>601</v>
      </c>
      <c r="C9" s="239" t="s">
        <v>152</v>
      </c>
      <c r="D9" s="239"/>
      <c r="E9" s="239"/>
      <c r="G9" s="22" t="s">
        <v>959</v>
      </c>
      <c r="H9" s="185">
        <v>68</v>
      </c>
      <c r="I9" s="185">
        <v>5</v>
      </c>
      <c r="J9" s="185">
        <v>0</v>
      </c>
      <c r="K9"/>
    </row>
    <row r="10" spans="2:11" x14ac:dyDescent="0.25">
      <c r="B10" s="22"/>
      <c r="C10" s="176" t="s">
        <v>100</v>
      </c>
      <c r="D10" s="176" t="s">
        <v>101</v>
      </c>
      <c r="E10" s="184" t="s">
        <v>435</v>
      </c>
      <c r="G10" s="22" t="s">
        <v>960</v>
      </c>
      <c r="H10" s="185">
        <v>36</v>
      </c>
      <c r="I10" s="185">
        <v>7</v>
      </c>
      <c r="J10" s="185">
        <v>6</v>
      </c>
    </row>
    <row r="11" spans="2:11" x14ac:dyDescent="0.25">
      <c r="B11" s="22" t="s">
        <v>441</v>
      </c>
      <c r="C11" s="176">
        <v>110</v>
      </c>
      <c r="D11" s="176">
        <v>9</v>
      </c>
      <c r="E11" s="184">
        <v>1</v>
      </c>
      <c r="G11" s="22" t="s">
        <v>948</v>
      </c>
      <c r="H11" s="176">
        <v>181</v>
      </c>
      <c r="I11" s="176">
        <v>39</v>
      </c>
      <c r="J11" s="184">
        <v>2</v>
      </c>
    </row>
    <row r="12" spans="2:11" x14ac:dyDescent="0.25">
      <c r="B12" s="22" t="s">
        <v>946</v>
      </c>
      <c r="C12" s="176">
        <v>71</v>
      </c>
      <c r="D12" s="176">
        <v>1</v>
      </c>
      <c r="E12" s="184">
        <v>0</v>
      </c>
      <c r="G12" s="22" t="s">
        <v>79</v>
      </c>
      <c r="H12" s="176">
        <v>5</v>
      </c>
      <c r="I12" s="176">
        <v>2</v>
      </c>
      <c r="J12" s="184"/>
    </row>
    <row r="13" spans="2:11" x14ac:dyDescent="0.25">
      <c r="B13" s="22" t="s">
        <v>76</v>
      </c>
      <c r="C13" s="176">
        <v>270</v>
      </c>
      <c r="D13" s="176">
        <v>30</v>
      </c>
      <c r="E13" s="184">
        <v>31</v>
      </c>
      <c r="F13" t="s">
        <v>956</v>
      </c>
    </row>
    <row r="15" spans="2:11" x14ac:dyDescent="0.25">
      <c r="B15" s="22" t="s">
        <v>601</v>
      </c>
      <c r="C15" s="239" t="s">
        <v>137</v>
      </c>
      <c r="D15" s="239"/>
      <c r="E15" s="239"/>
    </row>
    <row r="16" spans="2:11" x14ac:dyDescent="0.25">
      <c r="B16" s="22"/>
      <c r="C16" s="176" t="s">
        <v>100</v>
      </c>
      <c r="D16" s="176" t="s">
        <v>101</v>
      </c>
      <c r="E16" s="184" t="s">
        <v>435</v>
      </c>
    </row>
    <row r="17" spans="2:13" x14ac:dyDescent="0.25">
      <c r="B17" s="22" t="s">
        <v>441</v>
      </c>
      <c r="C17" s="176">
        <v>10</v>
      </c>
      <c r="D17" s="176">
        <v>1</v>
      </c>
      <c r="E17" s="184">
        <v>0</v>
      </c>
    </row>
    <row r="18" spans="2:13" x14ac:dyDescent="0.25">
      <c r="B18" s="22" t="s">
        <v>35</v>
      </c>
      <c r="C18" s="176">
        <v>1</v>
      </c>
      <c r="D18" s="176">
        <v>0</v>
      </c>
      <c r="E18" s="184">
        <v>0</v>
      </c>
      <c r="G18" s="22" t="s">
        <v>601</v>
      </c>
      <c r="H18" s="239" t="s">
        <v>144</v>
      </c>
      <c r="I18" s="239"/>
      <c r="J18" s="3"/>
      <c r="K18" s="3"/>
    </row>
    <row r="19" spans="2:13" x14ac:dyDescent="0.25">
      <c r="B19" s="22" t="s">
        <v>76</v>
      </c>
      <c r="C19" s="176">
        <v>470</v>
      </c>
      <c r="D19" s="176">
        <v>43</v>
      </c>
      <c r="E19" s="184">
        <v>51</v>
      </c>
      <c r="G19" s="22"/>
      <c r="H19" s="176" t="s">
        <v>100</v>
      </c>
      <c r="I19" s="176" t="s">
        <v>424</v>
      </c>
      <c r="J19" s="184" t="s">
        <v>423</v>
      </c>
      <c r="K19" s="184" t="s">
        <v>101</v>
      </c>
      <c r="L19" s="184" t="s">
        <v>435</v>
      </c>
    </row>
    <row r="20" spans="2:13" x14ac:dyDescent="0.25">
      <c r="G20" s="22" t="s">
        <v>441</v>
      </c>
      <c r="H20" s="176">
        <v>111</v>
      </c>
      <c r="I20" s="176"/>
      <c r="J20" s="184"/>
      <c r="K20" s="184">
        <v>0</v>
      </c>
      <c r="L20" s="184">
        <v>1</v>
      </c>
      <c r="M20" t="s">
        <v>961</v>
      </c>
    </row>
    <row r="21" spans="2:13" x14ac:dyDescent="0.25">
      <c r="B21" s="22" t="s">
        <v>601</v>
      </c>
      <c r="C21" s="239" t="s">
        <v>952</v>
      </c>
      <c r="D21" s="239"/>
      <c r="E21" s="239"/>
      <c r="G21" s="22" t="s">
        <v>76</v>
      </c>
      <c r="H21" s="176"/>
      <c r="I21" s="176"/>
      <c r="J21" s="184"/>
      <c r="K21" s="184"/>
      <c r="L21" s="184">
        <v>45</v>
      </c>
      <c r="M21" t="s">
        <v>956</v>
      </c>
    </row>
    <row r="22" spans="2:13" x14ac:dyDescent="0.25">
      <c r="B22" s="22"/>
      <c r="C22" s="184" t="s">
        <v>100</v>
      </c>
      <c r="D22" s="184" t="s">
        <v>101</v>
      </c>
      <c r="E22" s="184" t="s">
        <v>435</v>
      </c>
      <c r="G22" s="22" t="s">
        <v>950</v>
      </c>
      <c r="H22" s="176">
        <v>4</v>
      </c>
      <c r="I22" s="176">
        <v>1</v>
      </c>
      <c r="J22" s="184">
        <v>4</v>
      </c>
      <c r="K22" s="184">
        <v>0</v>
      </c>
      <c r="L22" s="184">
        <v>0</v>
      </c>
    </row>
    <row r="23" spans="2:13" x14ac:dyDescent="0.25">
      <c r="B23" s="22" t="s">
        <v>953</v>
      </c>
      <c r="C23" s="184">
        <v>125</v>
      </c>
      <c r="D23" s="184">
        <v>10</v>
      </c>
      <c r="E23" s="184">
        <v>0</v>
      </c>
    </row>
    <row r="24" spans="2:13" x14ac:dyDescent="0.25">
      <c r="B24" s="22" t="s">
        <v>954</v>
      </c>
      <c r="C24" s="184">
        <v>0</v>
      </c>
      <c r="D24" s="184">
        <v>0</v>
      </c>
      <c r="E24" s="184">
        <v>0</v>
      </c>
    </row>
    <row r="25" spans="2:13" x14ac:dyDescent="0.25">
      <c r="B25" s="22" t="s">
        <v>4</v>
      </c>
      <c r="C25" s="184">
        <v>32</v>
      </c>
      <c r="D25" s="184">
        <v>0</v>
      </c>
      <c r="E25" s="184">
        <v>0</v>
      </c>
    </row>
    <row r="26" spans="2:13" x14ac:dyDescent="0.25">
      <c r="B26" s="22" t="s">
        <v>3</v>
      </c>
      <c r="C26" s="184">
        <v>20</v>
      </c>
      <c r="D26" s="184">
        <v>1</v>
      </c>
      <c r="E26" s="184">
        <v>0</v>
      </c>
    </row>
    <row r="27" spans="2:13" x14ac:dyDescent="0.25">
      <c r="B27" s="22" t="s">
        <v>955</v>
      </c>
      <c r="C27" s="184">
        <v>31</v>
      </c>
      <c r="D27" s="184">
        <v>0</v>
      </c>
      <c r="E27" s="184">
        <v>0</v>
      </c>
    </row>
    <row r="28" spans="2:13" x14ac:dyDescent="0.25">
      <c r="B28" s="22" t="s">
        <v>76</v>
      </c>
      <c r="C28" s="184"/>
      <c r="D28" s="184"/>
      <c r="E28" s="184">
        <v>36</v>
      </c>
      <c r="F28" t="s">
        <v>956</v>
      </c>
    </row>
  </sheetData>
  <mergeCells count="6">
    <mergeCell ref="H18:I18"/>
    <mergeCell ref="C21:E21"/>
    <mergeCell ref="C15:E15"/>
    <mergeCell ref="C9:E9"/>
    <mergeCell ref="C2:E2"/>
    <mergeCell ref="H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workbookViewId="0">
      <selection activeCell="K9" sqref="K9"/>
    </sheetView>
  </sheetViews>
  <sheetFormatPr baseColWidth="10" defaultRowHeight="15" x14ac:dyDescent="0.25"/>
  <cols>
    <col min="1" max="1" width="3.85546875" customWidth="1"/>
    <col min="2" max="2" width="4" style="1" customWidth="1"/>
    <col min="3" max="3" width="32.28515625" customWidth="1"/>
    <col min="4" max="4" width="3.85546875" style="43" customWidth="1"/>
    <col min="5" max="5" width="3.85546875" customWidth="1"/>
    <col min="6" max="6" width="4" style="1" customWidth="1"/>
    <col min="7" max="7" width="32.28515625" customWidth="1"/>
    <col min="8" max="8" width="3.85546875" style="43" customWidth="1"/>
    <col min="9" max="9" width="3.85546875" customWidth="1"/>
    <col min="10" max="10" width="4" style="39" customWidth="1"/>
    <col min="11" max="11" width="32.28515625" customWidth="1"/>
    <col min="12" max="12" width="3.85546875" style="43" customWidth="1"/>
  </cols>
  <sheetData>
    <row r="1" spans="2:12" ht="5.25" customHeight="1" x14ac:dyDescent="0.25"/>
    <row r="2" spans="2:12" x14ac:dyDescent="0.25">
      <c r="B2" s="6" t="s">
        <v>426</v>
      </c>
      <c r="C2" s="22" t="s">
        <v>337</v>
      </c>
      <c r="D2" s="6" t="s">
        <v>466</v>
      </c>
      <c r="F2" s="6" t="s">
        <v>426</v>
      </c>
      <c r="G2" s="22" t="s">
        <v>330</v>
      </c>
      <c r="H2" s="6" t="s">
        <v>466</v>
      </c>
      <c r="J2" s="131" t="s">
        <v>426</v>
      </c>
      <c r="K2" s="132" t="s">
        <v>845</v>
      </c>
      <c r="L2" s="131" t="s">
        <v>466</v>
      </c>
    </row>
    <row r="3" spans="2:12" ht="13.5" customHeight="1" x14ac:dyDescent="0.25">
      <c r="B3" s="6">
        <v>1</v>
      </c>
      <c r="C3" s="22" t="s">
        <v>336</v>
      </c>
      <c r="D3" s="6" t="s">
        <v>461</v>
      </c>
      <c r="F3" s="6">
        <v>1</v>
      </c>
      <c r="G3" s="22" t="s">
        <v>329</v>
      </c>
      <c r="H3" s="6" t="s">
        <v>461</v>
      </c>
      <c r="J3" s="131">
        <v>1</v>
      </c>
      <c r="K3" s="132" t="s">
        <v>329</v>
      </c>
      <c r="L3" s="131" t="s">
        <v>891</v>
      </c>
    </row>
    <row r="4" spans="2:12" ht="13.5" customHeight="1" x14ac:dyDescent="0.25">
      <c r="B4" s="6">
        <f>B3+1</f>
        <v>2</v>
      </c>
      <c r="C4" s="22" t="s">
        <v>347</v>
      </c>
      <c r="D4" s="6" t="s">
        <v>462</v>
      </c>
      <c r="F4" s="6">
        <f>F3+1</f>
        <v>2</v>
      </c>
      <c r="G4" s="22" t="s">
        <v>165</v>
      </c>
      <c r="H4" s="6" t="s">
        <v>462</v>
      </c>
      <c r="J4" s="131">
        <f>J3+1</f>
        <v>2</v>
      </c>
      <c r="K4" s="132" t="s">
        <v>165</v>
      </c>
      <c r="L4" s="131" t="s">
        <v>462</v>
      </c>
    </row>
    <row r="5" spans="2:12" ht="13.5" customHeight="1" x14ac:dyDescent="0.25">
      <c r="B5" s="6">
        <f t="shared" ref="B5:B25" si="0">B4+1</f>
        <v>3</v>
      </c>
      <c r="C5" s="22" t="s">
        <v>349</v>
      </c>
      <c r="D5" s="6" t="s">
        <v>462</v>
      </c>
      <c r="F5" s="6">
        <f t="shared" ref="F5:F25" si="1">F4+1</f>
        <v>3</v>
      </c>
      <c r="G5" s="22" t="s">
        <v>331</v>
      </c>
      <c r="H5" s="6" t="s">
        <v>462</v>
      </c>
      <c r="J5" s="131">
        <f t="shared" ref="J5:J6" si="2">J4+1</f>
        <v>3</v>
      </c>
      <c r="K5" s="132" t="s">
        <v>331</v>
      </c>
      <c r="L5" s="131" t="s">
        <v>462</v>
      </c>
    </row>
    <row r="6" spans="2:12" ht="13.5" customHeight="1" x14ac:dyDescent="0.25">
      <c r="B6" s="6">
        <f t="shared" si="0"/>
        <v>4</v>
      </c>
      <c r="C6" s="22" t="s">
        <v>142</v>
      </c>
      <c r="D6" s="6" t="s">
        <v>462</v>
      </c>
      <c r="F6" s="6">
        <f t="shared" si="1"/>
        <v>4</v>
      </c>
      <c r="G6" s="22" t="s">
        <v>283</v>
      </c>
      <c r="H6" s="6" t="s">
        <v>462</v>
      </c>
      <c r="J6" s="131">
        <f t="shared" si="2"/>
        <v>4</v>
      </c>
      <c r="K6" s="132" t="s">
        <v>283</v>
      </c>
      <c r="L6" s="131" t="s">
        <v>462</v>
      </c>
    </row>
    <row r="7" spans="2:12" ht="13.5" customHeight="1" x14ac:dyDescent="0.25">
      <c r="B7" s="6">
        <f t="shared" si="0"/>
        <v>5</v>
      </c>
      <c r="C7" s="22" t="s">
        <v>338</v>
      </c>
      <c r="D7" s="6" t="s">
        <v>464</v>
      </c>
      <c r="F7" s="6">
        <f t="shared" si="1"/>
        <v>5</v>
      </c>
      <c r="G7" s="22" t="s">
        <v>332</v>
      </c>
      <c r="H7" s="6" t="s">
        <v>462</v>
      </c>
      <c r="J7" s="131">
        <f t="shared" ref="J7:J25" si="3">J6+1</f>
        <v>5</v>
      </c>
      <c r="K7" s="132" t="s">
        <v>921</v>
      </c>
      <c r="L7" s="131" t="s">
        <v>462</v>
      </c>
    </row>
    <row r="8" spans="2:12" ht="13.5" customHeight="1" x14ac:dyDescent="0.25">
      <c r="B8" s="6">
        <f t="shared" si="0"/>
        <v>6</v>
      </c>
      <c r="C8" s="22" t="s">
        <v>152</v>
      </c>
      <c r="D8" s="6" t="s">
        <v>462</v>
      </c>
      <c r="F8" s="6">
        <f t="shared" si="1"/>
        <v>6</v>
      </c>
      <c r="G8" s="22" t="s">
        <v>152</v>
      </c>
      <c r="H8" s="6" t="s">
        <v>462</v>
      </c>
      <c r="J8" s="131">
        <f t="shared" si="3"/>
        <v>6</v>
      </c>
      <c r="K8" s="132" t="s">
        <v>152</v>
      </c>
      <c r="L8" s="131" t="s">
        <v>462</v>
      </c>
    </row>
    <row r="9" spans="2:12" ht="13.5" customHeight="1" x14ac:dyDescent="0.25">
      <c r="B9" s="6">
        <f t="shared" si="0"/>
        <v>7</v>
      </c>
      <c r="C9" s="22" t="s">
        <v>104</v>
      </c>
      <c r="D9" s="6" t="s">
        <v>464</v>
      </c>
      <c r="F9" s="6">
        <f t="shared" si="1"/>
        <v>7</v>
      </c>
      <c r="G9" s="22" t="s">
        <v>333</v>
      </c>
      <c r="H9" s="6" t="s">
        <v>463</v>
      </c>
      <c r="J9" s="131">
        <f t="shared" si="3"/>
        <v>7</v>
      </c>
      <c r="K9" s="132" t="s">
        <v>340</v>
      </c>
      <c r="L9" s="131" t="s">
        <v>892</v>
      </c>
    </row>
    <row r="10" spans="2:12" ht="13.5" customHeight="1" x14ac:dyDescent="0.25">
      <c r="B10" s="6">
        <f t="shared" si="0"/>
        <v>8</v>
      </c>
      <c r="C10" s="22" t="s">
        <v>348</v>
      </c>
      <c r="D10" s="6" t="s">
        <v>464</v>
      </c>
      <c r="F10" s="6">
        <f t="shared" si="1"/>
        <v>8</v>
      </c>
      <c r="G10" s="22" t="s">
        <v>104</v>
      </c>
      <c r="H10" s="6" t="s">
        <v>464</v>
      </c>
      <c r="J10" s="131">
        <f t="shared" si="3"/>
        <v>8</v>
      </c>
      <c r="K10" s="132" t="s">
        <v>104</v>
      </c>
      <c r="L10" s="131" t="s">
        <v>464</v>
      </c>
    </row>
    <row r="11" spans="2:12" ht="13.5" customHeight="1" x14ac:dyDescent="0.25">
      <c r="B11" s="6">
        <f t="shared" si="0"/>
        <v>9</v>
      </c>
      <c r="C11" s="22" t="s">
        <v>352</v>
      </c>
      <c r="D11" s="6" t="s">
        <v>463</v>
      </c>
      <c r="F11" s="6">
        <f t="shared" si="1"/>
        <v>9</v>
      </c>
      <c r="G11" s="22" t="s">
        <v>105</v>
      </c>
      <c r="H11" s="6" t="s">
        <v>463</v>
      </c>
      <c r="J11" s="131">
        <f t="shared" si="3"/>
        <v>9</v>
      </c>
      <c r="K11" s="132" t="s">
        <v>105</v>
      </c>
      <c r="L11" s="131" t="s">
        <v>892</v>
      </c>
    </row>
    <row r="12" spans="2:12" ht="13.5" customHeight="1" x14ac:dyDescent="0.25">
      <c r="B12" s="6">
        <f t="shared" si="0"/>
        <v>10</v>
      </c>
      <c r="C12" s="22" t="s">
        <v>105</v>
      </c>
      <c r="D12" s="6" t="s">
        <v>463</v>
      </c>
      <c r="F12" s="6">
        <f t="shared" si="1"/>
        <v>10</v>
      </c>
      <c r="G12" s="22" t="s">
        <v>334</v>
      </c>
      <c r="H12" s="6" t="s">
        <v>465</v>
      </c>
      <c r="J12" s="131">
        <f t="shared" si="3"/>
        <v>10</v>
      </c>
      <c r="K12" s="132" t="s">
        <v>334</v>
      </c>
      <c r="L12" s="131" t="s">
        <v>465</v>
      </c>
    </row>
    <row r="13" spans="2:12" ht="13.5" customHeight="1" x14ac:dyDescent="0.25">
      <c r="B13" s="6">
        <f t="shared" si="0"/>
        <v>11</v>
      </c>
      <c r="C13" s="22" t="s">
        <v>335</v>
      </c>
      <c r="D13" s="6" t="s">
        <v>465</v>
      </c>
      <c r="F13" s="6">
        <f t="shared" si="1"/>
        <v>11</v>
      </c>
      <c r="G13" s="22" t="s">
        <v>335</v>
      </c>
      <c r="H13" s="6" t="s">
        <v>465</v>
      </c>
      <c r="J13" s="131">
        <f t="shared" si="3"/>
        <v>11</v>
      </c>
      <c r="K13" s="132" t="s">
        <v>344</v>
      </c>
      <c r="L13" s="131" t="s">
        <v>464</v>
      </c>
    </row>
    <row r="14" spans="2:12" ht="13.5" customHeight="1" x14ac:dyDescent="0.25">
      <c r="B14" s="6">
        <f t="shared" si="0"/>
        <v>12</v>
      </c>
      <c r="C14" s="22" t="s">
        <v>329</v>
      </c>
      <c r="D14" s="6" t="s">
        <v>461</v>
      </c>
      <c r="F14" s="6">
        <f t="shared" si="1"/>
        <v>12</v>
      </c>
      <c r="G14" s="22" t="s">
        <v>336</v>
      </c>
      <c r="H14" s="6" t="s">
        <v>461</v>
      </c>
      <c r="J14" s="131">
        <f t="shared" si="3"/>
        <v>12</v>
      </c>
      <c r="K14" s="132" t="s">
        <v>346</v>
      </c>
      <c r="L14" s="131" t="s">
        <v>891</v>
      </c>
    </row>
    <row r="15" spans="2:12" ht="13.5" customHeight="1" x14ac:dyDescent="0.25">
      <c r="B15" s="6">
        <f t="shared" si="0"/>
        <v>13</v>
      </c>
      <c r="C15" s="22" t="s">
        <v>332</v>
      </c>
      <c r="D15" s="6" t="s">
        <v>462</v>
      </c>
      <c r="F15" s="6">
        <f t="shared" si="1"/>
        <v>13</v>
      </c>
      <c r="G15" s="22" t="s">
        <v>338</v>
      </c>
      <c r="H15" s="6" t="s">
        <v>464</v>
      </c>
      <c r="J15" s="131">
        <f t="shared" si="3"/>
        <v>13</v>
      </c>
      <c r="K15" s="132" t="s">
        <v>345</v>
      </c>
      <c r="L15" s="131" t="s">
        <v>462</v>
      </c>
    </row>
    <row r="16" spans="2:12" ht="13.5" customHeight="1" x14ac:dyDescent="0.25">
      <c r="B16" s="6">
        <f t="shared" si="0"/>
        <v>14</v>
      </c>
      <c r="C16" s="22" t="s">
        <v>161</v>
      </c>
      <c r="D16" s="6" t="s">
        <v>464</v>
      </c>
      <c r="F16" s="6">
        <f t="shared" si="1"/>
        <v>14</v>
      </c>
      <c r="G16" s="22" t="s">
        <v>161</v>
      </c>
      <c r="H16" s="6" t="s">
        <v>464</v>
      </c>
      <c r="J16" s="131">
        <f t="shared" si="3"/>
        <v>14</v>
      </c>
      <c r="K16" s="132" t="s">
        <v>161</v>
      </c>
      <c r="L16" s="131" t="s">
        <v>464</v>
      </c>
    </row>
    <row r="17" spans="2:12" ht="13.5" customHeight="1" x14ac:dyDescent="0.25">
      <c r="B17" s="6">
        <f t="shared" si="0"/>
        <v>15</v>
      </c>
      <c r="C17" s="22" t="s">
        <v>342</v>
      </c>
      <c r="D17" s="6" t="s">
        <v>462</v>
      </c>
      <c r="F17" s="6">
        <f t="shared" si="1"/>
        <v>15</v>
      </c>
      <c r="G17" s="22" t="s">
        <v>174</v>
      </c>
      <c r="H17" s="6" t="s">
        <v>464</v>
      </c>
      <c r="J17" s="131">
        <f t="shared" si="3"/>
        <v>15</v>
      </c>
      <c r="K17" s="132" t="s">
        <v>174</v>
      </c>
      <c r="L17" s="131" t="s">
        <v>464</v>
      </c>
    </row>
    <row r="18" spans="2:12" ht="13.5" customHeight="1" x14ac:dyDescent="0.25">
      <c r="B18" s="6">
        <f t="shared" si="0"/>
        <v>16</v>
      </c>
      <c r="C18" s="22" t="s">
        <v>351</v>
      </c>
      <c r="D18" s="6" t="s">
        <v>464</v>
      </c>
      <c r="F18" s="6">
        <f t="shared" si="1"/>
        <v>16</v>
      </c>
      <c r="G18" s="22" t="s">
        <v>339</v>
      </c>
      <c r="H18" s="6" t="s">
        <v>464</v>
      </c>
      <c r="J18" s="131">
        <f t="shared" si="3"/>
        <v>16</v>
      </c>
      <c r="K18" s="132" t="s">
        <v>150</v>
      </c>
      <c r="L18" s="131" t="s">
        <v>464</v>
      </c>
    </row>
    <row r="19" spans="2:12" ht="13.5" customHeight="1" x14ac:dyDescent="0.25">
      <c r="B19" s="6">
        <f t="shared" si="0"/>
        <v>17</v>
      </c>
      <c r="C19" s="22" t="s">
        <v>353</v>
      </c>
      <c r="D19" s="6" t="s">
        <v>465</v>
      </c>
      <c r="F19" s="6">
        <f t="shared" si="1"/>
        <v>17</v>
      </c>
      <c r="G19" s="22" t="s">
        <v>340</v>
      </c>
      <c r="H19" s="6" t="s">
        <v>463</v>
      </c>
      <c r="J19" s="131">
        <f t="shared" si="3"/>
        <v>17</v>
      </c>
      <c r="K19" s="132" t="s">
        <v>352</v>
      </c>
      <c r="L19" s="131" t="s">
        <v>892</v>
      </c>
    </row>
    <row r="20" spans="2:12" ht="13.5" customHeight="1" x14ac:dyDescent="0.25">
      <c r="B20" s="6">
        <f t="shared" si="0"/>
        <v>18</v>
      </c>
      <c r="C20" s="22" t="s">
        <v>339</v>
      </c>
      <c r="D20" s="6" t="s">
        <v>464</v>
      </c>
      <c r="F20" s="6">
        <f t="shared" si="1"/>
        <v>18</v>
      </c>
      <c r="G20" s="22" t="s">
        <v>341</v>
      </c>
      <c r="H20" s="6" t="s">
        <v>462</v>
      </c>
      <c r="J20" s="131">
        <f t="shared" si="3"/>
        <v>18</v>
      </c>
      <c r="K20" s="132" t="s">
        <v>341</v>
      </c>
      <c r="L20" s="131" t="s">
        <v>462</v>
      </c>
    </row>
    <row r="21" spans="2:12" ht="13.5" customHeight="1" x14ac:dyDescent="0.25">
      <c r="B21" s="6">
        <f t="shared" si="0"/>
        <v>19</v>
      </c>
      <c r="C21" s="22" t="s">
        <v>350</v>
      </c>
      <c r="D21" s="6" t="s">
        <v>465</v>
      </c>
      <c r="F21" s="6">
        <f t="shared" si="1"/>
        <v>19</v>
      </c>
      <c r="G21" s="22" t="s">
        <v>342</v>
      </c>
      <c r="H21" s="6" t="s">
        <v>462</v>
      </c>
      <c r="J21" s="131">
        <f t="shared" si="3"/>
        <v>19</v>
      </c>
      <c r="K21" s="132" t="s">
        <v>182</v>
      </c>
      <c r="L21" s="131" t="s">
        <v>892</v>
      </c>
    </row>
    <row r="22" spans="2:12" ht="13.5" customHeight="1" x14ac:dyDescent="0.25">
      <c r="B22" s="6">
        <f t="shared" si="0"/>
        <v>20</v>
      </c>
      <c r="C22" s="22" t="s">
        <v>343</v>
      </c>
      <c r="D22" s="6" t="s">
        <v>464</v>
      </c>
      <c r="F22" s="6">
        <f t="shared" si="1"/>
        <v>20</v>
      </c>
      <c r="G22" s="22" t="s">
        <v>343</v>
      </c>
      <c r="H22" s="6" t="s">
        <v>464</v>
      </c>
      <c r="J22" s="131">
        <f t="shared" si="3"/>
        <v>20</v>
      </c>
      <c r="K22" s="132" t="s">
        <v>343</v>
      </c>
      <c r="L22" s="131" t="s">
        <v>464</v>
      </c>
    </row>
    <row r="23" spans="2:12" ht="13.5" customHeight="1" x14ac:dyDescent="0.25">
      <c r="B23" s="6">
        <f t="shared" si="0"/>
        <v>21</v>
      </c>
      <c r="C23" s="22" t="s">
        <v>354</v>
      </c>
      <c r="D23" s="6" t="s">
        <v>463</v>
      </c>
      <c r="F23" s="6">
        <f t="shared" si="1"/>
        <v>21</v>
      </c>
      <c r="G23" s="22" t="s">
        <v>344</v>
      </c>
      <c r="H23" s="6" t="s">
        <v>464</v>
      </c>
      <c r="J23" s="131">
        <f t="shared" si="3"/>
        <v>21</v>
      </c>
      <c r="K23" s="132" t="s">
        <v>262</v>
      </c>
      <c r="L23" s="131" t="s">
        <v>465</v>
      </c>
    </row>
    <row r="24" spans="2:12" ht="13.5" customHeight="1" x14ac:dyDescent="0.25">
      <c r="B24" s="6">
        <f t="shared" si="0"/>
        <v>22</v>
      </c>
      <c r="C24" s="22" t="s">
        <v>341</v>
      </c>
      <c r="D24" s="6" t="s">
        <v>462</v>
      </c>
      <c r="F24" s="6">
        <f t="shared" si="1"/>
        <v>22</v>
      </c>
      <c r="G24" s="22" t="s">
        <v>345</v>
      </c>
      <c r="H24" s="6" t="s">
        <v>462</v>
      </c>
      <c r="J24" s="131">
        <f t="shared" si="3"/>
        <v>22</v>
      </c>
      <c r="K24" s="133" t="s">
        <v>243</v>
      </c>
      <c r="L24" s="131" t="s">
        <v>462</v>
      </c>
    </row>
    <row r="25" spans="2:12" ht="13.5" customHeight="1" x14ac:dyDescent="0.25">
      <c r="B25" s="6">
        <f t="shared" si="0"/>
        <v>23</v>
      </c>
      <c r="C25" s="22" t="s">
        <v>355</v>
      </c>
      <c r="D25" s="6" t="s">
        <v>461</v>
      </c>
      <c r="F25" s="6">
        <f t="shared" si="1"/>
        <v>23</v>
      </c>
      <c r="G25" s="22" t="s">
        <v>346</v>
      </c>
      <c r="H25" s="6" t="s">
        <v>461</v>
      </c>
      <c r="J25" s="131">
        <f t="shared" si="3"/>
        <v>23</v>
      </c>
      <c r="K25" s="132" t="s">
        <v>846</v>
      </c>
      <c r="L25" s="131" t="s">
        <v>891</v>
      </c>
    </row>
    <row r="27" spans="2:12" x14ac:dyDescent="0.25">
      <c r="G27" t="s">
        <v>356</v>
      </c>
      <c r="K27" t="s">
        <v>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6"/>
  <sheetViews>
    <sheetView workbookViewId="0">
      <selection activeCell="L20" sqref="L20"/>
    </sheetView>
  </sheetViews>
  <sheetFormatPr baseColWidth="10" defaultRowHeight="15" x14ac:dyDescent="0.25"/>
  <cols>
    <col min="1" max="1" width="2" style="39" customWidth="1"/>
    <col min="2" max="2" width="4.7109375" style="110" customWidth="1"/>
    <col min="3" max="3" width="4.7109375" style="39" customWidth="1"/>
    <col min="4" max="4" width="13" style="39" customWidth="1"/>
    <col min="5" max="5" width="17.140625" style="39" customWidth="1"/>
    <col min="6" max="6" width="14.85546875" style="39" customWidth="1"/>
    <col min="7" max="7" width="4.140625" style="39" bestFit="1" customWidth="1"/>
    <col min="8" max="10" width="2.5703125" style="55" customWidth="1"/>
    <col min="11" max="11" width="6.28515625" style="41" customWidth="1"/>
    <col min="12" max="12" width="12" style="39" customWidth="1"/>
    <col min="13" max="13" width="26.85546875" style="41" customWidth="1"/>
    <col min="14" max="14" width="2.42578125" style="41" customWidth="1"/>
    <col min="15" max="15" width="11.42578125" style="39"/>
    <col min="16" max="16" width="13" style="39" customWidth="1"/>
    <col min="17" max="17" width="7.28515625" style="39" customWidth="1"/>
    <col min="18" max="19" width="5.85546875" style="39" customWidth="1"/>
    <col min="20" max="20" width="1.28515625" style="39" customWidth="1"/>
    <col min="21" max="21" width="11.42578125" style="39"/>
    <col min="22" max="22" width="10.42578125" style="39" customWidth="1"/>
    <col min="23" max="23" width="16.42578125" style="41" customWidth="1"/>
    <col min="24" max="16384" width="11.42578125" style="39"/>
  </cols>
  <sheetData>
    <row r="1" spans="2:23" ht="15.75" thickBot="1" x14ac:dyDescent="0.3">
      <c r="D1" s="39" t="s">
        <v>437</v>
      </c>
      <c r="O1" s="39" t="s">
        <v>436</v>
      </c>
      <c r="U1" s="39" t="s">
        <v>435</v>
      </c>
    </row>
    <row r="2" spans="2:23" ht="15.75" thickBot="1" x14ac:dyDescent="0.3">
      <c r="B2" s="56" t="s">
        <v>850</v>
      </c>
      <c r="C2" s="56" t="s">
        <v>426</v>
      </c>
      <c r="D2" s="56" t="s">
        <v>433</v>
      </c>
      <c r="E2" s="56" t="s">
        <v>428</v>
      </c>
      <c r="F2" s="56" t="s">
        <v>429</v>
      </c>
      <c r="G2" s="56" t="s">
        <v>430</v>
      </c>
      <c r="H2" s="68" t="s">
        <v>516</v>
      </c>
      <c r="I2" s="67" t="s">
        <v>517</v>
      </c>
      <c r="J2" s="66" t="s">
        <v>462</v>
      </c>
      <c r="K2" s="56" t="s">
        <v>439</v>
      </c>
      <c r="O2" s="42" t="s">
        <v>431</v>
      </c>
      <c r="P2" s="42" t="s">
        <v>427</v>
      </c>
      <c r="Q2" s="42" t="s">
        <v>432</v>
      </c>
      <c r="R2" s="42" t="s">
        <v>100</v>
      </c>
      <c r="S2" s="42" t="s">
        <v>102</v>
      </c>
      <c r="U2" s="42" t="s">
        <v>431</v>
      </c>
      <c r="V2" s="42" t="s">
        <v>433</v>
      </c>
      <c r="W2" s="42" t="s">
        <v>445</v>
      </c>
    </row>
    <row r="3" spans="2:23" x14ac:dyDescent="0.25">
      <c r="B3" s="57">
        <v>2035</v>
      </c>
      <c r="C3" s="57">
        <v>1</v>
      </c>
      <c r="D3" s="57" t="s">
        <v>76</v>
      </c>
      <c r="E3" s="57" t="s">
        <v>447</v>
      </c>
      <c r="F3" s="57" t="s">
        <v>85</v>
      </c>
      <c r="G3" s="58"/>
      <c r="H3" s="62">
        <v>1</v>
      </c>
      <c r="I3" s="64"/>
      <c r="J3" s="60"/>
      <c r="K3" s="58" t="s">
        <v>450</v>
      </c>
      <c r="L3" s="44">
        <v>49568</v>
      </c>
      <c r="M3" s="44" t="s">
        <v>456</v>
      </c>
      <c r="O3" s="39">
        <v>2035</v>
      </c>
      <c r="P3" s="39" t="s">
        <v>76</v>
      </c>
      <c r="Q3" s="39">
        <v>37</v>
      </c>
      <c r="R3" s="39">
        <v>3</v>
      </c>
      <c r="S3" s="39">
        <v>1</v>
      </c>
      <c r="U3" s="39">
        <v>2035</v>
      </c>
      <c r="V3" s="39" t="s">
        <v>76</v>
      </c>
      <c r="W3" s="41" t="s">
        <v>447</v>
      </c>
    </row>
    <row r="4" spans="2:23" x14ac:dyDescent="0.25">
      <c r="B4" s="9">
        <v>2035</v>
      </c>
      <c r="C4" s="9">
        <f>C3+1</f>
        <v>2</v>
      </c>
      <c r="D4" s="9" t="s">
        <v>76</v>
      </c>
      <c r="E4" s="9" t="s">
        <v>447</v>
      </c>
      <c r="F4" s="9" t="s">
        <v>434</v>
      </c>
      <c r="G4" s="59">
        <v>1</v>
      </c>
      <c r="H4" s="63">
        <v>1</v>
      </c>
      <c r="I4" s="65"/>
      <c r="J4" s="61"/>
      <c r="K4" s="59" t="s">
        <v>448</v>
      </c>
      <c r="L4" s="44">
        <v>49578</v>
      </c>
      <c r="M4" s="44" t="s">
        <v>457</v>
      </c>
      <c r="O4" s="39">
        <f t="shared" ref="O4:O9" si="0">O3+1</f>
        <v>2036</v>
      </c>
      <c r="P4" s="39" t="s">
        <v>76</v>
      </c>
      <c r="Q4" s="39">
        <v>37</v>
      </c>
      <c r="R4" s="39">
        <v>4</v>
      </c>
      <c r="S4" s="39">
        <v>0</v>
      </c>
      <c r="U4" s="39">
        <v>2036</v>
      </c>
      <c r="V4" s="41" t="s">
        <v>76</v>
      </c>
      <c r="W4" s="41" t="s">
        <v>438</v>
      </c>
    </row>
    <row r="5" spans="2:23" x14ac:dyDescent="0.25">
      <c r="B5" s="9">
        <v>2035</v>
      </c>
      <c r="C5" s="9">
        <f t="shared" ref="C5:C46" si="1">C4+1</f>
        <v>3</v>
      </c>
      <c r="D5" s="9" t="s">
        <v>76</v>
      </c>
      <c r="E5" s="9" t="s">
        <v>451</v>
      </c>
      <c r="F5" s="9" t="s">
        <v>449</v>
      </c>
      <c r="G5" s="59"/>
      <c r="H5" s="63">
        <v>1</v>
      </c>
      <c r="I5" s="65"/>
      <c r="J5" s="61"/>
      <c r="K5" s="59" t="s">
        <v>452</v>
      </c>
      <c r="L5" s="44">
        <v>49584</v>
      </c>
      <c r="M5" s="44" t="s">
        <v>458</v>
      </c>
      <c r="O5" s="39">
        <f t="shared" si="0"/>
        <v>2037</v>
      </c>
      <c r="P5" s="39" t="s">
        <v>10</v>
      </c>
      <c r="Q5" s="39">
        <v>21</v>
      </c>
      <c r="R5" s="39">
        <v>4</v>
      </c>
      <c r="S5" s="39">
        <v>1</v>
      </c>
      <c r="U5" s="41">
        <v>2036</v>
      </c>
      <c r="V5" s="39" t="s">
        <v>76</v>
      </c>
      <c r="W5" s="41" t="s">
        <v>446</v>
      </c>
    </row>
    <row r="6" spans="2:23" x14ac:dyDescent="0.25">
      <c r="B6" s="9">
        <v>2036</v>
      </c>
      <c r="C6" s="9">
        <f t="shared" si="1"/>
        <v>4</v>
      </c>
      <c r="D6" s="9" t="s">
        <v>76</v>
      </c>
      <c r="E6" s="9" t="s">
        <v>438</v>
      </c>
      <c r="F6" s="9" t="s">
        <v>6</v>
      </c>
      <c r="G6" s="59"/>
      <c r="H6" s="63">
        <v>1</v>
      </c>
      <c r="I6" s="65"/>
      <c r="J6" s="61"/>
      <c r="K6" s="59" t="s">
        <v>453</v>
      </c>
      <c r="O6" s="39">
        <v>2037</v>
      </c>
      <c r="P6" s="52" t="s">
        <v>501</v>
      </c>
      <c r="Q6" s="39">
        <v>32</v>
      </c>
      <c r="R6" s="39">
        <v>20</v>
      </c>
      <c r="S6" s="39">
        <v>3</v>
      </c>
      <c r="U6" s="41">
        <v>2036</v>
      </c>
      <c r="V6" s="39" t="s">
        <v>76</v>
      </c>
      <c r="W6" s="41" t="s">
        <v>447</v>
      </c>
    </row>
    <row r="7" spans="2:23" x14ac:dyDescent="0.25">
      <c r="B7" s="9">
        <v>2036</v>
      </c>
      <c r="C7" s="9">
        <f t="shared" si="1"/>
        <v>5</v>
      </c>
      <c r="D7" s="9" t="s">
        <v>76</v>
      </c>
      <c r="E7" s="9" t="s">
        <v>446</v>
      </c>
      <c r="F7" s="9" t="s">
        <v>21</v>
      </c>
      <c r="G7" s="59"/>
      <c r="H7" s="63">
        <v>1</v>
      </c>
      <c r="I7" s="65"/>
      <c r="J7" s="61"/>
      <c r="K7" s="59" t="s">
        <v>453</v>
      </c>
      <c r="O7" s="39">
        <f t="shared" si="0"/>
        <v>2038</v>
      </c>
      <c r="P7" s="111" t="s">
        <v>10</v>
      </c>
      <c r="Q7" s="115"/>
      <c r="R7" s="115"/>
      <c r="S7" s="115"/>
    </row>
    <row r="8" spans="2:23" x14ac:dyDescent="0.25">
      <c r="B8" s="9">
        <v>2036</v>
      </c>
      <c r="C8" s="9">
        <f t="shared" si="1"/>
        <v>6</v>
      </c>
      <c r="D8" s="9" t="s">
        <v>76</v>
      </c>
      <c r="E8" s="9" t="s">
        <v>447</v>
      </c>
      <c r="F8" s="9" t="s">
        <v>78</v>
      </c>
      <c r="G8" s="59"/>
      <c r="H8" s="63">
        <v>1</v>
      </c>
      <c r="I8" s="65"/>
      <c r="J8" s="61"/>
      <c r="K8" s="59" t="s">
        <v>454</v>
      </c>
      <c r="O8" s="39">
        <f t="shared" si="0"/>
        <v>2039</v>
      </c>
    </row>
    <row r="9" spans="2:23" x14ac:dyDescent="0.25">
      <c r="B9" s="9">
        <v>2036</v>
      </c>
      <c r="C9" s="9">
        <f t="shared" si="1"/>
        <v>7</v>
      </c>
      <c r="D9" s="9" t="s">
        <v>76</v>
      </c>
      <c r="E9" s="9" t="s">
        <v>447</v>
      </c>
      <c r="F9" s="9" t="s">
        <v>83</v>
      </c>
      <c r="G9" s="59"/>
      <c r="H9" s="63">
        <v>1</v>
      </c>
      <c r="I9" s="65"/>
      <c r="J9" s="61"/>
      <c r="K9" s="59" t="s">
        <v>455</v>
      </c>
      <c r="O9" s="39">
        <f t="shared" si="0"/>
        <v>2040</v>
      </c>
    </row>
    <row r="10" spans="2:23" x14ac:dyDescent="0.25">
      <c r="B10" s="9">
        <v>2036</v>
      </c>
      <c r="C10" s="9">
        <f t="shared" si="1"/>
        <v>8</v>
      </c>
      <c r="D10" s="9" t="s">
        <v>441</v>
      </c>
      <c r="E10" s="9" t="s">
        <v>442</v>
      </c>
      <c r="F10" s="9" t="s">
        <v>443</v>
      </c>
      <c r="G10" s="59"/>
      <c r="H10" s="63">
        <v>1</v>
      </c>
      <c r="I10" s="65"/>
      <c r="J10" s="61"/>
      <c r="K10" s="59" t="s">
        <v>444</v>
      </c>
      <c r="L10" s="44">
        <v>49993</v>
      </c>
      <c r="M10" s="41" t="s">
        <v>509</v>
      </c>
    </row>
    <row r="11" spans="2:23" x14ac:dyDescent="0.25">
      <c r="B11" s="9">
        <v>2037</v>
      </c>
      <c r="C11" s="9">
        <f t="shared" si="1"/>
        <v>9</v>
      </c>
      <c r="D11" s="9" t="s">
        <v>10</v>
      </c>
      <c r="E11" s="9" t="s">
        <v>438</v>
      </c>
      <c r="F11" s="9" t="s">
        <v>12</v>
      </c>
      <c r="G11" s="59">
        <v>1</v>
      </c>
      <c r="H11" s="63"/>
      <c r="I11" s="65">
        <v>1</v>
      </c>
      <c r="J11" s="61"/>
      <c r="K11" s="59" t="s">
        <v>440</v>
      </c>
    </row>
    <row r="12" spans="2:23" x14ac:dyDescent="0.25">
      <c r="B12" s="9">
        <v>2037</v>
      </c>
      <c r="C12" s="9">
        <f t="shared" si="1"/>
        <v>10</v>
      </c>
      <c r="D12" s="9" t="s">
        <v>10</v>
      </c>
      <c r="E12" s="9" t="s">
        <v>438</v>
      </c>
      <c r="F12" s="9" t="s">
        <v>84</v>
      </c>
      <c r="G12" s="59"/>
      <c r="H12" s="63"/>
      <c r="I12" s="65"/>
      <c r="J12" s="61">
        <v>1</v>
      </c>
      <c r="K12" s="59" t="s">
        <v>467</v>
      </c>
    </row>
    <row r="13" spans="2:23" x14ac:dyDescent="0.25">
      <c r="B13" s="9">
        <v>2037</v>
      </c>
      <c r="C13" s="9">
        <f t="shared" si="1"/>
        <v>11</v>
      </c>
      <c r="D13" s="9" t="s">
        <v>10</v>
      </c>
      <c r="E13" s="9" t="s">
        <v>438</v>
      </c>
      <c r="F13" s="9" t="s">
        <v>85</v>
      </c>
      <c r="G13" s="59"/>
      <c r="H13" s="63"/>
      <c r="I13" s="65"/>
      <c r="J13" s="61">
        <v>1</v>
      </c>
      <c r="K13" s="59" t="s">
        <v>468</v>
      </c>
    </row>
    <row r="14" spans="2:23" x14ac:dyDescent="0.25">
      <c r="B14" s="9">
        <v>2037</v>
      </c>
      <c r="C14" s="9">
        <f t="shared" si="1"/>
        <v>12</v>
      </c>
      <c r="D14" s="9" t="s">
        <v>10</v>
      </c>
      <c r="E14" s="9" t="s">
        <v>438</v>
      </c>
      <c r="F14" s="9" t="s">
        <v>86</v>
      </c>
      <c r="G14" s="59"/>
      <c r="H14" s="63"/>
      <c r="I14" s="65"/>
      <c r="J14" s="61">
        <v>1</v>
      </c>
      <c r="K14" s="59" t="s">
        <v>468</v>
      </c>
    </row>
    <row r="15" spans="2:23" x14ac:dyDescent="0.25">
      <c r="B15" s="9">
        <v>2037</v>
      </c>
      <c r="C15" s="9">
        <f t="shared" si="1"/>
        <v>13</v>
      </c>
      <c r="D15" s="9" t="s">
        <v>10</v>
      </c>
      <c r="E15" s="9" t="s">
        <v>438</v>
      </c>
      <c r="F15" s="9" t="s">
        <v>2</v>
      </c>
      <c r="G15" s="59"/>
      <c r="H15" s="63"/>
      <c r="I15" s="65">
        <v>1</v>
      </c>
      <c r="J15" s="61"/>
      <c r="K15" s="59" t="s">
        <v>469</v>
      </c>
    </row>
    <row r="16" spans="2:23" x14ac:dyDescent="0.25">
      <c r="B16" s="9">
        <v>2037</v>
      </c>
      <c r="C16" s="9">
        <f t="shared" si="1"/>
        <v>14</v>
      </c>
      <c r="D16" s="9" t="s">
        <v>501</v>
      </c>
      <c r="E16" s="9" t="s">
        <v>504</v>
      </c>
      <c r="F16" s="9" t="s">
        <v>78</v>
      </c>
      <c r="G16" s="59"/>
      <c r="H16" s="63"/>
      <c r="I16" s="65">
        <v>1</v>
      </c>
      <c r="J16" s="61"/>
      <c r="K16" s="59" t="s">
        <v>502</v>
      </c>
    </row>
    <row r="17" spans="2:11" x14ac:dyDescent="0.25">
      <c r="B17" s="9">
        <v>2037</v>
      </c>
      <c r="C17" s="9">
        <f t="shared" si="1"/>
        <v>15</v>
      </c>
      <c r="D17" s="9" t="s">
        <v>501</v>
      </c>
      <c r="E17" s="9" t="s">
        <v>503</v>
      </c>
      <c r="F17" s="9" t="s">
        <v>5</v>
      </c>
      <c r="G17" s="59"/>
      <c r="H17" s="63">
        <v>1</v>
      </c>
      <c r="I17" s="65"/>
      <c r="J17" s="61"/>
      <c r="K17" s="59" t="s">
        <v>455</v>
      </c>
    </row>
    <row r="18" spans="2:11" x14ac:dyDescent="0.25">
      <c r="B18" s="9">
        <v>2037</v>
      </c>
      <c r="C18" s="9">
        <f t="shared" si="1"/>
        <v>16</v>
      </c>
      <c r="D18" s="9" t="s">
        <v>501</v>
      </c>
      <c r="E18" s="9" t="s">
        <v>503</v>
      </c>
      <c r="F18" s="9" t="s">
        <v>76</v>
      </c>
      <c r="G18" s="59"/>
      <c r="H18" s="63"/>
      <c r="I18" s="65"/>
      <c r="J18" s="61">
        <v>1</v>
      </c>
      <c r="K18" s="59" t="s">
        <v>468</v>
      </c>
    </row>
    <row r="19" spans="2:11" x14ac:dyDescent="0.25">
      <c r="B19" s="9">
        <v>2037</v>
      </c>
      <c r="C19" s="9">
        <f t="shared" si="1"/>
        <v>17</v>
      </c>
      <c r="D19" s="9" t="s">
        <v>501</v>
      </c>
      <c r="E19" s="9" t="s">
        <v>503</v>
      </c>
      <c r="F19" s="9" t="s">
        <v>507</v>
      </c>
      <c r="G19" s="59"/>
      <c r="H19" s="63"/>
      <c r="I19" s="65"/>
      <c r="J19" s="61">
        <v>1</v>
      </c>
      <c r="K19" s="59" t="s">
        <v>508</v>
      </c>
    </row>
    <row r="20" spans="2:11" x14ac:dyDescent="0.25">
      <c r="B20" s="9">
        <v>2037</v>
      </c>
      <c r="C20" s="9">
        <f t="shared" si="1"/>
        <v>18</v>
      </c>
      <c r="D20" s="9" t="s">
        <v>501</v>
      </c>
      <c r="E20" s="9" t="s">
        <v>503</v>
      </c>
      <c r="F20" s="9" t="s">
        <v>14</v>
      </c>
      <c r="G20" s="59"/>
      <c r="H20" s="63"/>
      <c r="I20" s="65">
        <v>1</v>
      </c>
      <c r="J20" s="61"/>
      <c r="K20" s="59" t="s">
        <v>502</v>
      </c>
    </row>
    <row r="21" spans="2:11" x14ac:dyDescent="0.25">
      <c r="B21" s="9">
        <v>2037</v>
      </c>
      <c r="C21" s="9">
        <f t="shared" si="1"/>
        <v>19</v>
      </c>
      <c r="D21" s="9" t="s">
        <v>501</v>
      </c>
      <c r="E21" s="9" t="s">
        <v>503</v>
      </c>
      <c r="F21" s="9" t="s">
        <v>78</v>
      </c>
      <c r="G21" s="59"/>
      <c r="H21" s="63"/>
      <c r="I21" s="65"/>
      <c r="J21" s="61">
        <v>1</v>
      </c>
      <c r="K21" s="59" t="s">
        <v>508</v>
      </c>
    </row>
    <row r="22" spans="2:11" x14ac:dyDescent="0.25">
      <c r="B22" s="9">
        <v>2037</v>
      </c>
      <c r="C22" s="9">
        <f t="shared" si="1"/>
        <v>20</v>
      </c>
      <c r="D22" s="9" t="s">
        <v>501</v>
      </c>
      <c r="E22" s="9" t="s">
        <v>503</v>
      </c>
      <c r="F22" s="9" t="s">
        <v>77</v>
      </c>
      <c r="G22" s="59"/>
      <c r="H22" s="63">
        <v>1</v>
      </c>
      <c r="I22" s="65"/>
      <c r="J22" s="61"/>
      <c r="K22" s="59" t="s">
        <v>510</v>
      </c>
    </row>
    <row r="23" spans="2:11" x14ac:dyDescent="0.25">
      <c r="B23" s="9">
        <v>2037</v>
      </c>
      <c r="C23" s="9">
        <f t="shared" si="1"/>
        <v>21</v>
      </c>
      <c r="D23" s="9" t="s">
        <v>501</v>
      </c>
      <c r="E23" s="9" t="s">
        <v>503</v>
      </c>
      <c r="F23" s="9" t="s">
        <v>13</v>
      </c>
      <c r="G23" s="59">
        <v>1</v>
      </c>
      <c r="H23" s="63"/>
      <c r="I23" s="65">
        <v>1</v>
      </c>
      <c r="J23" s="61"/>
      <c r="K23" s="59" t="s">
        <v>440</v>
      </c>
    </row>
    <row r="24" spans="2:11" x14ac:dyDescent="0.25">
      <c r="B24" s="9">
        <v>2037</v>
      </c>
      <c r="C24" s="9">
        <f t="shared" si="1"/>
        <v>22</v>
      </c>
      <c r="D24" s="9" t="s">
        <v>501</v>
      </c>
      <c r="E24" s="9" t="s">
        <v>503</v>
      </c>
      <c r="F24" s="9" t="s">
        <v>79</v>
      </c>
      <c r="G24" s="59">
        <v>1</v>
      </c>
      <c r="H24" s="63"/>
      <c r="I24" s="65"/>
      <c r="J24" s="61">
        <v>1</v>
      </c>
      <c r="K24" s="59" t="s">
        <v>467</v>
      </c>
    </row>
    <row r="25" spans="2:11" x14ac:dyDescent="0.25">
      <c r="B25" s="9">
        <v>2037</v>
      </c>
      <c r="C25" s="9">
        <f t="shared" si="1"/>
        <v>23</v>
      </c>
      <c r="D25" s="9" t="s">
        <v>501</v>
      </c>
      <c r="E25" s="9" t="s">
        <v>503</v>
      </c>
      <c r="F25" s="9" t="s">
        <v>12</v>
      </c>
      <c r="G25" s="59"/>
      <c r="H25" s="63"/>
      <c r="I25" s="65">
        <v>1</v>
      </c>
      <c r="J25" s="61"/>
      <c r="K25" s="59" t="s">
        <v>440</v>
      </c>
    </row>
    <row r="26" spans="2:11" x14ac:dyDescent="0.25">
      <c r="B26" s="9">
        <v>2037</v>
      </c>
      <c r="C26" s="9">
        <f t="shared" si="1"/>
        <v>24</v>
      </c>
      <c r="D26" s="9" t="s">
        <v>501</v>
      </c>
      <c r="E26" s="9" t="s">
        <v>503</v>
      </c>
      <c r="F26" s="9" t="s">
        <v>5</v>
      </c>
      <c r="G26" s="59"/>
      <c r="H26" s="63"/>
      <c r="I26" s="65"/>
      <c r="J26" s="61">
        <v>1</v>
      </c>
      <c r="K26" s="59" t="s">
        <v>514</v>
      </c>
    </row>
    <row r="27" spans="2:11" x14ac:dyDescent="0.25">
      <c r="B27" s="9">
        <v>2037</v>
      </c>
      <c r="C27" s="9">
        <f t="shared" si="1"/>
        <v>25</v>
      </c>
      <c r="D27" s="9" t="s">
        <v>501</v>
      </c>
      <c r="E27" s="9" t="s">
        <v>504</v>
      </c>
      <c r="F27" s="9" t="s">
        <v>76</v>
      </c>
      <c r="G27" s="59"/>
      <c r="H27" s="63"/>
      <c r="I27" s="65"/>
      <c r="J27" s="61">
        <v>1</v>
      </c>
      <c r="K27" s="59" t="s">
        <v>515</v>
      </c>
    </row>
    <row r="28" spans="2:11" x14ac:dyDescent="0.25">
      <c r="B28" s="9">
        <v>2037</v>
      </c>
      <c r="C28" s="9">
        <f t="shared" si="1"/>
        <v>26</v>
      </c>
      <c r="D28" s="9" t="s">
        <v>501</v>
      </c>
      <c r="E28" s="9" t="s">
        <v>503</v>
      </c>
      <c r="F28" s="9" t="s">
        <v>76</v>
      </c>
      <c r="G28" s="59"/>
      <c r="H28" s="63"/>
      <c r="I28" s="65"/>
      <c r="J28" s="61">
        <v>1</v>
      </c>
      <c r="K28" s="59" t="s">
        <v>515</v>
      </c>
    </row>
    <row r="29" spans="2:11" x14ac:dyDescent="0.25">
      <c r="B29" s="9">
        <v>2037</v>
      </c>
      <c r="C29" s="9">
        <f t="shared" si="1"/>
        <v>27</v>
      </c>
      <c r="D29" s="9" t="s">
        <v>501</v>
      </c>
      <c r="E29" s="9" t="s">
        <v>503</v>
      </c>
      <c r="F29" s="9" t="s">
        <v>507</v>
      </c>
      <c r="G29" s="59"/>
      <c r="H29" s="63"/>
      <c r="I29" s="65">
        <v>1</v>
      </c>
      <c r="J29" s="61"/>
      <c r="K29" s="59" t="s">
        <v>440</v>
      </c>
    </row>
    <row r="30" spans="2:11" x14ac:dyDescent="0.25">
      <c r="B30" s="9">
        <v>2037</v>
      </c>
      <c r="C30" s="9">
        <f t="shared" si="1"/>
        <v>28</v>
      </c>
      <c r="D30" s="9" t="s">
        <v>501</v>
      </c>
      <c r="E30" s="9" t="s">
        <v>503</v>
      </c>
      <c r="F30" s="9" t="s">
        <v>14</v>
      </c>
      <c r="G30" s="59"/>
      <c r="H30" s="63"/>
      <c r="I30" s="65">
        <v>1</v>
      </c>
      <c r="J30" s="61"/>
      <c r="K30" s="59" t="s">
        <v>440</v>
      </c>
    </row>
    <row r="31" spans="2:11" x14ac:dyDescent="0.25">
      <c r="B31" s="9">
        <v>2037</v>
      </c>
      <c r="C31" s="9">
        <f t="shared" si="1"/>
        <v>29</v>
      </c>
      <c r="D31" s="9" t="s">
        <v>501</v>
      </c>
      <c r="E31" s="9" t="s">
        <v>503</v>
      </c>
      <c r="F31" s="59" t="s">
        <v>78</v>
      </c>
      <c r="G31" s="59"/>
      <c r="H31" s="63"/>
      <c r="I31" s="65"/>
      <c r="J31" s="61">
        <v>1</v>
      </c>
      <c r="K31" s="59" t="s">
        <v>841</v>
      </c>
    </row>
    <row r="32" spans="2:11" x14ac:dyDescent="0.25">
      <c r="B32" s="9">
        <v>2037</v>
      </c>
      <c r="C32" s="9">
        <f t="shared" si="1"/>
        <v>30</v>
      </c>
      <c r="D32" s="9" t="s">
        <v>501</v>
      </c>
      <c r="E32" s="9" t="s">
        <v>503</v>
      </c>
      <c r="F32" s="59" t="s">
        <v>77</v>
      </c>
      <c r="G32" s="59"/>
      <c r="H32" s="63"/>
      <c r="I32" s="65">
        <v>1</v>
      </c>
      <c r="J32" s="61"/>
      <c r="K32" s="59" t="s">
        <v>469</v>
      </c>
    </row>
    <row r="33" spans="2:13" x14ac:dyDescent="0.25">
      <c r="B33" s="9">
        <v>2037</v>
      </c>
      <c r="C33" s="9">
        <f t="shared" si="1"/>
        <v>31</v>
      </c>
      <c r="D33" s="9" t="s">
        <v>501</v>
      </c>
      <c r="E33" s="9" t="s">
        <v>503</v>
      </c>
      <c r="F33" s="59" t="s">
        <v>13</v>
      </c>
      <c r="G33" s="59">
        <v>1</v>
      </c>
      <c r="H33" s="63"/>
      <c r="I33" s="65">
        <v>1</v>
      </c>
      <c r="J33" s="61"/>
      <c r="K33" s="59" t="s">
        <v>502</v>
      </c>
    </row>
    <row r="34" spans="2:13" x14ac:dyDescent="0.25">
      <c r="B34" s="9">
        <v>2037</v>
      </c>
      <c r="C34" s="9">
        <f t="shared" si="1"/>
        <v>32</v>
      </c>
      <c r="D34" s="9" t="s">
        <v>501</v>
      </c>
      <c r="E34" s="9" t="s">
        <v>503</v>
      </c>
      <c r="F34" s="59" t="s">
        <v>79</v>
      </c>
      <c r="G34" s="59"/>
      <c r="H34" s="63"/>
      <c r="I34" s="65">
        <v>1</v>
      </c>
      <c r="J34" s="61"/>
      <c r="K34" s="59" t="s">
        <v>440</v>
      </c>
      <c r="L34" s="44">
        <v>50284</v>
      </c>
      <c r="M34" s="41" t="s">
        <v>842</v>
      </c>
    </row>
    <row r="35" spans="2:13" x14ac:dyDescent="0.25">
      <c r="B35" s="9">
        <v>2037</v>
      </c>
      <c r="C35" s="9">
        <f t="shared" si="1"/>
        <v>33</v>
      </c>
      <c r="D35" s="9" t="s">
        <v>501</v>
      </c>
      <c r="E35" s="9" t="s">
        <v>503</v>
      </c>
      <c r="F35" s="59" t="s">
        <v>12</v>
      </c>
      <c r="G35" s="59"/>
      <c r="H35" s="63"/>
      <c r="I35" s="65"/>
      <c r="J35" s="61">
        <v>1</v>
      </c>
      <c r="K35" s="59" t="s">
        <v>468</v>
      </c>
    </row>
    <row r="36" spans="2:13" x14ac:dyDescent="0.25">
      <c r="B36" s="9">
        <v>2038</v>
      </c>
      <c r="C36" s="9">
        <f t="shared" si="1"/>
        <v>34</v>
      </c>
      <c r="D36" s="9"/>
      <c r="E36" s="9"/>
      <c r="F36" s="59"/>
      <c r="G36" s="59"/>
      <c r="H36" s="63"/>
      <c r="I36" s="65"/>
      <c r="J36" s="61"/>
      <c r="K36" s="59"/>
    </row>
    <row r="37" spans="2:13" x14ac:dyDescent="0.25">
      <c r="B37" s="9"/>
      <c r="C37" s="9">
        <f t="shared" si="1"/>
        <v>35</v>
      </c>
      <c r="D37" s="9"/>
      <c r="E37" s="9"/>
      <c r="F37" s="59"/>
      <c r="G37" s="59"/>
      <c r="H37" s="63"/>
      <c r="I37" s="65"/>
      <c r="J37" s="61"/>
      <c r="K37" s="59"/>
    </row>
    <row r="38" spans="2:13" x14ac:dyDescent="0.25">
      <c r="B38" s="9"/>
      <c r="C38" s="9">
        <f t="shared" si="1"/>
        <v>36</v>
      </c>
      <c r="D38" s="9"/>
      <c r="E38" s="9"/>
      <c r="F38" s="59"/>
      <c r="G38" s="59"/>
      <c r="H38" s="63"/>
      <c r="I38" s="65"/>
      <c r="J38" s="61"/>
      <c r="K38" s="59"/>
    </row>
    <row r="39" spans="2:13" x14ac:dyDescent="0.25">
      <c r="B39" s="9"/>
      <c r="C39" s="9">
        <f t="shared" si="1"/>
        <v>37</v>
      </c>
      <c r="D39" s="9"/>
      <c r="E39" s="9"/>
      <c r="F39" s="59"/>
      <c r="G39" s="59"/>
      <c r="H39" s="63"/>
      <c r="I39" s="65"/>
      <c r="J39" s="61"/>
      <c r="K39" s="59"/>
    </row>
    <row r="40" spans="2:13" x14ac:dyDescent="0.25">
      <c r="B40" s="9"/>
      <c r="C40" s="9">
        <f t="shared" si="1"/>
        <v>38</v>
      </c>
      <c r="D40" s="9"/>
      <c r="E40" s="9"/>
      <c r="F40" s="59"/>
      <c r="G40" s="59"/>
      <c r="H40" s="63"/>
      <c r="I40" s="65"/>
      <c r="J40" s="61"/>
      <c r="K40" s="59"/>
    </row>
    <row r="41" spans="2:13" x14ac:dyDescent="0.25">
      <c r="B41" s="9"/>
      <c r="C41" s="9">
        <f t="shared" si="1"/>
        <v>39</v>
      </c>
      <c r="D41" s="9"/>
      <c r="E41" s="9"/>
      <c r="F41" s="59"/>
      <c r="G41" s="59"/>
      <c r="H41" s="63"/>
      <c r="I41" s="65"/>
      <c r="J41" s="61"/>
      <c r="K41" s="59"/>
    </row>
    <row r="42" spans="2:13" x14ac:dyDescent="0.25">
      <c r="B42" s="9"/>
      <c r="C42" s="9">
        <f t="shared" si="1"/>
        <v>40</v>
      </c>
      <c r="D42" s="9"/>
      <c r="E42" s="9"/>
      <c r="F42" s="59"/>
      <c r="G42" s="59"/>
      <c r="H42" s="63"/>
      <c r="I42" s="65"/>
      <c r="J42" s="61"/>
      <c r="K42" s="59"/>
    </row>
    <row r="43" spans="2:13" x14ac:dyDescent="0.25">
      <c r="B43" s="9"/>
      <c r="C43" s="9">
        <f t="shared" si="1"/>
        <v>41</v>
      </c>
      <c r="D43" s="9"/>
      <c r="E43" s="9"/>
      <c r="F43" s="59"/>
      <c r="G43" s="59"/>
      <c r="H43" s="63"/>
      <c r="I43" s="65"/>
      <c r="J43" s="61"/>
      <c r="K43" s="59"/>
    </row>
    <row r="44" spans="2:13" x14ac:dyDescent="0.25">
      <c r="B44" s="9"/>
      <c r="C44" s="9">
        <f t="shared" si="1"/>
        <v>42</v>
      </c>
      <c r="D44" s="9"/>
      <c r="E44" s="9"/>
      <c r="F44" s="59"/>
      <c r="G44" s="59"/>
      <c r="H44" s="63"/>
      <c r="I44" s="65"/>
      <c r="J44" s="61"/>
      <c r="K44" s="59"/>
    </row>
    <row r="45" spans="2:13" x14ac:dyDescent="0.25">
      <c r="B45" s="9"/>
      <c r="C45" s="9">
        <f t="shared" si="1"/>
        <v>43</v>
      </c>
      <c r="D45" s="9"/>
      <c r="E45" s="9"/>
      <c r="F45" s="59"/>
      <c r="G45" s="59"/>
      <c r="H45" s="63"/>
      <c r="I45" s="65"/>
      <c r="J45" s="61"/>
      <c r="K45" s="59"/>
    </row>
    <row r="46" spans="2:13" x14ac:dyDescent="0.25">
      <c r="B46" s="9"/>
      <c r="C46" s="9">
        <f t="shared" si="1"/>
        <v>44</v>
      </c>
      <c r="D46" s="9"/>
      <c r="E46" s="9"/>
      <c r="F46" s="59"/>
      <c r="G46" s="59"/>
      <c r="H46" s="63"/>
      <c r="I46" s="65"/>
      <c r="J46" s="61"/>
      <c r="K46" s="5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3"/>
  <sheetViews>
    <sheetView workbookViewId="0">
      <selection activeCell="A10" sqref="A10"/>
    </sheetView>
  </sheetViews>
  <sheetFormatPr baseColWidth="10" defaultRowHeight="15" x14ac:dyDescent="0.25"/>
  <cols>
    <col min="1" max="1" width="5.140625" style="17" customWidth="1"/>
    <col min="2" max="2" width="14.5703125" style="17" customWidth="1"/>
    <col min="3" max="5" width="22.28515625" style="42" customWidth="1"/>
    <col min="6" max="6" width="2.85546875" style="42" customWidth="1"/>
    <col min="7" max="7" width="4" style="17" customWidth="1"/>
    <col min="8" max="18" width="13.5703125" style="17" customWidth="1"/>
    <col min="19" max="19" width="1.7109375" style="17" customWidth="1"/>
    <col min="20" max="20" width="5.7109375" style="17" customWidth="1"/>
    <col min="21" max="22" width="13.85546875" style="17" customWidth="1"/>
    <col min="23" max="23" width="5.7109375" style="17" customWidth="1"/>
    <col min="24" max="24" width="3.5703125" style="17" customWidth="1"/>
    <col min="25" max="25" width="5.7109375" style="17" customWidth="1"/>
    <col min="26" max="26" width="3.5703125" style="42" customWidth="1"/>
    <col min="27" max="27" width="5" style="42" customWidth="1"/>
    <col min="28" max="28" width="4.7109375" style="17" customWidth="1"/>
    <col min="29" max="29" width="16.5703125" style="17" customWidth="1"/>
    <col min="30" max="30" width="12.5703125" style="17" customWidth="1"/>
    <col min="31" max="16384" width="11.42578125" style="17"/>
  </cols>
  <sheetData>
    <row r="2" spans="2:32" x14ac:dyDescent="0.25">
      <c r="C2" s="42" t="s">
        <v>474</v>
      </c>
      <c r="F2" s="16"/>
      <c r="G2" s="42"/>
      <c r="H2" s="48" t="s">
        <v>422</v>
      </c>
      <c r="I2" s="48" t="s">
        <v>364</v>
      </c>
      <c r="J2" s="42" t="s">
        <v>486</v>
      </c>
      <c r="K2" s="42" t="s">
        <v>485</v>
      </c>
      <c r="L2" s="42" t="s">
        <v>367</v>
      </c>
      <c r="M2" s="42" t="s">
        <v>487</v>
      </c>
      <c r="N2" s="42" t="s">
        <v>368</v>
      </c>
      <c r="O2" s="42" t="s">
        <v>371</v>
      </c>
      <c r="P2" s="42" t="s">
        <v>488</v>
      </c>
      <c r="Q2" s="42" t="s">
        <v>489</v>
      </c>
      <c r="R2" s="42" t="s">
        <v>490</v>
      </c>
      <c r="T2" s="17">
        <v>1</v>
      </c>
      <c r="U2" s="42" t="s">
        <v>103</v>
      </c>
      <c r="V2" s="42" t="s">
        <v>893</v>
      </c>
      <c r="W2" s="17">
        <v>19</v>
      </c>
      <c r="Y2" s="17" t="s">
        <v>580</v>
      </c>
      <c r="Z2" s="42">
        <v>2</v>
      </c>
      <c r="AA2" s="42" t="s">
        <v>870</v>
      </c>
      <c r="AC2" s="17" t="s">
        <v>873</v>
      </c>
      <c r="AD2" s="17" t="s">
        <v>874</v>
      </c>
      <c r="AE2" s="17" t="s">
        <v>875</v>
      </c>
    </row>
    <row r="3" spans="2:32" x14ac:dyDescent="0.25">
      <c r="C3" s="47" t="s">
        <v>380</v>
      </c>
      <c r="D3" s="47" t="s">
        <v>475</v>
      </c>
      <c r="E3" s="47" t="s">
        <v>483</v>
      </c>
      <c r="G3" s="42">
        <v>1</v>
      </c>
      <c r="H3" s="42" t="s">
        <v>103</v>
      </c>
      <c r="I3" s="42" t="s">
        <v>397</v>
      </c>
      <c r="J3" s="42" t="s">
        <v>399</v>
      </c>
      <c r="K3" s="50" t="s">
        <v>399</v>
      </c>
      <c r="L3" s="42" t="s">
        <v>393</v>
      </c>
      <c r="M3" s="42" t="s">
        <v>506</v>
      </c>
      <c r="N3" s="42" t="s">
        <v>893</v>
      </c>
      <c r="O3" s="42" t="s">
        <v>893</v>
      </c>
      <c r="P3" s="42" t="s">
        <v>384</v>
      </c>
      <c r="Q3" s="54" t="s">
        <v>381</v>
      </c>
      <c r="R3" s="42" t="s">
        <v>375</v>
      </c>
      <c r="T3" s="17">
        <v>2</v>
      </c>
      <c r="U3" s="47" t="s">
        <v>373</v>
      </c>
      <c r="V3" s="42" t="s">
        <v>861</v>
      </c>
      <c r="W3" s="17">
        <v>20</v>
      </c>
      <c r="Z3" s="42">
        <v>2</v>
      </c>
      <c r="AA3" s="42" t="s">
        <v>364</v>
      </c>
      <c r="AC3" s="122" t="s">
        <v>103</v>
      </c>
      <c r="AD3" s="122" t="s">
        <v>373</v>
      </c>
      <c r="AE3" s="122" t="s">
        <v>876</v>
      </c>
    </row>
    <row r="4" spans="2:32" x14ac:dyDescent="0.25">
      <c r="B4" s="17" t="s">
        <v>477</v>
      </c>
      <c r="C4" s="42" t="s">
        <v>374</v>
      </c>
      <c r="D4" s="42" t="s">
        <v>479</v>
      </c>
      <c r="G4" s="42">
        <v>2</v>
      </c>
      <c r="H4" s="42" t="s">
        <v>373</v>
      </c>
      <c r="I4" s="42" t="s">
        <v>396</v>
      </c>
      <c r="J4" s="42" t="s">
        <v>398</v>
      </c>
      <c r="K4" s="42" t="s">
        <v>492</v>
      </c>
      <c r="L4" s="42" t="s">
        <v>395</v>
      </c>
      <c r="M4" s="50" t="s">
        <v>388</v>
      </c>
      <c r="N4" s="50" t="s">
        <v>506</v>
      </c>
      <c r="O4" s="42" t="s">
        <v>493</v>
      </c>
      <c r="P4" s="54" t="s">
        <v>851</v>
      </c>
      <c r="Q4" s="112" t="s">
        <v>383</v>
      </c>
      <c r="R4" s="42" t="s">
        <v>373</v>
      </c>
      <c r="T4" s="17">
        <v>3</v>
      </c>
      <c r="U4" s="42" t="s">
        <v>397</v>
      </c>
      <c r="V4" s="42" t="s">
        <v>389</v>
      </c>
      <c r="W4" s="17">
        <v>21</v>
      </c>
      <c r="Z4" s="42">
        <v>2</v>
      </c>
      <c r="AA4" s="42" t="s">
        <v>367</v>
      </c>
      <c r="AC4" s="17" t="s">
        <v>397</v>
      </c>
      <c r="AD4" s="17" t="s">
        <v>396</v>
      </c>
      <c r="AE4" s="17" t="s">
        <v>876</v>
      </c>
    </row>
    <row r="5" spans="2:32" x14ac:dyDescent="0.25">
      <c r="B5" s="17" t="s">
        <v>478</v>
      </c>
      <c r="C5" s="42" t="s">
        <v>389</v>
      </c>
      <c r="D5" s="42" t="s">
        <v>512</v>
      </c>
      <c r="G5" s="42">
        <v>3</v>
      </c>
      <c r="H5" s="42"/>
      <c r="I5" s="112" t="s">
        <v>943</v>
      </c>
      <c r="J5" s="112" t="s">
        <v>480</v>
      </c>
      <c r="K5" s="49" t="s">
        <v>858</v>
      </c>
      <c r="L5" s="50" t="s">
        <v>492</v>
      </c>
      <c r="M5" s="50" t="s">
        <v>390</v>
      </c>
      <c r="N5" s="50" t="s">
        <v>493</v>
      </c>
      <c r="O5" s="50" t="s">
        <v>390</v>
      </c>
      <c r="P5" s="50" t="s">
        <v>473</v>
      </c>
      <c r="Q5" s="112" t="s">
        <v>476</v>
      </c>
      <c r="R5" s="49" t="s">
        <v>374</v>
      </c>
      <c r="T5" s="17">
        <v>4</v>
      </c>
      <c r="U5" s="47" t="s">
        <v>396</v>
      </c>
      <c r="V5" s="47" t="s">
        <v>853</v>
      </c>
      <c r="W5" s="17">
        <v>22</v>
      </c>
      <c r="Z5" s="42">
        <v>6</v>
      </c>
      <c r="AA5" s="42" t="s">
        <v>871</v>
      </c>
      <c r="AC5" s="17" t="s">
        <v>398</v>
      </c>
      <c r="AD5" s="17" t="s">
        <v>480</v>
      </c>
      <c r="AE5" s="17" t="s">
        <v>876</v>
      </c>
    </row>
    <row r="6" spans="2:32" x14ac:dyDescent="0.25">
      <c r="B6" s="17" t="s">
        <v>863</v>
      </c>
      <c r="C6" s="42" t="s">
        <v>401</v>
      </c>
      <c r="D6" s="54" t="s">
        <v>421</v>
      </c>
      <c r="G6" s="42">
        <v>4</v>
      </c>
      <c r="I6" s="50" t="s">
        <v>388</v>
      </c>
      <c r="J6" s="42" t="s">
        <v>396</v>
      </c>
      <c r="K6" s="112" t="s">
        <v>421</v>
      </c>
      <c r="L6" s="50" t="s">
        <v>421</v>
      </c>
      <c r="M6" s="42" t="s">
        <v>894</v>
      </c>
      <c r="N6" s="42" t="s">
        <v>388</v>
      </c>
      <c r="O6" s="50" t="s">
        <v>376</v>
      </c>
      <c r="P6" s="50" t="s">
        <v>376</v>
      </c>
      <c r="Q6" s="112" t="s">
        <v>382</v>
      </c>
      <c r="R6" s="42" t="s">
        <v>473</v>
      </c>
      <c r="T6" s="17">
        <v>5</v>
      </c>
      <c r="U6" s="42" t="s">
        <v>399</v>
      </c>
      <c r="V6" s="42" t="s">
        <v>384</v>
      </c>
      <c r="W6" s="17">
        <v>23</v>
      </c>
      <c r="Z6" s="42">
        <v>2</v>
      </c>
      <c r="AA6" s="42" t="s">
        <v>837</v>
      </c>
      <c r="AC6" s="17" t="s">
        <v>399</v>
      </c>
      <c r="AD6" s="17" t="s">
        <v>866</v>
      </c>
      <c r="AE6" s="17" t="s">
        <v>852</v>
      </c>
    </row>
    <row r="7" spans="2:32" x14ac:dyDescent="0.25">
      <c r="C7" s="42" t="s">
        <v>853</v>
      </c>
      <c r="D7" s="49"/>
      <c r="G7" s="42">
        <v>5</v>
      </c>
      <c r="I7" s="50"/>
      <c r="K7" s="112" t="s">
        <v>852</v>
      </c>
      <c r="L7" s="50"/>
      <c r="M7" s="50"/>
      <c r="N7" s="42" t="s">
        <v>390</v>
      </c>
      <c r="O7" s="112" t="s">
        <v>853</v>
      </c>
      <c r="P7" s="112" t="s">
        <v>513</v>
      </c>
      <c r="R7" s="42" t="s">
        <v>376</v>
      </c>
      <c r="T7" s="17">
        <v>6</v>
      </c>
      <c r="U7" s="42" t="s">
        <v>398</v>
      </c>
      <c r="V7" s="42" t="s">
        <v>851</v>
      </c>
      <c r="W7" s="17">
        <v>24</v>
      </c>
      <c r="Z7" s="42">
        <v>6</v>
      </c>
      <c r="AA7" s="42" t="s">
        <v>368</v>
      </c>
      <c r="AC7" s="122" t="s">
        <v>393</v>
      </c>
      <c r="AD7" s="122" t="s">
        <v>395</v>
      </c>
      <c r="AE7" s="122" t="s">
        <v>421</v>
      </c>
    </row>
    <row r="8" spans="2:32" x14ac:dyDescent="0.25">
      <c r="B8" s="17" t="s">
        <v>499</v>
      </c>
      <c r="C8" s="42" t="s">
        <v>864</v>
      </c>
      <c r="G8" s="42">
        <v>6</v>
      </c>
      <c r="J8" s="50"/>
      <c r="L8" s="50"/>
      <c r="N8" s="42" t="s">
        <v>484</v>
      </c>
      <c r="R8" s="112" t="s">
        <v>854</v>
      </c>
      <c r="T8" s="17">
        <v>7</v>
      </c>
      <c r="U8" s="42" t="s">
        <v>480</v>
      </c>
      <c r="V8" s="47" t="s">
        <v>513</v>
      </c>
      <c r="W8" s="17">
        <v>25</v>
      </c>
      <c r="Z8" s="42">
        <v>2</v>
      </c>
      <c r="AA8" s="42" t="s">
        <v>371</v>
      </c>
      <c r="AC8" s="17" t="s">
        <v>506</v>
      </c>
      <c r="AD8" s="17" t="s">
        <v>390</v>
      </c>
      <c r="AE8" s="17" t="s">
        <v>861</v>
      </c>
      <c r="AF8" s="17" t="s">
        <v>888</v>
      </c>
    </row>
    <row r="9" spans="2:32" x14ac:dyDescent="0.25">
      <c r="G9" s="42">
        <v>7</v>
      </c>
      <c r="J9" s="116"/>
      <c r="N9" s="112" t="s">
        <v>861</v>
      </c>
      <c r="T9" s="17">
        <v>8</v>
      </c>
      <c r="U9" s="42" t="s">
        <v>866</v>
      </c>
      <c r="V9" s="42" t="s">
        <v>381</v>
      </c>
      <c r="W9" s="17">
        <v>26</v>
      </c>
      <c r="Z9" s="42">
        <v>2</v>
      </c>
      <c r="AA9" s="42" t="s">
        <v>488</v>
      </c>
      <c r="AC9" s="17" t="s">
        <v>388</v>
      </c>
      <c r="AD9" s="122" t="s">
        <v>484</v>
      </c>
      <c r="AE9" s="122" t="s">
        <v>389</v>
      </c>
    </row>
    <row r="10" spans="2:32" x14ac:dyDescent="0.25">
      <c r="B10" s="17" t="s">
        <v>481</v>
      </c>
      <c r="C10" s="47" t="s">
        <v>380</v>
      </c>
      <c r="D10" s="47" t="s">
        <v>491</v>
      </c>
      <c r="E10" s="47"/>
      <c r="G10" s="42">
        <v>8</v>
      </c>
      <c r="N10" s="112" t="s">
        <v>389</v>
      </c>
      <c r="T10" s="17">
        <v>9</v>
      </c>
      <c r="U10" s="42" t="s">
        <v>421</v>
      </c>
      <c r="V10" s="42" t="s">
        <v>383</v>
      </c>
      <c r="W10" s="17">
        <v>27</v>
      </c>
      <c r="Z10" s="42">
        <v>2</v>
      </c>
      <c r="AA10" s="42" t="s">
        <v>489</v>
      </c>
      <c r="AC10" s="122" t="s">
        <v>893</v>
      </c>
      <c r="AD10" s="17" t="s">
        <v>851</v>
      </c>
      <c r="AE10" s="17" t="s">
        <v>513</v>
      </c>
    </row>
    <row r="11" spans="2:32" x14ac:dyDescent="0.25">
      <c r="C11" s="42" t="s">
        <v>482</v>
      </c>
      <c r="F11" s="16"/>
      <c r="G11" s="42"/>
      <c r="H11" s="51" t="s">
        <v>496</v>
      </c>
      <c r="T11" s="17">
        <v>10</v>
      </c>
      <c r="U11" s="47" t="s">
        <v>852</v>
      </c>
      <c r="V11" s="42" t="s">
        <v>476</v>
      </c>
      <c r="W11" s="17">
        <v>28</v>
      </c>
      <c r="Z11" s="42">
        <v>3</v>
      </c>
      <c r="AA11" s="42" t="s">
        <v>490</v>
      </c>
      <c r="AC11" s="17" t="s">
        <v>384</v>
      </c>
      <c r="AD11" s="51" t="s">
        <v>378</v>
      </c>
      <c r="AE11" s="17" t="s">
        <v>473</v>
      </c>
    </row>
    <row r="12" spans="2:32" x14ac:dyDescent="0.25">
      <c r="C12" s="42" t="s">
        <v>865</v>
      </c>
      <c r="G12" s="42"/>
      <c r="H12" s="48" t="s">
        <v>422</v>
      </c>
      <c r="I12" s="48" t="s">
        <v>364</v>
      </c>
      <c r="J12" s="42" t="s">
        <v>486</v>
      </c>
      <c r="K12" s="42" t="s">
        <v>485</v>
      </c>
      <c r="L12" s="42" t="s">
        <v>367</v>
      </c>
      <c r="M12" s="42" t="s">
        <v>487</v>
      </c>
      <c r="N12" s="42" t="s">
        <v>368</v>
      </c>
      <c r="O12" s="42" t="s">
        <v>371</v>
      </c>
      <c r="P12" s="42" t="s">
        <v>488</v>
      </c>
      <c r="Q12" s="42" t="s">
        <v>489</v>
      </c>
      <c r="R12" s="42" t="s">
        <v>490</v>
      </c>
      <c r="T12" s="17">
        <v>11</v>
      </c>
      <c r="U12" s="42" t="s">
        <v>393</v>
      </c>
      <c r="V12" s="47" t="s">
        <v>382</v>
      </c>
      <c r="W12" s="17">
        <v>29</v>
      </c>
      <c r="Y12" s="17" t="s">
        <v>641</v>
      </c>
      <c r="Z12" s="42">
        <v>29</v>
      </c>
      <c r="AA12" s="51" t="s">
        <v>872</v>
      </c>
      <c r="AC12" s="17" t="s">
        <v>381</v>
      </c>
      <c r="AD12" s="122" t="s">
        <v>382</v>
      </c>
      <c r="AE12" s="17" t="s">
        <v>376</v>
      </c>
    </row>
    <row r="13" spans="2:32" x14ac:dyDescent="0.25">
      <c r="C13" s="42" t="s">
        <v>402</v>
      </c>
      <c r="G13" s="42"/>
      <c r="H13" s="42" t="s">
        <v>498</v>
      </c>
      <c r="I13" s="42" t="s">
        <v>405</v>
      </c>
      <c r="J13" s="42" t="s">
        <v>405</v>
      </c>
      <c r="K13" s="42" t="s">
        <v>405</v>
      </c>
      <c r="L13" s="42" t="s">
        <v>497</v>
      </c>
      <c r="M13" s="42" t="s">
        <v>497</v>
      </c>
      <c r="N13" s="42" t="s">
        <v>405</v>
      </c>
      <c r="O13" s="42" t="s">
        <v>405</v>
      </c>
      <c r="P13" s="42" t="s">
        <v>405</v>
      </c>
      <c r="Q13" s="42" t="s">
        <v>405</v>
      </c>
      <c r="R13" s="42" t="s">
        <v>405</v>
      </c>
      <c r="T13" s="17">
        <v>12</v>
      </c>
      <c r="U13" s="47" t="s">
        <v>395</v>
      </c>
      <c r="V13" s="42" t="s">
        <v>375</v>
      </c>
      <c r="W13" s="17">
        <v>30</v>
      </c>
      <c r="AC13" s="122" t="s">
        <v>375</v>
      </c>
      <c r="AD13" s="124" t="s">
        <v>373</v>
      </c>
      <c r="AE13" s="122" t="s">
        <v>476</v>
      </c>
    </row>
    <row r="14" spans="2:32" x14ac:dyDescent="0.25">
      <c r="M14" s="42"/>
      <c r="N14" s="51"/>
      <c r="T14" s="17">
        <v>13</v>
      </c>
      <c r="U14" s="42" t="s">
        <v>506</v>
      </c>
      <c r="V14" s="42" t="s">
        <v>373</v>
      </c>
      <c r="W14" s="17">
        <v>31</v>
      </c>
      <c r="AC14" s="123" t="s">
        <v>877</v>
      </c>
      <c r="AD14" s="17" t="s">
        <v>878</v>
      </c>
      <c r="AE14" s="17" t="s">
        <v>879</v>
      </c>
    </row>
    <row r="15" spans="2:32" x14ac:dyDescent="0.25">
      <c r="B15" s="17" t="s">
        <v>867</v>
      </c>
      <c r="C15" s="42" t="s">
        <v>868</v>
      </c>
      <c r="H15" s="17" t="s">
        <v>859</v>
      </c>
      <c r="M15" s="42"/>
      <c r="N15" s="51"/>
      <c r="T15" s="17">
        <v>14</v>
      </c>
      <c r="U15" s="42" t="s">
        <v>388</v>
      </c>
      <c r="V15" s="42" t="s">
        <v>376</v>
      </c>
      <c r="W15" s="17">
        <v>32</v>
      </c>
    </row>
    <row r="16" spans="2:32" x14ac:dyDescent="0.25">
      <c r="C16" s="42" t="s">
        <v>869</v>
      </c>
      <c r="H16" s="17" t="s">
        <v>945</v>
      </c>
      <c r="I16" s="42"/>
      <c r="M16" s="42"/>
      <c r="N16" s="51"/>
      <c r="T16" s="17">
        <v>15</v>
      </c>
      <c r="U16" s="42" t="s">
        <v>390</v>
      </c>
      <c r="V16" s="42" t="s">
        <v>473</v>
      </c>
      <c r="W16" s="17">
        <v>33</v>
      </c>
      <c r="AC16" s="17" t="s">
        <v>880</v>
      </c>
    </row>
    <row r="17" spans="3:29" x14ac:dyDescent="0.25">
      <c r="C17" s="51"/>
      <c r="H17" s="121" t="s">
        <v>860</v>
      </c>
      <c r="I17" s="42"/>
      <c r="N17" s="17" t="s">
        <v>500</v>
      </c>
      <c r="T17" s="17">
        <v>16</v>
      </c>
      <c r="U17" s="42" t="s">
        <v>888</v>
      </c>
      <c r="V17" s="54" t="s">
        <v>854</v>
      </c>
      <c r="W17" s="17">
        <v>34</v>
      </c>
      <c r="AC17" s="17" t="s">
        <v>881</v>
      </c>
    </row>
    <row r="18" spans="3:29" x14ac:dyDescent="0.25">
      <c r="H18" s="17" t="s">
        <v>838</v>
      </c>
      <c r="I18" s="42"/>
      <c r="N18" s="117" t="s">
        <v>862</v>
      </c>
      <c r="T18" s="17">
        <v>17</v>
      </c>
      <c r="U18" s="42" t="s">
        <v>484</v>
      </c>
      <c r="W18" s="17">
        <v>35</v>
      </c>
    </row>
    <row r="19" spans="3:29" x14ac:dyDescent="0.25">
      <c r="H19" s="17" t="s">
        <v>944</v>
      </c>
      <c r="I19" s="42"/>
      <c r="N19" s="118" t="s">
        <v>855</v>
      </c>
      <c r="T19" s="17">
        <v>18</v>
      </c>
      <c r="U19" s="42" t="s">
        <v>493</v>
      </c>
      <c r="V19" s="42"/>
      <c r="W19" s="17">
        <v>36</v>
      </c>
    </row>
    <row r="20" spans="3:29" x14ac:dyDescent="0.25">
      <c r="H20" s="121" t="s">
        <v>494</v>
      </c>
      <c r="I20" s="42"/>
      <c r="N20" s="119" t="s">
        <v>856</v>
      </c>
    </row>
    <row r="21" spans="3:29" x14ac:dyDescent="0.25">
      <c r="H21" s="17" t="s">
        <v>495</v>
      </c>
      <c r="I21" s="42"/>
      <c r="N21" s="120" t="s">
        <v>857</v>
      </c>
    </row>
    <row r="23" spans="3:29" x14ac:dyDescent="0.25">
      <c r="I23" s="4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V66"/>
  <sheetViews>
    <sheetView workbookViewId="0">
      <selection activeCell="C16" sqref="C16"/>
    </sheetView>
  </sheetViews>
  <sheetFormatPr baseColWidth="10" defaultRowHeight="15" x14ac:dyDescent="0.25"/>
  <cols>
    <col min="1" max="1" width="3.140625" customWidth="1"/>
    <col min="2" max="2" width="6.5703125" customWidth="1"/>
    <col min="3" max="3" width="16.140625" customWidth="1"/>
    <col min="4" max="4" width="15.5703125" customWidth="1"/>
    <col min="5" max="5" width="10" customWidth="1"/>
    <col min="6" max="6" width="15.5703125" customWidth="1"/>
    <col min="7" max="7" width="2.5703125" customWidth="1"/>
    <col min="8" max="8" width="5.5703125" customWidth="1"/>
    <col min="9" max="9" width="4" style="84" hidden="1" customWidth="1"/>
    <col min="10" max="10" width="22.140625" style="84" hidden="1" customWidth="1"/>
    <col min="11" max="11" width="14.140625" style="84" hidden="1" customWidth="1"/>
    <col min="12" max="12" width="4" style="84" hidden="1" customWidth="1"/>
    <col min="13" max="13" width="21.140625" style="84" hidden="1" customWidth="1"/>
    <col min="14" max="14" width="13.5703125" style="84" hidden="1" customWidth="1"/>
    <col min="15" max="15" width="4" style="84" hidden="1" customWidth="1"/>
    <col min="16" max="16" width="21.140625" style="84" hidden="1" customWidth="1"/>
    <col min="17" max="17" width="13.5703125" style="84" hidden="1" customWidth="1"/>
    <col min="18" max="18" width="4" style="84" hidden="1" customWidth="1"/>
    <col min="19" max="19" width="22" style="84" hidden="1" customWidth="1"/>
    <col min="20" max="20" width="14" style="84" hidden="1" customWidth="1"/>
    <col min="21" max="21" width="5.5703125" customWidth="1"/>
    <col min="22" max="22" width="7.7109375" customWidth="1"/>
    <col min="23" max="23" width="5.5703125" customWidth="1"/>
    <col min="24" max="24" width="4" style="84" hidden="1" customWidth="1"/>
    <col min="25" max="25" width="22.140625" style="84" hidden="1" customWidth="1"/>
    <col min="26" max="26" width="14.140625" style="84" hidden="1" customWidth="1"/>
    <col min="27" max="27" width="4" style="84" hidden="1" customWidth="1"/>
    <col min="28" max="28" width="21.140625" style="84" hidden="1" customWidth="1"/>
    <col min="29" max="29" width="14.140625" style="84" hidden="1" customWidth="1"/>
    <col min="30" max="30" width="4" style="84" hidden="1" customWidth="1"/>
    <col min="31" max="31" width="22.85546875" style="84" hidden="1" customWidth="1"/>
    <col min="32" max="32" width="14.85546875" style="84" hidden="1" customWidth="1"/>
    <col min="33" max="33" width="4" style="84" hidden="1" customWidth="1"/>
    <col min="34" max="34" width="22" style="84" hidden="1" customWidth="1"/>
    <col min="35" max="35" width="14.140625" style="84" hidden="1" customWidth="1"/>
    <col min="36" max="36" width="5.5703125" customWidth="1"/>
    <col min="37" max="37" width="7.7109375" customWidth="1"/>
    <col min="38" max="38" width="5.5703125" customWidth="1"/>
    <col min="39" max="39" width="4" style="87" hidden="1" customWidth="1"/>
    <col min="40" max="40" width="22.140625" style="87" hidden="1" customWidth="1"/>
    <col min="41" max="41" width="14.140625" style="87" hidden="1" customWidth="1"/>
    <col min="42" max="42" width="4" style="87" hidden="1" customWidth="1"/>
    <col min="43" max="43" width="21.140625" style="87" hidden="1" customWidth="1"/>
    <col min="44" max="44" width="14.140625" style="87" hidden="1" customWidth="1"/>
    <col min="45" max="45" width="4" style="87" hidden="1" customWidth="1"/>
    <col min="46" max="46" width="21.140625" style="87" hidden="1" customWidth="1"/>
    <col min="47" max="47" width="15.28515625" style="87" hidden="1" customWidth="1"/>
    <col min="48" max="48" width="4" style="87" hidden="1" customWidth="1"/>
    <col min="49" max="49" width="22" style="87" hidden="1" customWidth="1"/>
    <col min="50" max="50" width="14.140625" style="87" hidden="1" customWidth="1"/>
    <col min="51" max="51" width="5.5703125" customWidth="1"/>
    <col min="52" max="52" width="7.7109375" customWidth="1"/>
    <col min="53" max="53" width="5.5703125" customWidth="1"/>
    <col min="54" max="54" width="4" style="87" hidden="1" customWidth="1"/>
    <col min="55" max="55" width="22.140625" style="87" hidden="1" customWidth="1"/>
    <col min="56" max="56" width="14.140625" style="87" hidden="1" customWidth="1"/>
    <col min="57" max="57" width="4" style="87" hidden="1" customWidth="1"/>
    <col min="58" max="58" width="21.140625" style="87" hidden="1" customWidth="1"/>
    <col min="59" max="59" width="14.140625" style="87" hidden="1" customWidth="1"/>
    <col min="60" max="60" width="4" style="87" hidden="1" customWidth="1"/>
    <col min="61" max="61" width="21.140625" style="87" hidden="1" customWidth="1"/>
    <col min="62" max="62" width="15.28515625" style="87" hidden="1" customWidth="1"/>
    <col min="63" max="63" width="4" style="87" hidden="1" customWidth="1"/>
    <col min="64" max="64" width="22" style="87" hidden="1" customWidth="1"/>
    <col min="65" max="65" width="14.140625" style="87" hidden="1" customWidth="1"/>
    <col min="66" max="66" width="5.5703125" customWidth="1"/>
    <col min="67" max="67" width="7.7109375" customWidth="1"/>
    <col min="68" max="68" width="5.5703125" customWidth="1"/>
    <col min="69" max="69" width="4" style="96" hidden="1" customWidth="1"/>
    <col min="70" max="70" width="22.140625" style="96" hidden="1" customWidth="1"/>
    <col min="71" max="71" width="14.140625" style="96" hidden="1" customWidth="1"/>
    <col min="72" max="72" width="4" style="96" hidden="1" customWidth="1"/>
    <col min="73" max="73" width="21.140625" style="96" hidden="1" customWidth="1"/>
    <col min="74" max="74" width="14.140625" style="96" hidden="1" customWidth="1"/>
    <col min="75" max="75" width="4" style="96" hidden="1" customWidth="1"/>
    <col min="76" max="76" width="21.140625" style="96" hidden="1" customWidth="1"/>
    <col min="77" max="77" width="14.140625" style="96" hidden="1" customWidth="1"/>
    <col min="78" max="78" width="4" style="96" hidden="1" customWidth="1"/>
    <col min="79" max="79" width="22" style="96" hidden="1" customWidth="1"/>
    <col min="80" max="80" width="14.140625" style="96" hidden="1" customWidth="1"/>
    <col min="81" max="81" width="5.5703125" customWidth="1"/>
    <col min="82" max="82" width="7.7109375" customWidth="1"/>
    <col min="83" max="83" width="5.5703125" customWidth="1"/>
    <col min="84" max="84" width="4" style="99" hidden="1" customWidth="1"/>
    <col min="85" max="85" width="22.140625" style="99" hidden="1" customWidth="1"/>
    <col min="86" max="86" width="14.140625" style="99" hidden="1" customWidth="1"/>
    <col min="87" max="87" width="4" style="99" hidden="1" customWidth="1"/>
    <col min="88" max="88" width="21.140625" style="99" hidden="1" customWidth="1"/>
    <col min="89" max="89" width="14.140625" style="99" hidden="1" customWidth="1"/>
    <col min="90" max="90" width="4" style="99" hidden="1" customWidth="1"/>
    <col min="91" max="91" width="21.140625" style="99" hidden="1" customWidth="1"/>
    <col min="92" max="92" width="14.140625" style="99" hidden="1" customWidth="1"/>
    <col min="93" max="93" width="4" style="99" hidden="1" customWidth="1"/>
    <col min="94" max="94" width="22" style="99" hidden="1" customWidth="1"/>
    <col min="95" max="95" width="14.140625" style="99" hidden="1" customWidth="1"/>
    <col min="96" max="98" width="5.5703125" customWidth="1"/>
    <col min="99" max="99" width="4" style="188" customWidth="1"/>
    <col min="100" max="100" width="22.140625" style="188" customWidth="1"/>
    <col min="101" max="101" width="14.140625" style="188" customWidth="1"/>
    <col min="102" max="102" width="4" style="188" customWidth="1"/>
    <col min="103" max="103" width="21.140625" style="188" customWidth="1"/>
    <col min="104" max="104" width="14.140625" style="188" customWidth="1"/>
    <col min="105" max="105" width="4" style="188" customWidth="1"/>
    <col min="106" max="106" width="21.140625" style="188" customWidth="1"/>
    <col min="107" max="107" width="14.140625" style="188" customWidth="1"/>
    <col min="108" max="108" width="4" style="188" customWidth="1"/>
    <col min="109" max="109" width="22" style="188" customWidth="1"/>
    <col min="110" max="110" width="14.140625" style="188" customWidth="1"/>
    <col min="111" max="113" width="5.5703125" customWidth="1"/>
    <col min="114" max="114" width="4" style="191" customWidth="1"/>
    <col min="115" max="115" width="22.140625" style="191" customWidth="1"/>
    <col min="116" max="116" width="14.140625" style="191" customWidth="1"/>
    <col min="117" max="117" width="4" style="191" customWidth="1"/>
    <col min="118" max="118" width="21.140625" style="191" customWidth="1"/>
    <col min="119" max="119" width="14.140625" style="191" customWidth="1"/>
    <col min="120" max="120" width="4" style="191" customWidth="1"/>
    <col min="121" max="121" width="21.140625" style="191" customWidth="1"/>
    <col min="122" max="122" width="14.140625" style="191" customWidth="1"/>
    <col min="123" max="123" width="4" style="191" customWidth="1"/>
    <col min="124" max="124" width="22" style="191" customWidth="1"/>
    <col min="125" max="125" width="14.140625" style="191" customWidth="1"/>
    <col min="126" max="126" width="5.5703125" customWidth="1"/>
  </cols>
  <sheetData>
    <row r="1" spans="2:126" ht="15.75" thickBot="1" x14ac:dyDescent="0.3">
      <c r="H1" s="101">
        <v>2021</v>
      </c>
      <c r="I1" s="88"/>
      <c r="J1" s="19" t="s">
        <v>698</v>
      </c>
      <c r="K1" s="88"/>
      <c r="L1" s="88"/>
      <c r="M1" s="88"/>
      <c r="N1" s="88"/>
      <c r="O1" s="88"/>
      <c r="P1" s="88"/>
      <c r="Q1" s="88"/>
      <c r="R1" s="88"/>
      <c r="S1" s="88"/>
      <c r="T1" s="88"/>
      <c r="U1" s="101">
        <v>2021</v>
      </c>
      <c r="W1" s="101">
        <v>2022</v>
      </c>
      <c r="X1" s="88"/>
      <c r="Y1" s="19" t="s">
        <v>737</v>
      </c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101">
        <v>2022</v>
      </c>
      <c r="AL1" s="101">
        <v>2023</v>
      </c>
      <c r="AM1" s="88"/>
      <c r="AN1" s="19" t="s">
        <v>742</v>
      </c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101">
        <v>2023</v>
      </c>
      <c r="BA1" s="101">
        <v>2024</v>
      </c>
      <c r="BB1" s="88"/>
      <c r="BC1" s="19" t="s">
        <v>800</v>
      </c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101">
        <v>2024</v>
      </c>
      <c r="BP1" s="101">
        <v>2025</v>
      </c>
      <c r="BQ1" s="97"/>
      <c r="BR1" s="19" t="s">
        <v>813</v>
      </c>
      <c r="BS1" s="97"/>
      <c r="BT1" s="97"/>
      <c r="BU1" s="97"/>
      <c r="BV1" s="97"/>
      <c r="BW1" s="97"/>
      <c r="BX1" s="97"/>
      <c r="BY1" s="97"/>
      <c r="BZ1" s="97"/>
      <c r="CA1" s="97"/>
      <c r="CB1" s="97"/>
      <c r="CC1" s="101">
        <v>2025</v>
      </c>
      <c r="CE1" s="101">
        <v>2026</v>
      </c>
      <c r="CF1" s="100"/>
      <c r="CG1" s="19" t="s">
        <v>962</v>
      </c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R1" s="101">
        <v>2026</v>
      </c>
      <c r="CT1" s="101">
        <v>2027</v>
      </c>
      <c r="CU1" s="187"/>
      <c r="CV1" s="19" t="s">
        <v>981</v>
      </c>
      <c r="CW1" s="187"/>
      <c r="CX1" s="187"/>
      <c r="CY1" s="187"/>
      <c r="CZ1" s="187"/>
      <c r="DA1" s="187"/>
      <c r="DB1" s="187"/>
      <c r="DC1" s="187"/>
      <c r="DD1" s="187"/>
      <c r="DE1" s="187"/>
      <c r="DF1" s="187"/>
      <c r="DG1" s="101">
        <v>2027</v>
      </c>
      <c r="DI1" s="101" t="s">
        <v>466</v>
      </c>
      <c r="DJ1" s="190"/>
      <c r="DK1" s="19" t="s">
        <v>739</v>
      </c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01" t="s">
        <v>466</v>
      </c>
    </row>
    <row r="2" spans="2:126" ht="15.75" thickBot="1" x14ac:dyDescent="0.3">
      <c r="B2" s="144" t="s">
        <v>798</v>
      </c>
      <c r="C2" s="151" t="s">
        <v>812</v>
      </c>
      <c r="D2" s="151" t="s">
        <v>799</v>
      </c>
      <c r="E2" s="151" t="s">
        <v>1003</v>
      </c>
      <c r="F2" s="152" t="s">
        <v>1002</v>
      </c>
      <c r="I2" s="88"/>
      <c r="J2" s="239" t="s">
        <v>600</v>
      </c>
      <c r="K2" s="239"/>
      <c r="L2" s="88"/>
      <c r="M2" s="239" t="s">
        <v>602</v>
      </c>
      <c r="N2" s="239"/>
      <c r="O2" s="88"/>
      <c r="P2" s="239" t="s">
        <v>603</v>
      </c>
      <c r="Q2" s="239"/>
      <c r="R2" s="88"/>
      <c r="S2" s="239" t="s">
        <v>604</v>
      </c>
      <c r="T2" s="239"/>
      <c r="X2" s="88"/>
      <c r="Y2" s="239" t="s">
        <v>600</v>
      </c>
      <c r="Z2" s="239"/>
      <c r="AA2" s="88"/>
      <c r="AB2" s="239" t="s">
        <v>602</v>
      </c>
      <c r="AC2" s="239"/>
      <c r="AD2" s="88"/>
      <c r="AE2" s="239" t="s">
        <v>603</v>
      </c>
      <c r="AF2" s="239"/>
      <c r="AG2" s="88"/>
      <c r="AH2" s="239" t="s">
        <v>604</v>
      </c>
      <c r="AI2" s="239"/>
      <c r="AM2" s="88"/>
      <c r="AN2" s="239" t="s">
        <v>600</v>
      </c>
      <c r="AO2" s="239"/>
      <c r="AP2" s="88"/>
      <c r="AQ2" s="239" t="s">
        <v>602</v>
      </c>
      <c r="AR2" s="239"/>
      <c r="AS2" s="88"/>
      <c r="AT2" s="239" t="s">
        <v>603</v>
      </c>
      <c r="AU2" s="239"/>
      <c r="AV2" s="88"/>
      <c r="AW2" s="239" t="s">
        <v>604</v>
      </c>
      <c r="AX2" s="239"/>
      <c r="BB2" s="88"/>
      <c r="BC2" s="239" t="s">
        <v>600</v>
      </c>
      <c r="BD2" s="239"/>
      <c r="BE2" s="88"/>
      <c r="BF2" s="239" t="s">
        <v>602</v>
      </c>
      <c r="BG2" s="239"/>
      <c r="BH2" s="88"/>
      <c r="BI2" s="239" t="s">
        <v>603</v>
      </c>
      <c r="BJ2" s="239"/>
      <c r="BK2" s="88"/>
      <c r="BL2" s="239" t="s">
        <v>604</v>
      </c>
      <c r="BM2" s="239"/>
      <c r="BQ2" s="97"/>
      <c r="BR2" s="239" t="s">
        <v>600</v>
      </c>
      <c r="BS2" s="239"/>
      <c r="BT2" s="97"/>
      <c r="BU2" s="239" t="s">
        <v>602</v>
      </c>
      <c r="BV2" s="239"/>
      <c r="BW2" s="97"/>
      <c r="BX2" s="239" t="s">
        <v>603</v>
      </c>
      <c r="BY2" s="239"/>
      <c r="BZ2" s="97"/>
      <c r="CA2" s="239" t="s">
        <v>604</v>
      </c>
      <c r="CB2" s="239"/>
      <c r="CF2" s="100"/>
      <c r="CG2" s="239" t="s">
        <v>600</v>
      </c>
      <c r="CH2" s="239"/>
      <c r="CI2" s="100"/>
      <c r="CJ2" s="239" t="s">
        <v>602</v>
      </c>
      <c r="CK2" s="239"/>
      <c r="CL2" s="100"/>
      <c r="CM2" s="239" t="s">
        <v>603</v>
      </c>
      <c r="CN2" s="239"/>
      <c r="CO2" s="100"/>
      <c r="CP2" s="239" t="s">
        <v>604</v>
      </c>
      <c r="CQ2" s="239"/>
      <c r="CU2" s="187"/>
      <c r="CV2" s="239" t="s">
        <v>600</v>
      </c>
      <c r="CW2" s="239"/>
      <c r="CX2" s="187"/>
      <c r="CY2" s="239" t="s">
        <v>602</v>
      </c>
      <c r="CZ2" s="239"/>
      <c r="DA2" s="187"/>
      <c r="DB2" s="239" t="s">
        <v>603</v>
      </c>
      <c r="DC2" s="239"/>
      <c r="DD2" s="187"/>
      <c r="DE2" s="239" t="s">
        <v>604</v>
      </c>
      <c r="DF2" s="239"/>
      <c r="DJ2" s="190"/>
      <c r="DK2" s="239" t="s">
        <v>600</v>
      </c>
      <c r="DL2" s="239"/>
      <c r="DM2" s="190"/>
      <c r="DN2" s="239" t="s">
        <v>602</v>
      </c>
      <c r="DO2" s="239"/>
      <c r="DP2" s="190"/>
      <c r="DQ2" s="239" t="s">
        <v>603</v>
      </c>
      <c r="DR2" s="239"/>
      <c r="DS2" s="190"/>
      <c r="DT2" s="239" t="s">
        <v>604</v>
      </c>
      <c r="DU2" s="239"/>
    </row>
    <row r="3" spans="2:126" x14ac:dyDescent="0.25">
      <c r="B3" s="136">
        <v>2021</v>
      </c>
      <c r="C3" s="194">
        <v>37362250</v>
      </c>
      <c r="D3" s="195"/>
      <c r="E3" s="136">
        <v>127</v>
      </c>
      <c r="F3" s="195">
        <f>C3/E3</f>
        <v>294190.94488188974</v>
      </c>
      <c r="I3" s="88"/>
      <c r="J3" s="88" t="s">
        <v>601</v>
      </c>
      <c r="K3" s="88" t="s">
        <v>744</v>
      </c>
      <c r="L3" s="88"/>
      <c r="M3" s="88" t="s">
        <v>601</v>
      </c>
      <c r="N3" s="88" t="s">
        <v>744</v>
      </c>
      <c r="O3" s="88"/>
      <c r="P3" s="88" t="s">
        <v>601</v>
      </c>
      <c r="Q3" s="88" t="s">
        <v>744</v>
      </c>
      <c r="R3" s="88"/>
      <c r="S3" s="88" t="s">
        <v>601</v>
      </c>
      <c r="T3" s="88" t="s">
        <v>744</v>
      </c>
      <c r="X3" s="88"/>
      <c r="Y3" s="88" t="s">
        <v>601</v>
      </c>
      <c r="Z3" s="88" t="s">
        <v>744</v>
      </c>
      <c r="AA3" s="88"/>
      <c r="AB3" s="88" t="s">
        <v>601</v>
      </c>
      <c r="AC3" s="88" t="s">
        <v>744</v>
      </c>
      <c r="AD3" s="88"/>
      <c r="AE3" s="88" t="s">
        <v>601</v>
      </c>
      <c r="AF3" s="88" t="s">
        <v>744</v>
      </c>
      <c r="AG3" s="88"/>
      <c r="AH3" s="88" t="s">
        <v>601</v>
      </c>
      <c r="AI3" s="88" t="s">
        <v>744</v>
      </c>
      <c r="AM3" s="88"/>
      <c r="AN3" s="88" t="s">
        <v>601</v>
      </c>
      <c r="AO3" s="88" t="s">
        <v>744</v>
      </c>
      <c r="AP3" s="88"/>
      <c r="AQ3" s="88" t="s">
        <v>601</v>
      </c>
      <c r="AR3" s="88" t="s">
        <v>744</v>
      </c>
      <c r="AS3" s="88"/>
      <c r="AT3" s="88" t="s">
        <v>601</v>
      </c>
      <c r="AU3" s="88" t="s">
        <v>744</v>
      </c>
      <c r="AV3" s="88"/>
      <c r="AW3" s="88" t="s">
        <v>601</v>
      </c>
      <c r="AX3" s="88" t="s">
        <v>744</v>
      </c>
      <c r="BB3" s="88"/>
      <c r="BC3" s="88" t="s">
        <v>601</v>
      </c>
      <c r="BD3" s="88" t="s">
        <v>744</v>
      </c>
      <c r="BE3" s="88"/>
      <c r="BF3" s="88" t="s">
        <v>601</v>
      </c>
      <c r="BG3" s="88" t="s">
        <v>744</v>
      </c>
      <c r="BH3" s="88"/>
      <c r="BI3" s="88" t="s">
        <v>601</v>
      </c>
      <c r="BJ3" s="88" t="s">
        <v>744</v>
      </c>
      <c r="BK3" s="88"/>
      <c r="BL3" s="88" t="s">
        <v>601</v>
      </c>
      <c r="BM3" s="88" t="s">
        <v>744</v>
      </c>
      <c r="BQ3" s="97"/>
      <c r="BR3" s="97" t="s">
        <v>601</v>
      </c>
      <c r="BS3" s="97" t="s">
        <v>744</v>
      </c>
      <c r="BT3" s="97"/>
      <c r="BU3" s="97" t="s">
        <v>601</v>
      </c>
      <c r="BV3" s="97" t="s">
        <v>744</v>
      </c>
      <c r="BW3" s="97"/>
      <c r="BX3" s="97" t="s">
        <v>601</v>
      </c>
      <c r="BY3" s="97" t="s">
        <v>744</v>
      </c>
      <c r="BZ3" s="97"/>
      <c r="CA3" s="97" t="s">
        <v>601</v>
      </c>
      <c r="CB3" s="97" t="s">
        <v>744</v>
      </c>
      <c r="CF3" s="100"/>
      <c r="CG3" s="100" t="s">
        <v>601</v>
      </c>
      <c r="CH3" s="100" t="s">
        <v>744</v>
      </c>
      <c r="CI3" s="100"/>
      <c r="CJ3" s="100" t="s">
        <v>601</v>
      </c>
      <c r="CK3" s="100" t="s">
        <v>744</v>
      </c>
      <c r="CL3" s="100"/>
      <c r="CM3" s="100" t="s">
        <v>601</v>
      </c>
      <c r="CN3" s="100" t="s">
        <v>744</v>
      </c>
      <c r="CO3" s="100"/>
      <c r="CP3" s="100" t="s">
        <v>601</v>
      </c>
      <c r="CQ3" s="100" t="s">
        <v>744</v>
      </c>
      <c r="CU3" s="187"/>
      <c r="CV3" s="187" t="s">
        <v>601</v>
      </c>
      <c r="CW3" s="187" t="s">
        <v>744</v>
      </c>
      <c r="CX3" s="187"/>
      <c r="CY3" s="187" t="s">
        <v>601</v>
      </c>
      <c r="CZ3" s="187" t="s">
        <v>744</v>
      </c>
      <c r="DA3" s="187"/>
      <c r="DB3" s="187" t="s">
        <v>601</v>
      </c>
      <c r="DC3" s="187" t="s">
        <v>744</v>
      </c>
      <c r="DD3" s="187"/>
      <c r="DE3" s="187" t="s">
        <v>601</v>
      </c>
      <c r="DF3" s="187" t="s">
        <v>744</v>
      </c>
      <c r="DJ3" s="190"/>
      <c r="DK3" s="190" t="s">
        <v>601</v>
      </c>
      <c r="DL3" s="190" t="s">
        <v>744</v>
      </c>
      <c r="DM3" s="190"/>
      <c r="DN3" s="190" t="s">
        <v>601</v>
      </c>
      <c r="DO3" s="190" t="s">
        <v>744</v>
      </c>
      <c r="DP3" s="190"/>
      <c r="DQ3" s="190" t="s">
        <v>601</v>
      </c>
      <c r="DR3" s="190" t="s">
        <v>744</v>
      </c>
      <c r="DS3" s="190"/>
      <c r="DT3" s="190" t="s">
        <v>601</v>
      </c>
      <c r="DU3" s="190" t="s">
        <v>744</v>
      </c>
    </row>
    <row r="4" spans="2:126" x14ac:dyDescent="0.25">
      <c r="B4" s="190">
        <v>2022</v>
      </c>
      <c r="C4" s="91">
        <v>65469000</v>
      </c>
      <c r="D4" s="92">
        <f t="shared" ref="D4:D9" si="0">C3-C4</f>
        <v>-28106750</v>
      </c>
      <c r="E4" s="190">
        <v>143</v>
      </c>
      <c r="F4" s="92">
        <f t="shared" ref="F4:F9" si="1">C4/E4</f>
        <v>457825.17482517485</v>
      </c>
      <c r="I4" s="88">
        <v>1</v>
      </c>
      <c r="J4" s="88" t="s">
        <v>605</v>
      </c>
      <c r="K4" s="92">
        <v>1493000</v>
      </c>
      <c r="L4" s="88">
        <v>1</v>
      </c>
      <c r="M4" s="88" t="s">
        <v>642</v>
      </c>
      <c r="N4" s="92">
        <v>85000</v>
      </c>
      <c r="O4" s="88">
        <v>1</v>
      </c>
      <c r="P4" s="88" t="s">
        <v>666</v>
      </c>
      <c r="Q4" s="92">
        <v>107000</v>
      </c>
      <c r="R4" s="88">
        <v>1</v>
      </c>
      <c r="S4" s="88" t="s">
        <v>693</v>
      </c>
      <c r="T4" s="92">
        <v>72500</v>
      </c>
      <c r="X4" s="88">
        <v>1</v>
      </c>
      <c r="Y4" s="88" t="s">
        <v>605</v>
      </c>
      <c r="Z4" s="92">
        <v>1493000</v>
      </c>
      <c r="AA4" s="88">
        <v>1</v>
      </c>
      <c r="AB4" s="88" t="s">
        <v>644</v>
      </c>
      <c r="AC4" s="92">
        <v>73500</v>
      </c>
      <c r="AD4" s="88">
        <v>1</v>
      </c>
      <c r="AE4" s="88" t="s">
        <v>717</v>
      </c>
      <c r="AF4" s="92">
        <v>76500</v>
      </c>
      <c r="AG4" s="88">
        <v>1</v>
      </c>
      <c r="AH4" s="88" t="s">
        <v>724</v>
      </c>
      <c r="AI4" s="92">
        <v>97000</v>
      </c>
      <c r="AM4" s="88">
        <v>1</v>
      </c>
      <c r="AN4" s="94" t="s">
        <v>735</v>
      </c>
      <c r="AO4" s="92">
        <v>143000</v>
      </c>
      <c r="AP4" s="88">
        <v>1</v>
      </c>
      <c r="AQ4" s="94" t="s">
        <v>656</v>
      </c>
      <c r="AR4" s="92">
        <v>1620000</v>
      </c>
      <c r="AS4" s="88">
        <v>1</v>
      </c>
      <c r="AT4" s="94" t="s">
        <v>717</v>
      </c>
      <c r="AU4" s="92">
        <v>84000</v>
      </c>
      <c r="AV4" s="88">
        <v>1</v>
      </c>
      <c r="AW4" s="94" t="s">
        <v>756</v>
      </c>
      <c r="AX4" s="92">
        <v>1086000</v>
      </c>
      <c r="BB4" s="88">
        <v>1</v>
      </c>
      <c r="BC4" s="97" t="s">
        <v>735</v>
      </c>
      <c r="BD4" s="92">
        <v>743000</v>
      </c>
      <c r="BE4" s="97">
        <v>1</v>
      </c>
      <c r="BF4" s="97" t="s">
        <v>645</v>
      </c>
      <c r="BG4" s="92">
        <v>917000</v>
      </c>
      <c r="BH4" s="97">
        <v>1</v>
      </c>
      <c r="BI4" s="97" t="s">
        <v>804</v>
      </c>
      <c r="BJ4" s="92">
        <v>644000</v>
      </c>
      <c r="BK4" s="97">
        <v>1</v>
      </c>
      <c r="BL4" s="97" t="s">
        <v>797</v>
      </c>
      <c r="BM4" s="92">
        <v>113000</v>
      </c>
      <c r="BQ4" s="97">
        <v>1</v>
      </c>
      <c r="BR4" s="100" t="s">
        <v>735</v>
      </c>
      <c r="BS4" s="92">
        <v>743000</v>
      </c>
      <c r="BT4" s="97">
        <v>1</v>
      </c>
      <c r="BU4" s="97" t="s">
        <v>752</v>
      </c>
      <c r="BV4" s="92">
        <v>133000</v>
      </c>
      <c r="BW4" s="97">
        <v>1</v>
      </c>
      <c r="BX4" s="100" t="s">
        <v>790</v>
      </c>
      <c r="BY4" s="92">
        <v>1060000</v>
      </c>
      <c r="BZ4" s="97">
        <v>1</v>
      </c>
      <c r="CA4" s="100" t="s">
        <v>756</v>
      </c>
      <c r="CB4" s="92">
        <v>1086000</v>
      </c>
      <c r="CF4" s="100">
        <v>1</v>
      </c>
      <c r="CG4" s="187" t="s">
        <v>770</v>
      </c>
      <c r="CH4" s="92">
        <v>912000</v>
      </c>
      <c r="CI4" s="100">
        <v>1</v>
      </c>
      <c r="CJ4" s="187" t="s">
        <v>667</v>
      </c>
      <c r="CK4" s="92">
        <v>587000</v>
      </c>
      <c r="CL4" s="100">
        <v>1</v>
      </c>
      <c r="CM4" s="100" t="s">
        <v>967</v>
      </c>
      <c r="CN4" s="92">
        <v>1500</v>
      </c>
      <c r="CO4" s="100">
        <v>1</v>
      </c>
      <c r="CP4" s="187" t="s">
        <v>729</v>
      </c>
      <c r="CQ4" s="92">
        <v>39500</v>
      </c>
      <c r="CU4" s="187">
        <v>1</v>
      </c>
      <c r="CV4" s="190" t="s">
        <v>662</v>
      </c>
      <c r="CW4" s="92">
        <v>587000</v>
      </c>
      <c r="CX4" s="187">
        <v>1</v>
      </c>
      <c r="CY4" s="190" t="s">
        <v>687</v>
      </c>
      <c r="CZ4" s="92">
        <v>587000</v>
      </c>
      <c r="DA4" s="187">
        <v>1</v>
      </c>
      <c r="DB4" s="187" t="s">
        <v>807</v>
      </c>
      <c r="DC4" s="92">
        <v>580000</v>
      </c>
      <c r="DD4" s="187">
        <v>1</v>
      </c>
      <c r="DE4" s="190" t="s">
        <v>754</v>
      </c>
      <c r="DF4" s="92">
        <v>85500</v>
      </c>
      <c r="DJ4" s="190">
        <v>1</v>
      </c>
      <c r="DK4" s="190"/>
      <c r="DL4" s="91"/>
      <c r="DM4" s="190">
        <v>1</v>
      </c>
      <c r="DN4" s="190"/>
      <c r="DO4" s="91"/>
      <c r="DP4" s="190">
        <v>1</v>
      </c>
      <c r="DQ4" s="190"/>
      <c r="DR4" s="91"/>
      <c r="DS4" s="190">
        <v>1</v>
      </c>
      <c r="DT4" s="190"/>
      <c r="DU4" s="91"/>
    </row>
    <row r="5" spans="2:126" x14ac:dyDescent="0.25">
      <c r="B5" s="190">
        <v>2023</v>
      </c>
      <c r="C5" s="91">
        <v>82268750</v>
      </c>
      <c r="D5" s="92">
        <f t="shared" si="0"/>
        <v>-16799750</v>
      </c>
      <c r="E5" s="190">
        <v>148</v>
      </c>
      <c r="F5" s="92">
        <f t="shared" si="1"/>
        <v>555869.93243243243</v>
      </c>
      <c r="I5" s="88">
        <f>I4+1</f>
        <v>2</v>
      </c>
      <c r="J5" s="88" t="s">
        <v>606</v>
      </c>
      <c r="K5" s="92">
        <v>734000</v>
      </c>
      <c r="L5" s="88">
        <f>L4+1</f>
        <v>2</v>
      </c>
      <c r="M5" s="88" t="s">
        <v>643</v>
      </c>
      <c r="N5" s="92">
        <v>627000</v>
      </c>
      <c r="O5" s="88">
        <f>O4+1</f>
        <v>2</v>
      </c>
      <c r="P5" s="88" t="s">
        <v>667</v>
      </c>
      <c r="Q5" s="92">
        <v>1500</v>
      </c>
      <c r="R5" s="88">
        <f>R4+1</f>
        <v>2</v>
      </c>
      <c r="S5" s="88" t="s">
        <v>694</v>
      </c>
      <c r="T5" s="92">
        <v>77500</v>
      </c>
      <c r="X5" s="88">
        <f>X4+1</f>
        <v>2</v>
      </c>
      <c r="Y5" s="88" t="s">
        <v>606</v>
      </c>
      <c r="Z5" s="92">
        <v>734000</v>
      </c>
      <c r="AA5" s="88">
        <f>AA4+1</f>
        <v>2</v>
      </c>
      <c r="AB5" s="88" t="s">
        <v>645</v>
      </c>
      <c r="AC5" s="92">
        <v>917000</v>
      </c>
      <c r="AD5" s="88">
        <f>AD4+1</f>
        <v>2</v>
      </c>
      <c r="AE5" s="88" t="s">
        <v>759</v>
      </c>
      <c r="AF5" s="92">
        <v>1500</v>
      </c>
      <c r="AG5" s="88">
        <f>AG4+1</f>
        <v>2</v>
      </c>
      <c r="AH5" s="88" t="s">
        <v>734</v>
      </c>
      <c r="AI5" s="92">
        <v>66500</v>
      </c>
      <c r="AM5" s="88">
        <f>AM4+1</f>
        <v>2</v>
      </c>
      <c r="AN5" s="94" t="s">
        <v>743</v>
      </c>
      <c r="AO5" s="92">
        <v>1111000</v>
      </c>
      <c r="AP5" s="88">
        <f>AP4+1</f>
        <v>2</v>
      </c>
      <c r="AQ5" s="94" t="s">
        <v>682</v>
      </c>
      <c r="AR5" s="92">
        <v>937000</v>
      </c>
      <c r="AS5" s="88">
        <f>AS4+1</f>
        <v>2</v>
      </c>
      <c r="AT5" s="94" t="s">
        <v>759</v>
      </c>
      <c r="AU5" s="92">
        <v>1500</v>
      </c>
      <c r="AV5" s="88">
        <f>AV4+1</f>
        <v>2</v>
      </c>
      <c r="AW5" s="94" t="s">
        <v>675</v>
      </c>
      <c r="AX5" s="92">
        <v>108000</v>
      </c>
      <c r="BB5" s="88">
        <f>BB4+1</f>
        <v>2</v>
      </c>
      <c r="BC5" s="97" t="s">
        <v>743</v>
      </c>
      <c r="BD5" s="92">
        <v>1111000</v>
      </c>
      <c r="BE5" s="97">
        <f>BE4+1</f>
        <v>2</v>
      </c>
      <c r="BF5" s="97" t="s">
        <v>802</v>
      </c>
      <c r="BG5" s="92">
        <v>937000</v>
      </c>
      <c r="BH5" s="97">
        <f>BH4+1</f>
        <v>2</v>
      </c>
      <c r="BI5" s="97" t="s">
        <v>759</v>
      </c>
      <c r="BJ5" s="92">
        <v>1500</v>
      </c>
      <c r="BK5" s="97">
        <f>BK4+1</f>
        <v>2</v>
      </c>
      <c r="BL5" s="97" t="s">
        <v>734</v>
      </c>
      <c r="BM5" s="92">
        <v>66500</v>
      </c>
      <c r="BQ5" s="97">
        <f>BQ4+1</f>
        <v>2</v>
      </c>
      <c r="BR5" s="100" t="s">
        <v>743</v>
      </c>
      <c r="BS5" s="92">
        <v>1111000</v>
      </c>
      <c r="BT5" s="97">
        <f>BT4+1</f>
        <v>2</v>
      </c>
      <c r="BU5" s="97" t="s">
        <v>805</v>
      </c>
      <c r="BV5" s="92">
        <v>133000</v>
      </c>
      <c r="BW5" s="97">
        <f>BW4+1</f>
        <v>2</v>
      </c>
      <c r="BX5" s="97" t="s">
        <v>757</v>
      </c>
      <c r="BY5" s="92">
        <v>431000</v>
      </c>
      <c r="BZ5" s="97">
        <f>BZ4+1</f>
        <v>2</v>
      </c>
      <c r="CA5" s="100" t="s">
        <v>689</v>
      </c>
      <c r="CB5" s="92">
        <v>587000</v>
      </c>
      <c r="CF5" s="100">
        <f>CF4+1</f>
        <v>2</v>
      </c>
      <c r="CG5" s="187" t="s">
        <v>743</v>
      </c>
      <c r="CH5" s="92">
        <v>1111000</v>
      </c>
      <c r="CI5" s="100">
        <f>CI4+1</f>
        <v>2</v>
      </c>
      <c r="CJ5" s="187" t="s">
        <v>688</v>
      </c>
      <c r="CK5" s="92">
        <v>580000</v>
      </c>
      <c r="CL5" s="100">
        <f>CL4+1</f>
        <v>2</v>
      </c>
      <c r="CM5" s="100" t="s">
        <v>968</v>
      </c>
      <c r="CN5" s="92">
        <v>6250</v>
      </c>
      <c r="CO5" s="100">
        <f>CO4+1</f>
        <v>2</v>
      </c>
      <c r="CP5" s="187" t="s">
        <v>705</v>
      </c>
      <c r="CQ5" s="92">
        <v>1053000</v>
      </c>
      <c r="CU5" s="187">
        <f>CU4+1</f>
        <v>2</v>
      </c>
      <c r="CV5" s="190" t="s">
        <v>963</v>
      </c>
      <c r="CW5" s="92">
        <v>186000</v>
      </c>
      <c r="CX5" s="187">
        <f>CX4+1</f>
        <v>2</v>
      </c>
      <c r="CY5" s="190" t="s">
        <v>690</v>
      </c>
      <c r="CZ5" s="92">
        <v>1092000</v>
      </c>
      <c r="DA5" s="187">
        <f>DA4+1</f>
        <v>2</v>
      </c>
      <c r="DB5" s="190" t="s">
        <v>811</v>
      </c>
      <c r="DC5" s="92">
        <v>661000</v>
      </c>
      <c r="DD5" s="187">
        <f>DD4+1</f>
        <v>2</v>
      </c>
      <c r="DE5" s="190" t="s">
        <v>732</v>
      </c>
      <c r="DF5" s="92">
        <v>892000</v>
      </c>
      <c r="DJ5" s="190">
        <f>DJ4+1</f>
        <v>2</v>
      </c>
      <c r="DK5" s="190"/>
      <c r="DL5" s="91"/>
      <c r="DM5" s="190">
        <f>DM4+1</f>
        <v>2</v>
      </c>
      <c r="DN5" s="190"/>
      <c r="DO5" s="91"/>
      <c r="DP5" s="190">
        <f>DP4+1</f>
        <v>2</v>
      </c>
      <c r="DQ5" s="190"/>
      <c r="DR5" s="91"/>
      <c r="DS5" s="190">
        <f>DS4+1</f>
        <v>2</v>
      </c>
      <c r="DT5" s="190"/>
      <c r="DU5" s="91"/>
    </row>
    <row r="6" spans="2:126" x14ac:dyDescent="0.25">
      <c r="B6" s="190">
        <v>2024</v>
      </c>
      <c r="C6" s="91">
        <v>95649600</v>
      </c>
      <c r="D6" s="92">
        <f t="shared" si="0"/>
        <v>-13380850</v>
      </c>
      <c r="E6" s="190">
        <v>109</v>
      </c>
      <c r="F6" s="92">
        <f t="shared" si="1"/>
        <v>877519.26605504588</v>
      </c>
      <c r="I6" s="88">
        <f t="shared" ref="I6:I39" si="2">I5+1</f>
        <v>3</v>
      </c>
      <c r="J6" s="88" t="s">
        <v>607</v>
      </c>
      <c r="K6" s="92">
        <v>112000</v>
      </c>
      <c r="L6" s="88">
        <f t="shared" ref="L6:L27" si="3">L5+1</f>
        <v>3</v>
      </c>
      <c r="M6" s="88" t="s">
        <v>644</v>
      </c>
      <c r="N6" s="92">
        <v>73500</v>
      </c>
      <c r="O6" s="88">
        <f t="shared" ref="O6:O29" si="4">O5+1</f>
        <v>3</v>
      </c>
      <c r="P6" s="88" t="s">
        <v>668</v>
      </c>
      <c r="Q6" s="92">
        <v>1500</v>
      </c>
      <c r="R6" s="88">
        <f t="shared" ref="R6:R38" si="5">R5+1</f>
        <v>3</v>
      </c>
      <c r="S6" s="88" t="s">
        <v>695</v>
      </c>
      <c r="T6" s="92">
        <v>88500</v>
      </c>
      <c r="X6" s="88">
        <f t="shared" ref="X6:X41" si="6">X5+1</f>
        <v>3</v>
      </c>
      <c r="Y6" s="88" t="s">
        <v>629</v>
      </c>
      <c r="Z6" s="92">
        <v>937000</v>
      </c>
      <c r="AA6" s="88">
        <f t="shared" ref="AA6:AA37" si="7">AA5+1</f>
        <v>3</v>
      </c>
      <c r="AB6" s="88" t="s">
        <v>646</v>
      </c>
      <c r="AC6" s="92">
        <v>1500</v>
      </c>
      <c r="AD6" s="88">
        <f t="shared" ref="AD6:AD43" si="8">AD5+1</f>
        <v>3</v>
      </c>
      <c r="AE6" s="88" t="s">
        <v>758</v>
      </c>
      <c r="AF6" s="92">
        <v>30500</v>
      </c>
      <c r="AG6" s="88">
        <f t="shared" ref="AG6:AG34" si="9">AG5+1</f>
        <v>3</v>
      </c>
      <c r="AH6" s="88" t="s">
        <v>733</v>
      </c>
      <c r="AI6" s="92">
        <v>183000</v>
      </c>
      <c r="AM6" s="88">
        <f t="shared" ref="AM6:AM42" si="10">AM5+1</f>
        <v>3</v>
      </c>
      <c r="AN6" s="94" t="s">
        <v>629</v>
      </c>
      <c r="AO6" s="92">
        <v>937000</v>
      </c>
      <c r="AP6" s="88">
        <f t="shared" ref="AP6:AP25" si="11">AP5+1</f>
        <v>3</v>
      </c>
      <c r="AQ6" s="94" t="s">
        <v>771</v>
      </c>
      <c r="AR6" s="92">
        <v>148000</v>
      </c>
      <c r="AS6" s="88">
        <f t="shared" ref="AS6:AS53" si="12">AS5+1</f>
        <v>3</v>
      </c>
      <c r="AT6" s="94" t="s">
        <v>758</v>
      </c>
      <c r="AU6" s="92">
        <v>35000</v>
      </c>
      <c r="AV6" s="88">
        <f t="shared" ref="AV6:AV40" si="13">AV5+1</f>
        <v>3</v>
      </c>
      <c r="AW6" s="94" t="s">
        <v>705</v>
      </c>
      <c r="AX6" s="92">
        <v>610000</v>
      </c>
      <c r="BB6" s="88">
        <f t="shared" ref="BB6:BB34" si="14">BB5+1</f>
        <v>3</v>
      </c>
      <c r="BC6" s="97" t="s">
        <v>773</v>
      </c>
      <c r="BD6" s="92">
        <v>950000</v>
      </c>
      <c r="BE6" s="97">
        <f t="shared" ref="BE6:BE22" si="15">BE5+1</f>
        <v>3</v>
      </c>
      <c r="BF6" s="97" t="s">
        <v>803</v>
      </c>
      <c r="BG6" s="92">
        <v>18750</v>
      </c>
      <c r="BH6" s="97">
        <f t="shared" ref="BH6:BH31" si="16">BH5+1</f>
        <v>3</v>
      </c>
      <c r="BI6" s="97" t="s">
        <v>779</v>
      </c>
      <c r="BJ6" s="92">
        <v>1311000</v>
      </c>
      <c r="BK6" s="97">
        <f t="shared" ref="BK6:BK34" si="17">BK5+1</f>
        <v>3</v>
      </c>
      <c r="BL6" s="97" t="s">
        <v>789</v>
      </c>
      <c r="BM6" s="92">
        <v>1413000</v>
      </c>
      <c r="BQ6" s="97">
        <f t="shared" ref="BQ6:BQ42" si="18">BQ5+1</f>
        <v>3</v>
      </c>
      <c r="BR6" s="100" t="s">
        <v>651</v>
      </c>
      <c r="BS6" s="92">
        <v>768000</v>
      </c>
      <c r="BT6" s="97">
        <f t="shared" ref="BT6:BT19" si="19">BT5+1</f>
        <v>3</v>
      </c>
      <c r="BU6" s="100" t="s">
        <v>645</v>
      </c>
      <c r="BV6" s="92">
        <v>917000</v>
      </c>
      <c r="BW6" s="97">
        <f t="shared" ref="BW6:BW43" si="20">BW5+1</f>
        <v>3</v>
      </c>
      <c r="BX6" s="100" t="s">
        <v>778</v>
      </c>
      <c r="BY6" s="92">
        <v>660000</v>
      </c>
      <c r="BZ6" s="97">
        <f t="shared" ref="BZ6:BZ31" si="21">BZ5+1</f>
        <v>3</v>
      </c>
      <c r="CA6" s="100" t="s">
        <v>760</v>
      </c>
      <c r="CB6" s="92">
        <v>1989000</v>
      </c>
      <c r="CF6" s="100">
        <f t="shared" ref="CF6:CF41" si="22">CF5+1</f>
        <v>3</v>
      </c>
      <c r="CG6" s="187" t="s">
        <v>773</v>
      </c>
      <c r="CH6" s="92">
        <v>774000</v>
      </c>
      <c r="CI6" s="100">
        <f t="shared" ref="CI6:CI24" si="23">CI5+1</f>
        <v>3</v>
      </c>
      <c r="CJ6" s="187" t="s">
        <v>689</v>
      </c>
      <c r="CK6" s="92">
        <v>587000</v>
      </c>
      <c r="CL6" s="100">
        <f t="shared" ref="CL6:CL40" si="24">CL5+1</f>
        <v>3</v>
      </c>
      <c r="CM6" s="187" t="s">
        <v>780</v>
      </c>
      <c r="CN6" s="92">
        <v>587000</v>
      </c>
      <c r="CO6" s="100">
        <f t="shared" ref="CO6:CO17" si="25">CO5+1</f>
        <v>3</v>
      </c>
      <c r="CP6" s="187" t="s">
        <v>652</v>
      </c>
      <c r="CQ6" s="92">
        <v>917000</v>
      </c>
      <c r="CU6" s="187">
        <f t="shared" ref="CU6:CU42" si="26">CU5+1</f>
        <v>3</v>
      </c>
      <c r="CV6" s="190" t="s">
        <v>670</v>
      </c>
      <c r="CW6" s="92">
        <v>661000</v>
      </c>
      <c r="CX6" s="187">
        <f t="shared" ref="CX6:CX20" si="27">CX5+1</f>
        <v>3</v>
      </c>
      <c r="CY6" s="190" t="s">
        <v>748</v>
      </c>
      <c r="CZ6" s="92">
        <v>587000</v>
      </c>
      <c r="DA6" s="187">
        <f t="shared" ref="DA6:DA33" si="28">DA5+1</f>
        <v>3</v>
      </c>
      <c r="DB6" s="190" t="s">
        <v>827</v>
      </c>
      <c r="DC6" s="92">
        <v>6000</v>
      </c>
      <c r="DD6" s="187">
        <f t="shared" ref="DD6:DD23" si="29">DD5+1</f>
        <v>3</v>
      </c>
      <c r="DE6" s="187" t="s">
        <v>803</v>
      </c>
      <c r="DF6" s="92">
        <v>25000</v>
      </c>
      <c r="DJ6" s="190">
        <f t="shared" ref="DJ6:DJ42" si="30">DJ5+1</f>
        <v>3</v>
      </c>
      <c r="DK6" s="190"/>
      <c r="DL6" s="91"/>
      <c r="DM6" s="190">
        <f t="shared" ref="DM6:DM27" si="31">DM5+1</f>
        <v>3</v>
      </c>
      <c r="DN6" s="190"/>
      <c r="DO6" s="91"/>
      <c r="DP6" s="190">
        <f t="shared" ref="DP6:DP35" si="32">DP5+1</f>
        <v>3</v>
      </c>
      <c r="DQ6" s="190"/>
      <c r="DR6" s="91"/>
      <c r="DS6" s="190">
        <f t="shared" ref="DS6:DS50" si="33">DS5+1</f>
        <v>3</v>
      </c>
      <c r="DT6" s="190"/>
      <c r="DU6" s="91"/>
    </row>
    <row r="7" spans="2:126" x14ac:dyDescent="0.25">
      <c r="B7" s="190">
        <v>2025</v>
      </c>
      <c r="C7" s="91">
        <v>92341350</v>
      </c>
      <c r="D7" s="193">
        <f t="shared" si="0"/>
        <v>3308250</v>
      </c>
      <c r="E7" s="190">
        <v>112</v>
      </c>
      <c r="F7" s="193">
        <f t="shared" si="1"/>
        <v>824476.33928571432</v>
      </c>
      <c r="I7" s="88">
        <f t="shared" si="2"/>
        <v>4</v>
      </c>
      <c r="J7" s="88" t="s">
        <v>608</v>
      </c>
      <c r="K7" s="92">
        <v>396000</v>
      </c>
      <c r="L7" s="88">
        <f t="shared" si="3"/>
        <v>4</v>
      </c>
      <c r="M7" s="88" t="s">
        <v>645</v>
      </c>
      <c r="N7" s="92">
        <v>1500</v>
      </c>
      <c r="O7" s="88">
        <f t="shared" si="4"/>
        <v>4</v>
      </c>
      <c r="P7" s="88" t="s">
        <v>669</v>
      </c>
      <c r="Q7" s="92">
        <v>1500</v>
      </c>
      <c r="R7" s="88">
        <f t="shared" si="5"/>
        <v>4</v>
      </c>
      <c r="S7" s="88" t="s">
        <v>696</v>
      </c>
      <c r="T7" s="92">
        <v>87000</v>
      </c>
      <c r="X7" s="88">
        <f t="shared" si="6"/>
        <v>4</v>
      </c>
      <c r="Y7" s="88" t="s">
        <v>608</v>
      </c>
      <c r="Z7" s="92">
        <v>396000</v>
      </c>
      <c r="AA7" s="88">
        <f t="shared" si="7"/>
        <v>4</v>
      </c>
      <c r="AB7" s="88" t="s">
        <v>647</v>
      </c>
      <c r="AC7" s="92">
        <v>945000</v>
      </c>
      <c r="AD7" s="88">
        <f t="shared" si="8"/>
        <v>4</v>
      </c>
      <c r="AE7" s="88" t="s">
        <v>687</v>
      </c>
      <c r="AF7" s="92">
        <v>1500</v>
      </c>
      <c r="AG7" s="88">
        <f t="shared" si="9"/>
        <v>4</v>
      </c>
      <c r="AH7" s="88" t="s">
        <v>730</v>
      </c>
      <c r="AI7" s="92">
        <v>28000</v>
      </c>
      <c r="AM7" s="88">
        <f t="shared" si="10"/>
        <v>4</v>
      </c>
      <c r="AN7" s="94" t="s">
        <v>608</v>
      </c>
      <c r="AO7" s="92">
        <v>396000</v>
      </c>
      <c r="AP7" s="88">
        <f t="shared" si="11"/>
        <v>4</v>
      </c>
      <c r="AQ7" s="94" t="s">
        <v>666</v>
      </c>
      <c r="AR7" s="92">
        <v>566000</v>
      </c>
      <c r="AS7" s="88">
        <f t="shared" si="12"/>
        <v>4</v>
      </c>
      <c r="AT7" s="94" t="s">
        <v>687</v>
      </c>
      <c r="AU7" s="92">
        <v>1500</v>
      </c>
      <c r="AV7" s="88">
        <f t="shared" si="13"/>
        <v>4</v>
      </c>
      <c r="AW7" s="94" t="s">
        <v>676</v>
      </c>
      <c r="AX7" s="92">
        <v>1500</v>
      </c>
      <c r="BB7" s="88">
        <f t="shared" si="14"/>
        <v>4</v>
      </c>
      <c r="BC7" s="97" t="s">
        <v>774</v>
      </c>
      <c r="BD7" s="92">
        <v>850000</v>
      </c>
      <c r="BE7" s="97">
        <f t="shared" si="15"/>
        <v>4</v>
      </c>
      <c r="BF7" s="97" t="s">
        <v>771</v>
      </c>
      <c r="BG7" s="92">
        <v>148000</v>
      </c>
      <c r="BH7" s="97">
        <f t="shared" si="16"/>
        <v>4</v>
      </c>
      <c r="BI7" s="97" t="s">
        <v>687</v>
      </c>
      <c r="BJ7" s="92">
        <v>587000</v>
      </c>
      <c r="BK7" s="97">
        <f t="shared" si="17"/>
        <v>4</v>
      </c>
      <c r="BL7" s="97" t="s">
        <v>793</v>
      </c>
      <c r="BM7" s="92">
        <v>660000</v>
      </c>
      <c r="BQ7" s="97">
        <f t="shared" si="18"/>
        <v>4</v>
      </c>
      <c r="BR7" s="100" t="s">
        <v>774</v>
      </c>
      <c r="BS7" s="92">
        <v>850000</v>
      </c>
      <c r="BT7" s="97">
        <f t="shared" si="19"/>
        <v>4</v>
      </c>
      <c r="BU7" s="100" t="s">
        <v>802</v>
      </c>
      <c r="BV7" s="92">
        <v>937000</v>
      </c>
      <c r="BW7" s="97">
        <f t="shared" si="20"/>
        <v>4</v>
      </c>
      <c r="BX7" s="100" t="s">
        <v>779</v>
      </c>
      <c r="BY7" s="92">
        <v>1507000</v>
      </c>
      <c r="BZ7" s="97">
        <f t="shared" si="21"/>
        <v>4</v>
      </c>
      <c r="CA7" s="100" t="s">
        <v>687</v>
      </c>
      <c r="CB7" s="92">
        <v>587000</v>
      </c>
      <c r="CF7" s="100">
        <f t="shared" si="22"/>
        <v>4</v>
      </c>
      <c r="CG7" s="187" t="s">
        <v>666</v>
      </c>
      <c r="CH7" s="92">
        <v>753000</v>
      </c>
      <c r="CI7" s="100">
        <f t="shared" si="23"/>
        <v>4</v>
      </c>
      <c r="CJ7" s="187" t="s">
        <v>690</v>
      </c>
      <c r="CK7" s="92">
        <v>1092000</v>
      </c>
      <c r="CL7" s="100">
        <f t="shared" si="24"/>
        <v>4</v>
      </c>
      <c r="CM7" s="100" t="s">
        <v>969</v>
      </c>
      <c r="CN7" s="92">
        <v>6000</v>
      </c>
      <c r="CO7" s="100">
        <f t="shared" si="25"/>
        <v>4</v>
      </c>
      <c r="CP7" s="187" t="s">
        <v>648</v>
      </c>
      <c r="CQ7" s="92">
        <v>580000</v>
      </c>
      <c r="CU7" s="187">
        <f t="shared" si="26"/>
        <v>4</v>
      </c>
      <c r="CV7" s="190" t="s">
        <v>650</v>
      </c>
      <c r="CW7" s="92">
        <v>415000</v>
      </c>
      <c r="CX7" s="187">
        <f t="shared" si="27"/>
        <v>4</v>
      </c>
      <c r="CY7" s="190" t="s">
        <v>749</v>
      </c>
      <c r="CZ7" s="92">
        <v>587000</v>
      </c>
      <c r="DA7" s="187">
        <f t="shared" si="28"/>
        <v>4</v>
      </c>
      <c r="DB7" s="190" t="s">
        <v>832</v>
      </c>
      <c r="DC7" s="92">
        <v>85500</v>
      </c>
      <c r="DD7" s="187">
        <f t="shared" si="29"/>
        <v>4</v>
      </c>
      <c r="DE7" s="190" t="s">
        <v>760</v>
      </c>
      <c r="DF7" s="92">
        <v>2912000</v>
      </c>
      <c r="DJ7" s="190">
        <f t="shared" si="30"/>
        <v>4</v>
      </c>
      <c r="DK7" s="190"/>
      <c r="DL7" s="91"/>
      <c r="DM7" s="190">
        <f t="shared" si="31"/>
        <v>4</v>
      </c>
      <c r="DN7" s="190"/>
      <c r="DO7" s="91"/>
      <c r="DP7" s="190">
        <f t="shared" si="32"/>
        <v>4</v>
      </c>
      <c r="DQ7" s="190"/>
      <c r="DR7" s="91"/>
      <c r="DS7" s="190">
        <f t="shared" si="33"/>
        <v>4</v>
      </c>
      <c r="DT7" s="190"/>
      <c r="DU7" s="91"/>
    </row>
    <row r="8" spans="2:126" x14ac:dyDescent="0.25">
      <c r="B8" s="190">
        <v>2026</v>
      </c>
      <c r="C8" s="91">
        <v>86300500</v>
      </c>
      <c r="D8" s="193">
        <f t="shared" si="0"/>
        <v>6040850</v>
      </c>
      <c r="E8" s="190">
        <v>110</v>
      </c>
      <c r="F8" s="193">
        <f t="shared" si="1"/>
        <v>784550</v>
      </c>
      <c r="I8" s="88">
        <f t="shared" si="2"/>
        <v>5</v>
      </c>
      <c r="J8" s="88" t="s">
        <v>609</v>
      </c>
      <c r="K8" s="92">
        <v>865000</v>
      </c>
      <c r="L8" s="88">
        <f t="shared" si="3"/>
        <v>5</v>
      </c>
      <c r="M8" s="88" t="s">
        <v>646</v>
      </c>
      <c r="N8" s="92">
        <v>1500</v>
      </c>
      <c r="O8" s="88">
        <f t="shared" si="4"/>
        <v>5</v>
      </c>
      <c r="P8" s="88" t="s">
        <v>670</v>
      </c>
      <c r="Q8" s="92">
        <v>1500</v>
      </c>
      <c r="R8" s="88">
        <f t="shared" si="5"/>
        <v>5</v>
      </c>
      <c r="S8" s="88" t="s">
        <v>697</v>
      </c>
      <c r="T8" s="92">
        <v>77500</v>
      </c>
      <c r="X8" s="88">
        <f t="shared" si="6"/>
        <v>5</v>
      </c>
      <c r="Y8" s="88" t="s">
        <v>609</v>
      </c>
      <c r="Z8" s="92">
        <v>1030000</v>
      </c>
      <c r="AA8" s="88">
        <f t="shared" si="7"/>
        <v>5</v>
      </c>
      <c r="AB8" s="88" t="s">
        <v>651</v>
      </c>
      <c r="AC8" s="92">
        <v>1500</v>
      </c>
      <c r="AD8" s="88">
        <f t="shared" si="8"/>
        <v>5</v>
      </c>
      <c r="AE8" s="88" t="s">
        <v>748</v>
      </c>
      <c r="AF8" s="92">
        <v>1500</v>
      </c>
      <c r="AG8" s="88">
        <f t="shared" si="9"/>
        <v>5</v>
      </c>
      <c r="AH8" s="88" t="s">
        <v>691</v>
      </c>
      <c r="AI8" s="92">
        <v>21000</v>
      </c>
      <c r="AM8" s="88">
        <f t="shared" si="10"/>
        <v>5</v>
      </c>
      <c r="AN8" s="94" t="s">
        <v>609</v>
      </c>
      <c r="AO8" s="92">
        <v>1030000</v>
      </c>
      <c r="AP8" s="88">
        <f t="shared" si="11"/>
        <v>5</v>
      </c>
      <c r="AQ8" s="94" t="s">
        <v>700</v>
      </c>
      <c r="AR8" s="92">
        <v>1125000</v>
      </c>
      <c r="AS8" s="88">
        <f t="shared" si="12"/>
        <v>5</v>
      </c>
      <c r="AT8" s="94" t="s">
        <v>748</v>
      </c>
      <c r="AU8" s="92">
        <v>1500</v>
      </c>
      <c r="AV8" s="88">
        <f t="shared" si="13"/>
        <v>5</v>
      </c>
      <c r="AW8" s="94" t="s">
        <v>713</v>
      </c>
      <c r="AX8" s="92">
        <v>905000</v>
      </c>
      <c r="BB8" s="88">
        <f t="shared" si="14"/>
        <v>5</v>
      </c>
      <c r="BC8" s="97" t="s">
        <v>609</v>
      </c>
      <c r="BD8" s="92">
        <v>1030000</v>
      </c>
      <c r="BE8" s="97">
        <f t="shared" si="15"/>
        <v>5</v>
      </c>
      <c r="BF8" s="97" t="s">
        <v>660</v>
      </c>
      <c r="BG8" s="92">
        <v>2389000</v>
      </c>
      <c r="BH8" s="97">
        <f t="shared" si="16"/>
        <v>5</v>
      </c>
      <c r="BI8" s="97" t="s">
        <v>748</v>
      </c>
      <c r="BJ8" s="92">
        <v>587000</v>
      </c>
      <c r="BK8" s="97">
        <f t="shared" si="17"/>
        <v>5</v>
      </c>
      <c r="BL8" s="97" t="s">
        <v>643</v>
      </c>
      <c r="BM8" s="92">
        <v>627000</v>
      </c>
      <c r="BQ8" s="97">
        <f t="shared" si="18"/>
        <v>5</v>
      </c>
      <c r="BR8" s="100" t="s">
        <v>637</v>
      </c>
      <c r="BS8" s="92">
        <v>937000</v>
      </c>
      <c r="BT8" s="97">
        <f t="shared" si="19"/>
        <v>5</v>
      </c>
      <c r="BU8" s="100" t="s">
        <v>803</v>
      </c>
      <c r="BV8" s="92">
        <v>20500</v>
      </c>
      <c r="BW8" s="97">
        <f t="shared" si="20"/>
        <v>5</v>
      </c>
      <c r="BX8" s="100" t="s">
        <v>748</v>
      </c>
      <c r="BY8" s="92">
        <v>587000</v>
      </c>
      <c r="BZ8" s="97">
        <f t="shared" si="21"/>
        <v>5</v>
      </c>
      <c r="CA8" s="100" t="s">
        <v>649</v>
      </c>
      <c r="CB8" s="92">
        <v>4100</v>
      </c>
      <c r="CF8" s="100">
        <f t="shared" si="22"/>
        <v>5</v>
      </c>
      <c r="CG8" s="187" t="s">
        <v>637</v>
      </c>
      <c r="CH8" s="92">
        <v>1937000</v>
      </c>
      <c r="CI8" s="100">
        <f t="shared" si="23"/>
        <v>5</v>
      </c>
      <c r="CJ8" s="187" t="s">
        <v>748</v>
      </c>
      <c r="CK8" s="92">
        <v>587000</v>
      </c>
      <c r="CL8" s="100">
        <f t="shared" si="24"/>
        <v>5</v>
      </c>
      <c r="CM8" s="100" t="s">
        <v>970</v>
      </c>
      <c r="CN8" s="92">
        <v>6000</v>
      </c>
      <c r="CO8" s="100">
        <f t="shared" si="25"/>
        <v>5</v>
      </c>
      <c r="CP8" s="187" t="s">
        <v>732</v>
      </c>
      <c r="CQ8" s="92">
        <v>730000</v>
      </c>
      <c r="CU8" s="187">
        <f t="shared" si="26"/>
        <v>5</v>
      </c>
      <c r="CV8" s="190" t="s">
        <v>656</v>
      </c>
      <c r="CW8" s="92">
        <v>1627000</v>
      </c>
      <c r="CX8" s="187">
        <f t="shared" si="27"/>
        <v>5</v>
      </c>
      <c r="CY8" s="190" t="s">
        <v>755</v>
      </c>
      <c r="CZ8" s="92">
        <v>113000</v>
      </c>
      <c r="DA8" s="187">
        <f t="shared" si="28"/>
        <v>5</v>
      </c>
      <c r="DB8" s="190" t="s">
        <v>833</v>
      </c>
      <c r="DC8" s="92">
        <v>128000</v>
      </c>
      <c r="DD8" s="187">
        <f t="shared" si="29"/>
        <v>5</v>
      </c>
      <c r="DE8" s="187" t="s">
        <v>831</v>
      </c>
      <c r="DF8" s="92">
        <v>133000</v>
      </c>
      <c r="DJ8" s="190">
        <f t="shared" si="30"/>
        <v>5</v>
      </c>
      <c r="DK8" s="190"/>
      <c r="DL8" s="91"/>
      <c r="DM8" s="190">
        <f t="shared" si="31"/>
        <v>5</v>
      </c>
      <c r="DN8" s="190"/>
      <c r="DO8" s="91"/>
      <c r="DP8" s="190">
        <f t="shared" si="32"/>
        <v>5</v>
      </c>
      <c r="DQ8" s="190"/>
      <c r="DR8" s="91"/>
      <c r="DS8" s="190">
        <f t="shared" si="33"/>
        <v>5</v>
      </c>
      <c r="DT8" s="190"/>
      <c r="DU8" s="91"/>
    </row>
    <row r="9" spans="2:126" x14ac:dyDescent="0.25">
      <c r="B9" s="190">
        <v>2027</v>
      </c>
      <c r="C9" s="91">
        <v>60379000</v>
      </c>
      <c r="D9" s="193">
        <f t="shared" si="0"/>
        <v>25921500</v>
      </c>
      <c r="E9" s="190">
        <v>106</v>
      </c>
      <c r="F9" s="193">
        <f t="shared" si="1"/>
        <v>569613.20754716976</v>
      </c>
      <c r="I9" s="88">
        <f t="shared" si="2"/>
        <v>6</v>
      </c>
      <c r="J9" s="88" t="s">
        <v>610</v>
      </c>
      <c r="K9" s="92">
        <v>2319000</v>
      </c>
      <c r="L9" s="88">
        <f t="shared" si="3"/>
        <v>6</v>
      </c>
      <c r="M9" s="88" t="s">
        <v>647</v>
      </c>
      <c r="N9" s="92">
        <v>241000</v>
      </c>
      <c r="O9" s="88">
        <f t="shared" si="4"/>
        <v>6</v>
      </c>
      <c r="P9" s="88" t="s">
        <v>671</v>
      </c>
      <c r="Q9" s="92">
        <v>1500</v>
      </c>
      <c r="R9" s="88">
        <f t="shared" si="5"/>
        <v>6</v>
      </c>
      <c r="S9" s="88" t="s">
        <v>699</v>
      </c>
      <c r="T9" s="92">
        <v>89000</v>
      </c>
      <c r="X9" s="88">
        <f t="shared" si="6"/>
        <v>6</v>
      </c>
      <c r="Y9" s="88" t="s">
        <v>610</v>
      </c>
      <c r="Z9" s="92">
        <v>2319000</v>
      </c>
      <c r="AA9" s="88">
        <f t="shared" si="7"/>
        <v>6</v>
      </c>
      <c r="AB9" s="88" t="s">
        <v>652</v>
      </c>
      <c r="AC9" s="92">
        <v>917000</v>
      </c>
      <c r="AD9" s="88">
        <f t="shared" si="8"/>
        <v>6</v>
      </c>
      <c r="AE9" s="88" t="s">
        <v>677</v>
      </c>
      <c r="AF9" s="92">
        <v>35000</v>
      </c>
      <c r="AG9" s="88">
        <f t="shared" si="9"/>
        <v>6</v>
      </c>
      <c r="AH9" s="88" t="s">
        <v>685</v>
      </c>
      <c r="AI9" s="92">
        <v>71000</v>
      </c>
      <c r="AM9" s="88">
        <f t="shared" si="10"/>
        <v>6</v>
      </c>
      <c r="AN9" s="94" t="s">
        <v>610</v>
      </c>
      <c r="AO9" s="92">
        <v>2319000</v>
      </c>
      <c r="AP9" s="88">
        <f t="shared" si="11"/>
        <v>6</v>
      </c>
      <c r="AQ9" s="94" t="s">
        <v>709</v>
      </c>
      <c r="AR9" s="92">
        <v>107000</v>
      </c>
      <c r="AS9" s="88">
        <f t="shared" si="12"/>
        <v>6</v>
      </c>
      <c r="AT9" s="94" t="s">
        <v>696</v>
      </c>
      <c r="AU9" s="92">
        <v>105000</v>
      </c>
      <c r="AV9" s="88">
        <f t="shared" si="13"/>
        <v>6</v>
      </c>
      <c r="AW9" s="94" t="s">
        <v>718</v>
      </c>
      <c r="AX9" s="92">
        <v>103000</v>
      </c>
      <c r="BB9" s="88">
        <f t="shared" si="14"/>
        <v>6</v>
      </c>
      <c r="BC9" s="97" t="s">
        <v>731</v>
      </c>
      <c r="BD9" s="92">
        <v>857000</v>
      </c>
      <c r="BE9" s="97">
        <f t="shared" si="15"/>
        <v>6</v>
      </c>
      <c r="BF9" s="97" t="s">
        <v>700</v>
      </c>
      <c r="BG9" s="92">
        <v>1125000</v>
      </c>
      <c r="BH9" s="97">
        <f t="shared" si="16"/>
        <v>6</v>
      </c>
      <c r="BI9" s="97" t="s">
        <v>788</v>
      </c>
      <c r="BJ9" s="92">
        <v>1125000</v>
      </c>
      <c r="BK9" s="97">
        <f t="shared" si="17"/>
        <v>6</v>
      </c>
      <c r="BL9" s="97" t="s">
        <v>681</v>
      </c>
      <c r="BM9" s="92">
        <v>937000</v>
      </c>
      <c r="BQ9" s="97">
        <f t="shared" si="18"/>
        <v>6</v>
      </c>
      <c r="BR9" s="100" t="s">
        <v>731</v>
      </c>
      <c r="BS9" s="92">
        <v>857000</v>
      </c>
      <c r="BT9" s="97">
        <f t="shared" si="19"/>
        <v>6</v>
      </c>
      <c r="BU9" s="100" t="s">
        <v>771</v>
      </c>
      <c r="BV9" s="92">
        <v>148000</v>
      </c>
      <c r="BW9" s="97">
        <f t="shared" si="20"/>
        <v>6</v>
      </c>
      <c r="BX9" s="100" t="s">
        <v>780</v>
      </c>
      <c r="BY9" s="92">
        <v>587000</v>
      </c>
      <c r="BZ9" s="97">
        <f t="shared" si="21"/>
        <v>6</v>
      </c>
      <c r="CA9" s="100" t="s">
        <v>729</v>
      </c>
      <c r="CB9" s="92">
        <v>39500</v>
      </c>
      <c r="CF9" s="100">
        <f t="shared" si="22"/>
        <v>6</v>
      </c>
      <c r="CG9" s="187" t="s">
        <v>700</v>
      </c>
      <c r="CH9" s="92">
        <v>1125000</v>
      </c>
      <c r="CI9" s="100">
        <f t="shared" si="23"/>
        <v>6</v>
      </c>
      <c r="CJ9" s="187" t="s">
        <v>759</v>
      </c>
      <c r="CK9" s="92">
        <v>1767000</v>
      </c>
      <c r="CL9" s="100">
        <f t="shared" si="24"/>
        <v>6</v>
      </c>
      <c r="CM9" s="100" t="s">
        <v>971</v>
      </c>
      <c r="CN9" s="92">
        <v>1767000</v>
      </c>
      <c r="CO9" s="100">
        <f t="shared" si="25"/>
        <v>6</v>
      </c>
      <c r="CP9" s="187" t="s">
        <v>734</v>
      </c>
      <c r="CQ9" s="92">
        <v>66500</v>
      </c>
      <c r="CU9" s="187">
        <f t="shared" si="26"/>
        <v>6</v>
      </c>
      <c r="CV9" s="190" t="s">
        <v>673</v>
      </c>
      <c r="CW9" s="92">
        <v>660000</v>
      </c>
      <c r="CX9" s="187">
        <f t="shared" si="27"/>
        <v>6</v>
      </c>
      <c r="CY9" s="190" t="s">
        <v>785</v>
      </c>
      <c r="CZ9" s="92">
        <v>580000</v>
      </c>
      <c r="DA9" s="187">
        <f t="shared" si="28"/>
        <v>6</v>
      </c>
      <c r="DB9" s="190" t="s">
        <v>818</v>
      </c>
      <c r="DC9" s="92">
        <v>6000</v>
      </c>
      <c r="DD9" s="187">
        <f t="shared" si="29"/>
        <v>6</v>
      </c>
      <c r="DE9" s="187" t="s">
        <v>828</v>
      </c>
      <c r="DF9" s="92">
        <v>6000</v>
      </c>
      <c r="DJ9" s="190">
        <f t="shared" si="30"/>
        <v>6</v>
      </c>
      <c r="DK9" s="190"/>
      <c r="DL9" s="91"/>
      <c r="DM9" s="190">
        <f t="shared" si="31"/>
        <v>6</v>
      </c>
      <c r="DN9" s="190"/>
      <c r="DO9" s="91"/>
      <c r="DP9" s="190">
        <f t="shared" si="32"/>
        <v>6</v>
      </c>
      <c r="DQ9" s="190"/>
      <c r="DR9" s="91"/>
      <c r="DS9" s="190">
        <f t="shared" si="33"/>
        <v>6</v>
      </c>
      <c r="DT9" s="190"/>
      <c r="DU9" s="91"/>
    </row>
    <row r="10" spans="2:126" x14ac:dyDescent="0.25">
      <c r="I10" s="88">
        <f t="shared" si="2"/>
        <v>7</v>
      </c>
      <c r="J10" s="88" t="s">
        <v>611</v>
      </c>
      <c r="K10" s="92">
        <v>80500</v>
      </c>
      <c r="L10" s="88">
        <f t="shared" si="3"/>
        <v>7</v>
      </c>
      <c r="M10" s="88" t="s">
        <v>648</v>
      </c>
      <c r="N10" s="92">
        <v>39500</v>
      </c>
      <c r="O10" s="88">
        <f t="shared" si="4"/>
        <v>7</v>
      </c>
      <c r="P10" s="88" t="s">
        <v>672</v>
      </c>
      <c r="Q10" s="92">
        <v>1500</v>
      </c>
      <c r="R10" s="88">
        <f t="shared" si="5"/>
        <v>7</v>
      </c>
      <c r="S10" s="88" t="s">
        <v>700</v>
      </c>
      <c r="T10" s="92">
        <v>36500</v>
      </c>
      <c r="X10" s="88">
        <f t="shared" si="6"/>
        <v>7</v>
      </c>
      <c r="Y10" s="88" t="s">
        <v>611</v>
      </c>
      <c r="Z10" s="92">
        <v>927000</v>
      </c>
      <c r="AA10" s="88">
        <f t="shared" si="7"/>
        <v>7</v>
      </c>
      <c r="AB10" s="88" t="s">
        <v>656</v>
      </c>
      <c r="AC10" s="92">
        <v>1620000</v>
      </c>
      <c r="AD10" s="88">
        <f t="shared" si="8"/>
        <v>7</v>
      </c>
      <c r="AE10" s="88" t="s">
        <v>696</v>
      </c>
      <c r="AF10" s="92">
        <v>95500</v>
      </c>
      <c r="AG10" s="88">
        <f t="shared" si="9"/>
        <v>7</v>
      </c>
      <c r="AH10" s="88" t="s">
        <v>729</v>
      </c>
      <c r="AI10" s="92">
        <v>39500</v>
      </c>
      <c r="AM10" s="88">
        <f t="shared" si="10"/>
        <v>7</v>
      </c>
      <c r="AN10" s="94" t="s">
        <v>611</v>
      </c>
      <c r="AO10" s="92">
        <v>2926000</v>
      </c>
      <c r="AP10" s="88">
        <f t="shared" si="11"/>
        <v>7</v>
      </c>
      <c r="AQ10" s="94" t="s">
        <v>772</v>
      </c>
      <c r="AR10" s="92">
        <v>156000</v>
      </c>
      <c r="AS10" s="88">
        <f t="shared" si="12"/>
        <v>7</v>
      </c>
      <c r="AT10" s="94" t="s">
        <v>754</v>
      </c>
      <c r="AU10" s="92">
        <v>1910000</v>
      </c>
      <c r="AV10" s="88">
        <f t="shared" si="13"/>
        <v>7</v>
      </c>
      <c r="AW10" s="88" t="s">
        <v>649</v>
      </c>
      <c r="AX10" s="92">
        <v>8250</v>
      </c>
      <c r="BB10" s="88">
        <f t="shared" si="14"/>
        <v>7</v>
      </c>
      <c r="BC10" s="97" t="s">
        <v>611</v>
      </c>
      <c r="BD10" s="92">
        <v>2926000</v>
      </c>
      <c r="BE10" s="97">
        <f t="shared" si="15"/>
        <v>7</v>
      </c>
      <c r="BF10" s="97" t="s">
        <v>650</v>
      </c>
      <c r="BG10" s="92">
        <v>415000</v>
      </c>
      <c r="BH10" s="97">
        <f t="shared" si="16"/>
        <v>7</v>
      </c>
      <c r="BI10" s="97" t="s">
        <v>754</v>
      </c>
      <c r="BJ10" s="92">
        <v>1910000</v>
      </c>
      <c r="BK10" s="97">
        <f t="shared" si="17"/>
        <v>7</v>
      </c>
      <c r="BL10" s="97" t="s">
        <v>729</v>
      </c>
      <c r="BM10" s="92">
        <v>39500</v>
      </c>
      <c r="BQ10" s="97">
        <f t="shared" si="18"/>
        <v>7</v>
      </c>
      <c r="BR10" s="100" t="s">
        <v>647</v>
      </c>
      <c r="BS10" s="92">
        <v>1092000</v>
      </c>
      <c r="BT10" s="97">
        <f t="shared" si="19"/>
        <v>7</v>
      </c>
      <c r="BU10" s="100" t="s">
        <v>660</v>
      </c>
      <c r="BV10" s="92">
        <v>2389000</v>
      </c>
      <c r="BW10" s="97">
        <f t="shared" si="20"/>
        <v>7</v>
      </c>
      <c r="BX10" s="100" t="s">
        <v>750</v>
      </c>
      <c r="BY10" s="92">
        <v>587000</v>
      </c>
      <c r="BZ10" s="97">
        <f t="shared" si="21"/>
        <v>7</v>
      </c>
      <c r="CA10" s="100" t="s">
        <v>657</v>
      </c>
      <c r="CB10" s="92">
        <v>950000</v>
      </c>
      <c r="CF10" s="100">
        <f t="shared" si="22"/>
        <v>7</v>
      </c>
      <c r="CG10" s="187" t="s">
        <v>647</v>
      </c>
      <c r="CH10" s="92">
        <v>1092000</v>
      </c>
      <c r="CI10" s="100">
        <f t="shared" si="23"/>
        <v>7</v>
      </c>
      <c r="CJ10" s="187" t="s">
        <v>783</v>
      </c>
      <c r="CK10" s="92">
        <v>580000</v>
      </c>
      <c r="CL10" s="100">
        <f t="shared" si="24"/>
        <v>7</v>
      </c>
      <c r="CM10" s="187" t="s">
        <v>832</v>
      </c>
      <c r="CN10" s="92">
        <v>656000</v>
      </c>
      <c r="CO10" s="100">
        <f t="shared" si="25"/>
        <v>7</v>
      </c>
      <c r="CP10" s="187" t="s">
        <v>754</v>
      </c>
      <c r="CQ10" s="92">
        <v>1910000</v>
      </c>
      <c r="CU10" s="187">
        <f t="shared" si="26"/>
        <v>7</v>
      </c>
      <c r="CV10" s="190" t="s">
        <v>772</v>
      </c>
      <c r="CW10" s="92">
        <v>156000</v>
      </c>
      <c r="CX10" s="187">
        <f t="shared" si="27"/>
        <v>7</v>
      </c>
      <c r="CY10" s="190" t="s">
        <v>780</v>
      </c>
      <c r="CZ10" s="92">
        <v>587000</v>
      </c>
      <c r="DA10" s="187">
        <f t="shared" si="28"/>
        <v>7</v>
      </c>
      <c r="DB10" s="190" t="s">
        <v>974</v>
      </c>
      <c r="DC10" s="92">
        <v>380000</v>
      </c>
      <c r="DD10" s="187">
        <f t="shared" si="29"/>
        <v>7</v>
      </c>
      <c r="DE10" s="187" t="s">
        <v>773</v>
      </c>
      <c r="DF10" s="92">
        <v>774000</v>
      </c>
      <c r="DJ10" s="190">
        <f t="shared" si="30"/>
        <v>7</v>
      </c>
      <c r="DK10" s="190"/>
      <c r="DL10" s="91"/>
      <c r="DM10" s="190">
        <f t="shared" si="31"/>
        <v>7</v>
      </c>
      <c r="DN10" s="190"/>
      <c r="DO10" s="91"/>
      <c r="DP10" s="190">
        <f t="shared" si="32"/>
        <v>7</v>
      </c>
      <c r="DQ10" s="190"/>
      <c r="DR10" s="91"/>
      <c r="DS10" s="190">
        <f t="shared" si="33"/>
        <v>7</v>
      </c>
      <c r="DT10" s="190"/>
      <c r="DU10" s="91"/>
    </row>
    <row r="11" spans="2:126" x14ac:dyDescent="0.25">
      <c r="I11" s="88">
        <f t="shared" si="2"/>
        <v>8</v>
      </c>
      <c r="J11" s="88" t="s">
        <v>612</v>
      </c>
      <c r="K11" s="92">
        <v>831000</v>
      </c>
      <c r="L11" s="88">
        <f t="shared" si="3"/>
        <v>8</v>
      </c>
      <c r="M11" s="88" t="s">
        <v>649</v>
      </c>
      <c r="N11" s="92">
        <v>41000</v>
      </c>
      <c r="O11" s="88">
        <f t="shared" si="4"/>
        <v>8</v>
      </c>
      <c r="P11" s="88" t="s">
        <v>673</v>
      </c>
      <c r="Q11" s="92">
        <v>1500</v>
      </c>
      <c r="R11" s="88">
        <f t="shared" si="5"/>
        <v>8</v>
      </c>
      <c r="S11" s="88" t="s">
        <v>701</v>
      </c>
      <c r="T11" s="92">
        <v>51500</v>
      </c>
      <c r="X11" s="88">
        <f t="shared" si="6"/>
        <v>8</v>
      </c>
      <c r="Y11" s="88" t="s">
        <v>612</v>
      </c>
      <c r="Z11" s="92">
        <v>831000</v>
      </c>
      <c r="AA11" s="88">
        <f t="shared" si="7"/>
        <v>8</v>
      </c>
      <c r="AB11" s="88" t="s">
        <v>657</v>
      </c>
      <c r="AC11" s="92">
        <v>729000</v>
      </c>
      <c r="AD11" s="88">
        <f t="shared" si="8"/>
        <v>8</v>
      </c>
      <c r="AE11" s="88" t="s">
        <v>754</v>
      </c>
      <c r="AF11" s="92">
        <v>1500</v>
      </c>
      <c r="AG11" s="88">
        <f t="shared" si="9"/>
        <v>8</v>
      </c>
      <c r="AH11" s="88" t="s">
        <v>618</v>
      </c>
      <c r="AI11" s="92">
        <v>383000</v>
      </c>
      <c r="AM11" s="88">
        <f t="shared" si="10"/>
        <v>8</v>
      </c>
      <c r="AN11" s="94" t="s">
        <v>612</v>
      </c>
      <c r="AO11" s="92">
        <v>1222000</v>
      </c>
      <c r="AP11" s="88">
        <f t="shared" si="11"/>
        <v>8</v>
      </c>
      <c r="AQ11" s="94" t="s">
        <v>664</v>
      </c>
      <c r="AR11" s="92">
        <v>594000</v>
      </c>
      <c r="AS11" s="88">
        <f t="shared" si="12"/>
        <v>8</v>
      </c>
      <c r="AT11" s="94" t="s">
        <v>680</v>
      </c>
      <c r="AU11" s="92">
        <v>38500</v>
      </c>
      <c r="AV11" s="88">
        <f t="shared" si="13"/>
        <v>8</v>
      </c>
      <c r="AW11" s="94" t="s">
        <v>728</v>
      </c>
      <c r="AX11" s="92">
        <v>32500</v>
      </c>
      <c r="BB11" s="88">
        <f t="shared" si="14"/>
        <v>8</v>
      </c>
      <c r="BC11" s="97" t="s">
        <v>612</v>
      </c>
      <c r="BD11" s="92">
        <v>1222000</v>
      </c>
      <c r="BE11" s="97">
        <f t="shared" si="15"/>
        <v>8</v>
      </c>
      <c r="BF11" s="97" t="s">
        <v>670</v>
      </c>
      <c r="BG11" s="92">
        <v>661000</v>
      </c>
      <c r="BH11" s="97">
        <f t="shared" si="16"/>
        <v>8</v>
      </c>
      <c r="BI11" s="97" t="s">
        <v>806</v>
      </c>
      <c r="BJ11" s="92">
        <v>145000</v>
      </c>
      <c r="BK11" s="97">
        <f t="shared" si="17"/>
        <v>8</v>
      </c>
      <c r="BL11" s="97" t="s">
        <v>649</v>
      </c>
      <c r="BM11" s="92">
        <v>4100</v>
      </c>
      <c r="BQ11" s="97">
        <f t="shared" si="18"/>
        <v>8</v>
      </c>
      <c r="BR11" s="100" t="s">
        <v>636</v>
      </c>
      <c r="BS11" s="92">
        <v>936000</v>
      </c>
      <c r="BT11" s="97">
        <f t="shared" si="19"/>
        <v>8</v>
      </c>
      <c r="BU11" s="100" t="s">
        <v>650</v>
      </c>
      <c r="BV11" s="92">
        <v>415000</v>
      </c>
      <c r="BW11" s="97">
        <f t="shared" si="20"/>
        <v>8</v>
      </c>
      <c r="BX11" s="100" t="s">
        <v>781</v>
      </c>
      <c r="BY11" s="92">
        <v>1367000</v>
      </c>
      <c r="BZ11" s="97">
        <f t="shared" si="21"/>
        <v>8</v>
      </c>
      <c r="CA11" s="100" t="s">
        <v>705</v>
      </c>
      <c r="CB11" s="92">
        <v>878000</v>
      </c>
      <c r="CF11" s="100">
        <f t="shared" si="22"/>
        <v>8</v>
      </c>
      <c r="CG11" s="187" t="s">
        <v>640</v>
      </c>
      <c r="CH11" s="92">
        <v>103000</v>
      </c>
      <c r="CI11" s="100">
        <f t="shared" si="23"/>
        <v>8</v>
      </c>
      <c r="CJ11" s="187" t="s">
        <v>749</v>
      </c>
      <c r="CK11" s="92">
        <v>587000</v>
      </c>
      <c r="CL11" s="100">
        <f t="shared" si="24"/>
        <v>8</v>
      </c>
      <c r="CM11" s="100" t="s">
        <v>818</v>
      </c>
      <c r="CN11" s="92">
        <v>6000</v>
      </c>
      <c r="CO11" s="100">
        <f t="shared" si="25"/>
        <v>8</v>
      </c>
      <c r="CP11" s="187" t="s">
        <v>645</v>
      </c>
      <c r="CQ11" s="92">
        <v>488000</v>
      </c>
      <c r="CU11" s="187">
        <f t="shared" si="26"/>
        <v>8</v>
      </c>
      <c r="CV11" s="187" t="s">
        <v>966</v>
      </c>
      <c r="CW11" s="92">
        <v>87500</v>
      </c>
      <c r="CX11" s="187">
        <f t="shared" si="27"/>
        <v>8</v>
      </c>
      <c r="CY11" s="190" t="s">
        <v>795</v>
      </c>
      <c r="CZ11" s="92">
        <v>126000</v>
      </c>
      <c r="DA11" s="187">
        <f t="shared" si="28"/>
        <v>8</v>
      </c>
      <c r="DB11" s="190" t="s">
        <v>977</v>
      </c>
      <c r="DC11" s="92">
        <v>1500</v>
      </c>
      <c r="DD11" s="187">
        <f t="shared" si="29"/>
        <v>8</v>
      </c>
      <c r="DE11" s="187" t="s">
        <v>671</v>
      </c>
      <c r="DF11" s="92">
        <v>587000</v>
      </c>
      <c r="DJ11" s="190">
        <f t="shared" si="30"/>
        <v>8</v>
      </c>
      <c r="DK11" s="190"/>
      <c r="DL11" s="91"/>
      <c r="DM11" s="190">
        <f t="shared" si="31"/>
        <v>8</v>
      </c>
      <c r="DN11" s="190"/>
      <c r="DO11" s="91"/>
      <c r="DP11" s="190">
        <f t="shared" si="32"/>
        <v>8</v>
      </c>
      <c r="DQ11" s="190"/>
      <c r="DR11" s="91"/>
      <c r="DS11" s="190">
        <f t="shared" si="33"/>
        <v>8</v>
      </c>
      <c r="DT11" s="190"/>
      <c r="DU11" s="91"/>
    </row>
    <row r="12" spans="2:126" x14ac:dyDescent="0.25">
      <c r="I12" s="88">
        <f t="shared" si="2"/>
        <v>9</v>
      </c>
      <c r="J12" s="88" t="s">
        <v>613</v>
      </c>
      <c r="K12" s="92">
        <v>1083000</v>
      </c>
      <c r="L12" s="88">
        <f t="shared" si="3"/>
        <v>9</v>
      </c>
      <c r="M12" s="88" t="s">
        <v>650</v>
      </c>
      <c r="N12" s="92">
        <v>24500</v>
      </c>
      <c r="O12" s="88">
        <f t="shared" si="4"/>
        <v>9</v>
      </c>
      <c r="P12" s="88" t="s">
        <v>674</v>
      </c>
      <c r="Q12" s="92">
        <v>1500</v>
      </c>
      <c r="R12" s="88">
        <f t="shared" si="5"/>
        <v>9</v>
      </c>
      <c r="S12" s="88" t="s">
        <v>702</v>
      </c>
      <c r="T12" s="92">
        <v>73000</v>
      </c>
      <c r="X12" s="88">
        <f t="shared" si="6"/>
        <v>9</v>
      </c>
      <c r="Y12" s="88" t="s">
        <v>613</v>
      </c>
      <c r="Z12" s="92">
        <v>5427000</v>
      </c>
      <c r="AA12" s="88">
        <f t="shared" si="7"/>
        <v>9</v>
      </c>
      <c r="AB12" s="88" t="s">
        <v>659</v>
      </c>
      <c r="AC12" s="92">
        <v>1500</v>
      </c>
      <c r="AD12" s="88">
        <f t="shared" si="8"/>
        <v>9</v>
      </c>
      <c r="AE12" s="88" t="s">
        <v>680</v>
      </c>
      <c r="AF12" s="92">
        <v>35000</v>
      </c>
      <c r="AG12" s="88">
        <f t="shared" si="9"/>
        <v>9</v>
      </c>
      <c r="AH12" s="88" t="s">
        <v>649</v>
      </c>
      <c r="AI12" s="92">
        <v>41000</v>
      </c>
      <c r="AM12" s="88">
        <f t="shared" si="10"/>
        <v>9</v>
      </c>
      <c r="AN12" s="94" t="s">
        <v>613</v>
      </c>
      <c r="AO12" s="92">
        <v>5427000</v>
      </c>
      <c r="AP12" s="88">
        <f t="shared" si="11"/>
        <v>9</v>
      </c>
      <c r="AQ12" s="88" t="s">
        <v>719</v>
      </c>
      <c r="AR12" s="92">
        <v>104000</v>
      </c>
      <c r="AS12" s="88">
        <f t="shared" si="12"/>
        <v>9</v>
      </c>
      <c r="AT12" s="94" t="s">
        <v>755</v>
      </c>
      <c r="AU12" s="92">
        <v>1500</v>
      </c>
      <c r="AV12" s="88">
        <f t="shared" si="13"/>
        <v>9</v>
      </c>
      <c r="AW12" s="88" t="s">
        <v>762</v>
      </c>
      <c r="AX12" s="92">
        <v>1093000</v>
      </c>
      <c r="BB12" s="88">
        <f t="shared" si="14"/>
        <v>9</v>
      </c>
      <c r="BC12" s="97" t="s">
        <v>613</v>
      </c>
      <c r="BD12" s="92">
        <v>5427000</v>
      </c>
      <c r="BE12" s="97">
        <f t="shared" si="15"/>
        <v>9</v>
      </c>
      <c r="BF12" s="97" t="s">
        <v>663</v>
      </c>
      <c r="BG12" s="92">
        <v>591000</v>
      </c>
      <c r="BH12" s="97">
        <f t="shared" si="16"/>
        <v>9</v>
      </c>
      <c r="BI12" s="97" t="s">
        <v>782</v>
      </c>
      <c r="BJ12" s="92">
        <v>660000</v>
      </c>
      <c r="BK12" s="97">
        <f t="shared" si="17"/>
        <v>9</v>
      </c>
      <c r="BL12" s="97" t="s">
        <v>702</v>
      </c>
      <c r="BM12" s="92">
        <v>73000</v>
      </c>
      <c r="BQ12" s="97">
        <f t="shared" si="18"/>
        <v>9</v>
      </c>
      <c r="BR12" s="100" t="s">
        <v>613</v>
      </c>
      <c r="BS12" s="92">
        <v>5427000</v>
      </c>
      <c r="BT12" s="97">
        <f t="shared" si="19"/>
        <v>9</v>
      </c>
      <c r="BU12" s="100" t="s">
        <v>663</v>
      </c>
      <c r="BV12" s="92">
        <v>591000</v>
      </c>
      <c r="BW12" s="97">
        <f t="shared" si="20"/>
        <v>9</v>
      </c>
      <c r="BX12" s="100" t="s">
        <v>782</v>
      </c>
      <c r="BY12" s="92">
        <v>660000</v>
      </c>
      <c r="BZ12" s="97">
        <f t="shared" si="21"/>
        <v>9</v>
      </c>
      <c r="CA12" s="100" t="s">
        <v>804</v>
      </c>
      <c r="CB12" s="92">
        <v>644000</v>
      </c>
      <c r="CF12" s="100">
        <f t="shared" si="22"/>
        <v>9</v>
      </c>
      <c r="CG12" s="187" t="s">
        <v>617</v>
      </c>
      <c r="CH12" s="92">
        <v>2755000</v>
      </c>
      <c r="CI12" s="100">
        <f t="shared" si="23"/>
        <v>9</v>
      </c>
      <c r="CJ12" s="187" t="s">
        <v>755</v>
      </c>
      <c r="CK12" s="92">
        <v>644000</v>
      </c>
      <c r="CL12" s="100">
        <f t="shared" si="24"/>
        <v>9</v>
      </c>
      <c r="CM12" s="187" t="s">
        <v>809</v>
      </c>
      <c r="CN12" s="92">
        <v>661000</v>
      </c>
      <c r="CO12" s="100">
        <f t="shared" si="25"/>
        <v>9</v>
      </c>
      <c r="CP12" s="187" t="s">
        <v>764</v>
      </c>
      <c r="CQ12" s="92">
        <v>1089000</v>
      </c>
      <c r="CU12" s="187">
        <f t="shared" si="26"/>
        <v>9</v>
      </c>
      <c r="CV12" s="190" t="s">
        <v>804</v>
      </c>
      <c r="CW12" s="92">
        <v>644000</v>
      </c>
      <c r="CX12" s="187">
        <f t="shared" si="27"/>
        <v>9</v>
      </c>
      <c r="CY12" s="190" t="s">
        <v>792</v>
      </c>
      <c r="CZ12" s="92">
        <v>6215000</v>
      </c>
      <c r="DA12" s="187">
        <f t="shared" si="28"/>
        <v>9</v>
      </c>
      <c r="DB12" s="190" t="s">
        <v>978</v>
      </c>
      <c r="DC12" s="92">
        <v>158000</v>
      </c>
      <c r="DD12" s="187">
        <f t="shared" si="29"/>
        <v>9</v>
      </c>
      <c r="DE12" s="187" t="s">
        <v>980</v>
      </c>
      <c r="DF12" s="92">
        <v>1767000</v>
      </c>
      <c r="DJ12" s="190">
        <f t="shared" si="30"/>
        <v>9</v>
      </c>
      <c r="DK12" s="190"/>
      <c r="DL12" s="91"/>
      <c r="DM12" s="190">
        <f t="shared" si="31"/>
        <v>9</v>
      </c>
      <c r="DN12" s="190"/>
      <c r="DO12" s="91"/>
      <c r="DP12" s="190">
        <f t="shared" si="32"/>
        <v>9</v>
      </c>
      <c r="DQ12" s="190"/>
      <c r="DR12" s="91"/>
      <c r="DS12" s="190">
        <f t="shared" si="33"/>
        <v>9</v>
      </c>
      <c r="DT12" s="190"/>
      <c r="DU12" s="91"/>
    </row>
    <row r="13" spans="2:126" x14ac:dyDescent="0.25">
      <c r="I13" s="88">
        <f t="shared" si="2"/>
        <v>10</v>
      </c>
      <c r="J13" s="88" t="s">
        <v>614</v>
      </c>
      <c r="K13" s="92">
        <v>2166000</v>
      </c>
      <c r="L13" s="88">
        <f t="shared" si="3"/>
        <v>10</v>
      </c>
      <c r="M13" s="88" t="s">
        <v>651</v>
      </c>
      <c r="N13" s="92">
        <v>1500</v>
      </c>
      <c r="O13" s="88">
        <f t="shared" si="4"/>
        <v>10</v>
      </c>
      <c r="P13" s="88" t="s">
        <v>675</v>
      </c>
      <c r="Q13" s="92">
        <v>89000</v>
      </c>
      <c r="R13" s="88">
        <f t="shared" si="5"/>
        <v>10</v>
      </c>
      <c r="S13" s="88" t="s">
        <v>703</v>
      </c>
      <c r="T13" s="92">
        <v>97000</v>
      </c>
      <c r="X13" s="88">
        <f t="shared" si="6"/>
        <v>10</v>
      </c>
      <c r="Y13" s="88" t="s">
        <v>614</v>
      </c>
      <c r="Z13" s="92">
        <v>2166000</v>
      </c>
      <c r="AA13" s="88">
        <f t="shared" si="7"/>
        <v>10</v>
      </c>
      <c r="AB13" s="88" t="s">
        <v>661</v>
      </c>
      <c r="AC13" s="92">
        <v>1500</v>
      </c>
      <c r="AD13" s="88">
        <f t="shared" si="8"/>
        <v>10</v>
      </c>
      <c r="AE13" s="88" t="s">
        <v>675</v>
      </c>
      <c r="AF13" s="92">
        <v>98000</v>
      </c>
      <c r="AG13" s="88">
        <f t="shared" si="9"/>
        <v>10</v>
      </c>
      <c r="AH13" s="88" t="s">
        <v>702</v>
      </c>
      <c r="AI13" s="92">
        <v>73000</v>
      </c>
      <c r="AM13" s="88">
        <f t="shared" si="10"/>
        <v>10</v>
      </c>
      <c r="AN13" s="94" t="s">
        <v>614</v>
      </c>
      <c r="AO13" s="92">
        <v>2166000</v>
      </c>
      <c r="AP13" s="88">
        <f t="shared" si="11"/>
        <v>10</v>
      </c>
      <c r="AQ13" s="88" t="s">
        <v>729</v>
      </c>
      <c r="AR13" s="92">
        <v>39500</v>
      </c>
      <c r="AS13" s="88">
        <f t="shared" si="12"/>
        <v>10</v>
      </c>
      <c r="AT13" s="94" t="s">
        <v>714</v>
      </c>
      <c r="AU13" s="92">
        <v>89500</v>
      </c>
      <c r="AV13" s="88">
        <f t="shared" si="13"/>
        <v>10</v>
      </c>
      <c r="AW13" s="94" t="s">
        <v>725</v>
      </c>
      <c r="AX13" s="92">
        <v>254000</v>
      </c>
      <c r="BB13" s="88">
        <f t="shared" si="14"/>
        <v>10</v>
      </c>
      <c r="BC13" s="97" t="s">
        <v>614</v>
      </c>
      <c r="BD13" s="92">
        <v>2166000</v>
      </c>
      <c r="BE13" s="97">
        <f t="shared" si="15"/>
        <v>10</v>
      </c>
      <c r="BF13" s="97" t="s">
        <v>672</v>
      </c>
      <c r="BG13" s="92">
        <v>587000</v>
      </c>
      <c r="BH13" s="97">
        <f t="shared" si="16"/>
        <v>10</v>
      </c>
      <c r="BI13" s="97" t="s">
        <v>755</v>
      </c>
      <c r="BJ13" s="92">
        <v>644000</v>
      </c>
      <c r="BK13" s="97">
        <f t="shared" si="17"/>
        <v>10</v>
      </c>
      <c r="BL13" s="97" t="s">
        <v>727</v>
      </c>
      <c r="BM13" s="92">
        <v>39500</v>
      </c>
      <c r="BQ13" s="97">
        <f t="shared" si="18"/>
        <v>10</v>
      </c>
      <c r="BR13" s="100" t="s">
        <v>614</v>
      </c>
      <c r="BS13" s="92">
        <v>2166000</v>
      </c>
      <c r="BT13" s="97">
        <f t="shared" si="19"/>
        <v>10</v>
      </c>
      <c r="BU13" s="100" t="s">
        <v>672</v>
      </c>
      <c r="BV13" s="92">
        <v>587000</v>
      </c>
      <c r="BW13" s="97">
        <f t="shared" si="20"/>
        <v>10</v>
      </c>
      <c r="BX13" s="97" t="s">
        <v>817</v>
      </c>
      <c r="BY13" s="92">
        <v>1500000</v>
      </c>
      <c r="BZ13" s="97">
        <f t="shared" si="21"/>
        <v>10</v>
      </c>
      <c r="CA13" s="97" t="s">
        <v>832</v>
      </c>
      <c r="CB13" s="92">
        <v>656000</v>
      </c>
      <c r="CF13" s="100">
        <f t="shared" si="22"/>
        <v>10</v>
      </c>
      <c r="CG13" s="187" t="s">
        <v>745</v>
      </c>
      <c r="CH13" s="92">
        <v>1928000</v>
      </c>
      <c r="CI13" s="100">
        <f t="shared" si="23"/>
        <v>10</v>
      </c>
      <c r="CJ13" s="187" t="s">
        <v>753</v>
      </c>
      <c r="CK13" s="92">
        <v>3588000</v>
      </c>
      <c r="CL13" s="100">
        <f t="shared" si="24"/>
        <v>10</v>
      </c>
      <c r="CM13" s="187" t="s">
        <v>807</v>
      </c>
      <c r="CN13" s="92">
        <v>580000</v>
      </c>
      <c r="CO13" s="100">
        <f t="shared" si="25"/>
        <v>10</v>
      </c>
      <c r="CP13" s="187" t="s">
        <v>663</v>
      </c>
      <c r="CQ13" s="92">
        <v>591000</v>
      </c>
      <c r="CU13" s="187">
        <f t="shared" si="26"/>
        <v>10</v>
      </c>
      <c r="CV13" s="190" t="s">
        <v>745</v>
      </c>
      <c r="CW13" s="92">
        <v>1928000</v>
      </c>
      <c r="CX13" s="187">
        <f t="shared" si="27"/>
        <v>10</v>
      </c>
      <c r="CY13" s="190" t="s">
        <v>830</v>
      </c>
      <c r="CZ13" s="92">
        <v>580000</v>
      </c>
      <c r="DA13" s="187">
        <f t="shared" si="28"/>
        <v>10</v>
      </c>
      <c r="DB13" s="190" t="s">
        <v>979</v>
      </c>
      <c r="DC13" s="92">
        <v>636000</v>
      </c>
      <c r="DD13" s="187">
        <f t="shared" si="29"/>
        <v>10</v>
      </c>
      <c r="DE13" s="187" t="s">
        <v>823</v>
      </c>
      <c r="DF13" s="92">
        <v>6000</v>
      </c>
      <c r="DJ13" s="190">
        <f t="shared" si="30"/>
        <v>10</v>
      </c>
      <c r="DK13" s="190"/>
      <c r="DL13" s="91"/>
      <c r="DM13" s="190">
        <f t="shared" si="31"/>
        <v>10</v>
      </c>
      <c r="DN13" s="190"/>
      <c r="DO13" s="91"/>
      <c r="DP13" s="190">
        <f t="shared" si="32"/>
        <v>10</v>
      </c>
      <c r="DQ13" s="190"/>
      <c r="DR13" s="91"/>
      <c r="DS13" s="190">
        <f t="shared" si="33"/>
        <v>10</v>
      </c>
      <c r="DT13" s="190"/>
      <c r="DU13" s="91"/>
    </row>
    <row r="14" spans="2:126" x14ac:dyDescent="0.25">
      <c r="I14" s="88">
        <f t="shared" si="2"/>
        <v>11</v>
      </c>
      <c r="J14" s="88" t="s">
        <v>615</v>
      </c>
      <c r="K14" s="92">
        <v>992000</v>
      </c>
      <c r="L14" s="88">
        <f t="shared" si="3"/>
        <v>11</v>
      </c>
      <c r="M14" s="88" t="s">
        <v>652</v>
      </c>
      <c r="N14" s="92">
        <v>1500</v>
      </c>
      <c r="O14" s="88">
        <f t="shared" si="4"/>
        <v>11</v>
      </c>
      <c r="P14" s="88" t="s">
        <v>676</v>
      </c>
      <c r="Q14" s="92">
        <v>1500</v>
      </c>
      <c r="R14" s="88">
        <f t="shared" si="5"/>
        <v>11</v>
      </c>
      <c r="S14" s="88" t="s">
        <v>704</v>
      </c>
      <c r="T14" s="92">
        <v>64500</v>
      </c>
      <c r="X14" s="88">
        <f t="shared" si="6"/>
        <v>11</v>
      </c>
      <c r="Y14" s="88" t="s">
        <v>615</v>
      </c>
      <c r="Z14" s="92">
        <v>992000</v>
      </c>
      <c r="AA14" s="88">
        <f t="shared" si="7"/>
        <v>11</v>
      </c>
      <c r="AB14" s="88" t="s">
        <v>662</v>
      </c>
      <c r="AC14" s="92">
        <v>1500</v>
      </c>
      <c r="AD14" s="88">
        <f t="shared" si="8"/>
        <v>11</v>
      </c>
      <c r="AE14" s="88" t="s">
        <v>755</v>
      </c>
      <c r="AF14" s="92">
        <v>1500</v>
      </c>
      <c r="AG14" s="88">
        <f t="shared" si="9"/>
        <v>11</v>
      </c>
      <c r="AH14" s="88" t="s">
        <v>727</v>
      </c>
      <c r="AI14" s="92">
        <v>39500</v>
      </c>
      <c r="AM14" s="88">
        <f t="shared" si="10"/>
        <v>11</v>
      </c>
      <c r="AN14" s="94" t="s">
        <v>615</v>
      </c>
      <c r="AO14" s="92">
        <v>1086000</v>
      </c>
      <c r="AP14" s="88">
        <f t="shared" si="11"/>
        <v>11</v>
      </c>
      <c r="AQ14" s="88" t="s">
        <v>650</v>
      </c>
      <c r="AR14" s="92">
        <v>415000</v>
      </c>
      <c r="AS14" s="88">
        <f t="shared" si="12"/>
        <v>11</v>
      </c>
      <c r="AT14" s="94" t="s">
        <v>757</v>
      </c>
      <c r="AU14" s="92">
        <v>357000</v>
      </c>
      <c r="AV14" s="88">
        <f t="shared" si="13"/>
        <v>11</v>
      </c>
      <c r="AW14" s="88" t="s">
        <v>747</v>
      </c>
      <c r="AX14" s="92">
        <v>49000</v>
      </c>
      <c r="BB14" s="88">
        <f t="shared" si="14"/>
        <v>11</v>
      </c>
      <c r="BC14" s="97" t="s">
        <v>615</v>
      </c>
      <c r="BD14" s="92">
        <v>1086000</v>
      </c>
      <c r="BE14" s="97">
        <f t="shared" si="15"/>
        <v>11</v>
      </c>
      <c r="BF14" s="97" t="s">
        <v>662</v>
      </c>
      <c r="BG14" s="92">
        <v>587000</v>
      </c>
      <c r="BH14" s="97">
        <f t="shared" si="16"/>
        <v>11</v>
      </c>
      <c r="BI14" s="97" t="s">
        <v>807</v>
      </c>
      <c r="BJ14" s="92">
        <v>133000</v>
      </c>
      <c r="BK14" s="97">
        <f t="shared" si="17"/>
        <v>11</v>
      </c>
      <c r="BL14" s="97" t="s">
        <v>728</v>
      </c>
      <c r="BM14" s="92">
        <v>32500</v>
      </c>
      <c r="BQ14" s="97">
        <f t="shared" si="18"/>
        <v>11</v>
      </c>
      <c r="BR14" s="100" t="s">
        <v>615</v>
      </c>
      <c r="BS14" s="92">
        <v>1086000</v>
      </c>
      <c r="BT14" s="97">
        <f t="shared" si="19"/>
        <v>11</v>
      </c>
      <c r="BU14" s="100" t="s">
        <v>662</v>
      </c>
      <c r="BV14" s="92">
        <v>587000</v>
      </c>
      <c r="BW14" s="97">
        <f t="shared" si="20"/>
        <v>11</v>
      </c>
      <c r="BX14" s="100" t="s">
        <v>783</v>
      </c>
      <c r="BY14" s="92">
        <v>479000</v>
      </c>
      <c r="BZ14" s="97">
        <f t="shared" si="21"/>
        <v>11</v>
      </c>
      <c r="CA14" s="100" t="s">
        <v>652</v>
      </c>
      <c r="CB14" s="92">
        <v>917000</v>
      </c>
      <c r="CF14" s="100">
        <f t="shared" si="22"/>
        <v>11</v>
      </c>
      <c r="CG14" s="187" t="s">
        <v>816</v>
      </c>
      <c r="CH14" s="92">
        <v>41000</v>
      </c>
      <c r="CI14" s="100">
        <f t="shared" si="23"/>
        <v>11</v>
      </c>
      <c r="CJ14" s="187" t="s">
        <v>750</v>
      </c>
      <c r="CK14" s="92">
        <v>587000</v>
      </c>
      <c r="CL14" s="100">
        <f t="shared" si="24"/>
        <v>11</v>
      </c>
      <c r="CM14" s="100" t="s">
        <v>972</v>
      </c>
      <c r="CN14" s="92">
        <v>1500</v>
      </c>
      <c r="CO14" s="100">
        <f t="shared" si="25"/>
        <v>11</v>
      </c>
      <c r="CP14" s="187" t="s">
        <v>674</v>
      </c>
      <c r="CQ14" s="92">
        <v>587000</v>
      </c>
      <c r="CU14" s="187">
        <f t="shared" si="26"/>
        <v>11</v>
      </c>
      <c r="CV14" s="190" t="s">
        <v>802</v>
      </c>
      <c r="CW14" s="92">
        <v>937000</v>
      </c>
      <c r="CX14" s="187">
        <f t="shared" si="27"/>
        <v>11</v>
      </c>
      <c r="CY14" s="190" t="s">
        <v>822</v>
      </c>
      <c r="CZ14" s="92">
        <v>128000</v>
      </c>
      <c r="DA14" s="187">
        <f t="shared" si="28"/>
        <v>11</v>
      </c>
      <c r="DB14" s="190" t="s">
        <v>967</v>
      </c>
      <c r="DC14" s="92">
        <v>1500</v>
      </c>
      <c r="DD14" s="187">
        <f t="shared" si="29"/>
        <v>11</v>
      </c>
      <c r="DE14" s="190" t="s">
        <v>729</v>
      </c>
      <c r="DF14" s="92">
        <v>39500</v>
      </c>
      <c r="DJ14" s="190">
        <f t="shared" si="30"/>
        <v>11</v>
      </c>
      <c r="DK14" s="190"/>
      <c r="DL14" s="91"/>
      <c r="DM14" s="190">
        <f t="shared" si="31"/>
        <v>11</v>
      </c>
      <c r="DN14" s="190"/>
      <c r="DO14" s="91"/>
      <c r="DP14" s="190">
        <f t="shared" si="32"/>
        <v>11</v>
      </c>
      <c r="DQ14" s="190"/>
      <c r="DR14" s="91"/>
      <c r="DS14" s="190">
        <f t="shared" si="33"/>
        <v>11</v>
      </c>
      <c r="DT14" s="190"/>
      <c r="DU14" s="91"/>
    </row>
    <row r="15" spans="2:126" x14ac:dyDescent="0.25">
      <c r="I15" s="88">
        <f t="shared" si="2"/>
        <v>12</v>
      </c>
      <c r="J15" s="88" t="s">
        <v>617</v>
      </c>
      <c r="K15" s="92">
        <v>903000</v>
      </c>
      <c r="L15" s="88">
        <f t="shared" si="3"/>
        <v>12</v>
      </c>
      <c r="M15" s="88" t="s">
        <v>653</v>
      </c>
      <c r="N15" s="92">
        <v>36500</v>
      </c>
      <c r="O15" s="88">
        <f t="shared" si="4"/>
        <v>12</v>
      </c>
      <c r="P15" s="88" t="s">
        <v>677</v>
      </c>
      <c r="Q15" s="92">
        <v>32000</v>
      </c>
      <c r="R15" s="88">
        <f t="shared" si="5"/>
        <v>12</v>
      </c>
      <c r="S15" s="88" t="s">
        <v>705</v>
      </c>
      <c r="T15" s="92">
        <v>73000</v>
      </c>
      <c r="X15" s="88">
        <f t="shared" si="6"/>
        <v>12</v>
      </c>
      <c r="Y15" s="88" t="s">
        <v>617</v>
      </c>
      <c r="Z15" s="92">
        <v>1128000</v>
      </c>
      <c r="AA15" s="88">
        <f t="shared" si="7"/>
        <v>12</v>
      </c>
      <c r="AB15" s="88" t="s">
        <v>663</v>
      </c>
      <c r="AC15" s="92">
        <v>1500</v>
      </c>
      <c r="AD15" s="88">
        <f t="shared" si="8"/>
        <v>12</v>
      </c>
      <c r="AE15" s="88" t="s">
        <v>714</v>
      </c>
      <c r="AF15" s="92">
        <v>81500</v>
      </c>
      <c r="AG15" s="88">
        <f t="shared" si="9"/>
        <v>12</v>
      </c>
      <c r="AH15" s="88" t="s">
        <v>660</v>
      </c>
      <c r="AI15" s="92">
        <v>2380000</v>
      </c>
      <c r="AM15" s="88">
        <f t="shared" si="10"/>
        <v>12</v>
      </c>
      <c r="AN15" s="94" t="s">
        <v>617</v>
      </c>
      <c r="AO15" s="92">
        <v>1269000</v>
      </c>
      <c r="AP15" s="88">
        <f t="shared" si="11"/>
        <v>12</v>
      </c>
      <c r="AQ15" s="88" t="s">
        <v>654</v>
      </c>
      <c r="AR15" s="92">
        <v>52000</v>
      </c>
      <c r="AS15" s="88">
        <f t="shared" si="12"/>
        <v>12</v>
      </c>
      <c r="AT15" s="94" t="s">
        <v>673</v>
      </c>
      <c r="AU15" s="92">
        <v>1500</v>
      </c>
      <c r="AV15" s="88">
        <f t="shared" si="13"/>
        <v>12</v>
      </c>
      <c r="AW15" s="94" t="s">
        <v>683</v>
      </c>
      <c r="AX15" s="92">
        <v>803000</v>
      </c>
      <c r="BB15" s="88">
        <f t="shared" si="14"/>
        <v>12</v>
      </c>
      <c r="BC15" s="97" t="s">
        <v>617</v>
      </c>
      <c r="BD15" s="92">
        <v>1269000</v>
      </c>
      <c r="BE15" s="97">
        <f t="shared" si="15"/>
        <v>12</v>
      </c>
      <c r="BF15" s="97" t="s">
        <v>762</v>
      </c>
      <c r="BG15" s="92">
        <v>1639000</v>
      </c>
      <c r="BH15" s="97">
        <f t="shared" si="16"/>
        <v>12</v>
      </c>
      <c r="BI15" s="97" t="s">
        <v>791</v>
      </c>
      <c r="BJ15" s="92">
        <v>930000</v>
      </c>
      <c r="BK15" s="97">
        <f t="shared" si="17"/>
        <v>12</v>
      </c>
      <c r="BL15" s="97" t="s">
        <v>751</v>
      </c>
      <c r="BM15" s="92">
        <v>31500</v>
      </c>
      <c r="BQ15" s="97">
        <f t="shared" si="18"/>
        <v>12</v>
      </c>
      <c r="BR15" s="100" t="s">
        <v>617</v>
      </c>
      <c r="BS15" s="92">
        <v>2204000</v>
      </c>
      <c r="BT15" s="97">
        <f t="shared" si="19"/>
        <v>12</v>
      </c>
      <c r="BU15" s="100" t="s">
        <v>690</v>
      </c>
      <c r="BV15" s="92">
        <v>2427000</v>
      </c>
      <c r="BW15" s="97">
        <f t="shared" si="20"/>
        <v>12</v>
      </c>
      <c r="BX15" s="97" t="s">
        <v>818</v>
      </c>
      <c r="BY15" s="92">
        <v>6000</v>
      </c>
      <c r="BZ15" s="97">
        <f t="shared" si="21"/>
        <v>12</v>
      </c>
      <c r="CA15" s="97" t="s">
        <v>809</v>
      </c>
      <c r="CB15" s="92">
        <v>661000</v>
      </c>
      <c r="CF15" s="100">
        <f t="shared" si="22"/>
        <v>12</v>
      </c>
      <c r="CG15" s="187" t="s">
        <v>662</v>
      </c>
      <c r="CH15" s="92">
        <v>587000</v>
      </c>
      <c r="CI15" s="100">
        <f t="shared" si="23"/>
        <v>12</v>
      </c>
      <c r="CJ15" s="187" t="s">
        <v>785</v>
      </c>
      <c r="CK15" s="92">
        <v>580000</v>
      </c>
      <c r="CL15" s="100">
        <f t="shared" si="24"/>
        <v>12</v>
      </c>
      <c r="CM15" s="187" t="s">
        <v>784</v>
      </c>
      <c r="CN15" s="92">
        <v>5733000</v>
      </c>
      <c r="CO15" s="100">
        <f t="shared" si="25"/>
        <v>12</v>
      </c>
      <c r="CP15" s="187" t="s">
        <v>664</v>
      </c>
      <c r="CQ15" s="92">
        <v>790000</v>
      </c>
      <c r="CU15" s="187">
        <f t="shared" si="26"/>
        <v>12</v>
      </c>
      <c r="CV15" s="190" t="s">
        <v>668</v>
      </c>
      <c r="CW15" s="92">
        <v>587000</v>
      </c>
      <c r="CX15" s="187">
        <f t="shared" si="27"/>
        <v>12</v>
      </c>
      <c r="CY15" s="190" t="s">
        <v>820</v>
      </c>
      <c r="CZ15" s="92">
        <v>128000</v>
      </c>
      <c r="DA15" s="187">
        <f t="shared" si="28"/>
        <v>12</v>
      </c>
      <c r="DB15" s="190" t="s">
        <v>973</v>
      </c>
      <c r="DC15" s="92">
        <v>636000</v>
      </c>
      <c r="DD15" s="187">
        <f t="shared" si="29"/>
        <v>12</v>
      </c>
      <c r="DE15" s="190" t="s">
        <v>648</v>
      </c>
      <c r="DF15" s="92">
        <v>580000</v>
      </c>
      <c r="DJ15" s="190">
        <f t="shared" si="30"/>
        <v>12</v>
      </c>
      <c r="DK15" s="190"/>
      <c r="DL15" s="91"/>
      <c r="DM15" s="190">
        <f t="shared" si="31"/>
        <v>12</v>
      </c>
      <c r="DN15" s="190"/>
      <c r="DO15" s="91"/>
      <c r="DP15" s="190">
        <f t="shared" si="32"/>
        <v>12</v>
      </c>
      <c r="DQ15" s="190"/>
      <c r="DR15" s="91"/>
      <c r="DS15" s="190">
        <f t="shared" si="33"/>
        <v>12</v>
      </c>
      <c r="DT15" s="190"/>
      <c r="DU15" s="91"/>
    </row>
    <row r="16" spans="2:126" x14ac:dyDescent="0.25">
      <c r="I16" s="88">
        <f t="shared" si="2"/>
        <v>13</v>
      </c>
      <c r="J16" s="88" t="s">
        <v>616</v>
      </c>
      <c r="K16" s="92">
        <v>183000</v>
      </c>
      <c r="L16" s="88">
        <f t="shared" si="3"/>
        <v>13</v>
      </c>
      <c r="M16" s="88" t="s">
        <v>654</v>
      </c>
      <c r="N16" s="92">
        <v>52000</v>
      </c>
      <c r="O16" s="88">
        <f t="shared" si="4"/>
        <v>13</v>
      </c>
      <c r="P16" s="88" t="s">
        <v>678</v>
      </c>
      <c r="Q16" s="92">
        <v>389000</v>
      </c>
      <c r="R16" s="88">
        <f t="shared" si="5"/>
        <v>13</v>
      </c>
      <c r="S16" s="88" t="s">
        <v>706</v>
      </c>
      <c r="T16" s="92">
        <v>89500</v>
      </c>
      <c r="X16" s="88">
        <f t="shared" si="6"/>
        <v>13</v>
      </c>
      <c r="Y16" s="88" t="s">
        <v>735</v>
      </c>
      <c r="Z16" s="92">
        <v>124000</v>
      </c>
      <c r="AA16" s="88">
        <f t="shared" si="7"/>
        <v>13</v>
      </c>
      <c r="AB16" s="88" t="s">
        <v>664</v>
      </c>
      <c r="AC16" s="92">
        <v>1500</v>
      </c>
      <c r="AD16" s="88">
        <f t="shared" si="8"/>
        <v>13</v>
      </c>
      <c r="AE16" s="88" t="s">
        <v>757</v>
      </c>
      <c r="AF16" s="92">
        <v>1500</v>
      </c>
      <c r="AG16" s="88">
        <f t="shared" si="9"/>
        <v>13</v>
      </c>
      <c r="AH16" s="88" t="s">
        <v>728</v>
      </c>
      <c r="AI16" s="92">
        <v>32500</v>
      </c>
      <c r="AM16" s="88">
        <f t="shared" si="10"/>
        <v>13</v>
      </c>
      <c r="AN16" s="88" t="s">
        <v>616</v>
      </c>
      <c r="AO16" s="92">
        <v>828000</v>
      </c>
      <c r="AP16" s="88">
        <f t="shared" si="11"/>
        <v>13</v>
      </c>
      <c r="AQ16" s="88" t="s">
        <v>720</v>
      </c>
      <c r="AR16" s="92">
        <v>127000</v>
      </c>
      <c r="AS16" s="88">
        <f t="shared" si="12"/>
        <v>13</v>
      </c>
      <c r="AT16" s="94" t="s">
        <v>715</v>
      </c>
      <c r="AU16" s="92">
        <v>85000</v>
      </c>
      <c r="AV16" s="88">
        <f t="shared" si="13"/>
        <v>13</v>
      </c>
      <c r="AW16" s="94" t="s">
        <v>699</v>
      </c>
      <c r="AX16" s="92">
        <v>32500</v>
      </c>
      <c r="BB16" s="88">
        <f t="shared" si="14"/>
        <v>13</v>
      </c>
      <c r="BC16" s="97" t="s">
        <v>651</v>
      </c>
      <c r="BD16" s="92">
        <v>768000</v>
      </c>
      <c r="BE16" s="97">
        <f t="shared" si="15"/>
        <v>13</v>
      </c>
      <c r="BF16" s="97" t="s">
        <v>690</v>
      </c>
      <c r="BG16" s="92">
        <v>2427000</v>
      </c>
      <c r="BH16" s="97">
        <f t="shared" si="16"/>
        <v>13</v>
      </c>
      <c r="BI16" s="97" t="s">
        <v>757</v>
      </c>
      <c r="BJ16" s="92">
        <v>392000</v>
      </c>
      <c r="BK16" s="97">
        <f t="shared" si="17"/>
        <v>13</v>
      </c>
      <c r="BL16" s="97" t="s">
        <v>732</v>
      </c>
      <c r="BM16" s="92">
        <v>671000</v>
      </c>
      <c r="BQ16" s="97">
        <f t="shared" si="18"/>
        <v>13</v>
      </c>
      <c r="BR16" s="100" t="s">
        <v>670</v>
      </c>
      <c r="BS16" s="92">
        <v>661000</v>
      </c>
      <c r="BT16" s="97">
        <f t="shared" si="19"/>
        <v>13</v>
      </c>
      <c r="BU16" s="100" t="s">
        <v>753</v>
      </c>
      <c r="BV16" s="92">
        <v>2657000</v>
      </c>
      <c r="BW16" s="97">
        <f t="shared" si="20"/>
        <v>13</v>
      </c>
      <c r="BX16" s="100" t="s">
        <v>806</v>
      </c>
      <c r="BY16" s="92">
        <v>152000</v>
      </c>
      <c r="BZ16" s="97">
        <f t="shared" si="21"/>
        <v>13</v>
      </c>
      <c r="CA16" s="100" t="s">
        <v>807</v>
      </c>
      <c r="CB16" s="92">
        <v>133000</v>
      </c>
      <c r="CF16" s="100">
        <f t="shared" si="22"/>
        <v>13</v>
      </c>
      <c r="CG16" s="187" t="s">
        <v>670</v>
      </c>
      <c r="CH16" s="92">
        <v>661000</v>
      </c>
      <c r="CI16" s="100">
        <f t="shared" si="23"/>
        <v>13</v>
      </c>
      <c r="CJ16" s="187" t="s">
        <v>782</v>
      </c>
      <c r="CK16" s="92">
        <v>660000</v>
      </c>
      <c r="CL16" s="100">
        <f t="shared" si="24"/>
        <v>13</v>
      </c>
      <c r="CM16" s="100" t="s">
        <v>973</v>
      </c>
      <c r="CN16" s="92">
        <v>636000</v>
      </c>
      <c r="CO16" s="100">
        <f t="shared" si="25"/>
        <v>13</v>
      </c>
      <c r="CP16" s="187" t="s">
        <v>678</v>
      </c>
      <c r="CQ16" s="92">
        <v>389000</v>
      </c>
      <c r="CU16" s="187">
        <f t="shared" si="26"/>
        <v>13</v>
      </c>
      <c r="CV16" s="190" t="s">
        <v>964</v>
      </c>
      <c r="CW16" s="92">
        <v>157000</v>
      </c>
      <c r="CX16" s="187">
        <f t="shared" si="27"/>
        <v>13</v>
      </c>
      <c r="CY16" s="190" t="s">
        <v>808</v>
      </c>
      <c r="CZ16" s="92">
        <v>661000</v>
      </c>
      <c r="DA16" s="187">
        <f t="shared" si="28"/>
        <v>13</v>
      </c>
      <c r="DB16" s="190" t="s">
        <v>969</v>
      </c>
      <c r="DC16" s="92">
        <v>6000</v>
      </c>
      <c r="DD16" s="187">
        <f t="shared" si="29"/>
        <v>13</v>
      </c>
      <c r="DE16" s="187" t="s">
        <v>743</v>
      </c>
      <c r="DF16" s="92">
        <v>1000000</v>
      </c>
      <c r="DJ16" s="190">
        <f t="shared" si="30"/>
        <v>13</v>
      </c>
      <c r="DK16" s="190"/>
      <c r="DL16" s="91"/>
      <c r="DM16" s="190">
        <f t="shared" si="31"/>
        <v>13</v>
      </c>
      <c r="DN16" s="190"/>
      <c r="DO16" s="91"/>
      <c r="DP16" s="190">
        <f t="shared" si="32"/>
        <v>13</v>
      </c>
      <c r="DQ16" s="190"/>
      <c r="DR16" s="91"/>
      <c r="DS16" s="190">
        <f t="shared" si="33"/>
        <v>13</v>
      </c>
      <c r="DT16" s="190"/>
      <c r="DU16" s="91"/>
    </row>
    <row r="17" spans="9:125" x14ac:dyDescent="0.25">
      <c r="I17" s="88">
        <f t="shared" si="2"/>
        <v>14</v>
      </c>
      <c r="J17" s="88" t="s">
        <v>618</v>
      </c>
      <c r="K17" s="92">
        <v>383000</v>
      </c>
      <c r="L17" s="88">
        <f t="shared" si="3"/>
        <v>14</v>
      </c>
      <c r="M17" s="88" t="s">
        <v>655</v>
      </c>
      <c r="N17" s="92">
        <v>36500</v>
      </c>
      <c r="O17" s="88">
        <f t="shared" si="4"/>
        <v>14</v>
      </c>
      <c r="P17" s="88" t="s">
        <v>679</v>
      </c>
      <c r="Q17" s="92">
        <v>33000</v>
      </c>
      <c r="R17" s="88">
        <f t="shared" si="5"/>
        <v>14</v>
      </c>
      <c r="S17" s="88" t="s">
        <v>707</v>
      </c>
      <c r="T17" s="92">
        <v>83000</v>
      </c>
      <c r="X17" s="88">
        <f t="shared" si="6"/>
        <v>14</v>
      </c>
      <c r="Y17" s="88" t="s">
        <v>627</v>
      </c>
      <c r="Z17" s="92">
        <v>594000</v>
      </c>
      <c r="AA17" s="88">
        <f t="shared" si="7"/>
        <v>14</v>
      </c>
      <c r="AB17" s="89" t="s">
        <v>709</v>
      </c>
      <c r="AC17" s="92">
        <v>97500</v>
      </c>
      <c r="AD17" s="88">
        <f t="shared" si="8"/>
        <v>14</v>
      </c>
      <c r="AE17" s="88" t="s">
        <v>673</v>
      </c>
      <c r="AF17" s="92">
        <v>1500</v>
      </c>
      <c r="AG17" s="88">
        <f t="shared" si="9"/>
        <v>14</v>
      </c>
      <c r="AH17" s="88" t="s">
        <v>699</v>
      </c>
      <c r="AI17" s="92">
        <v>97500</v>
      </c>
      <c r="AM17" s="88">
        <f t="shared" si="10"/>
        <v>14</v>
      </c>
      <c r="AN17" s="94" t="s">
        <v>637</v>
      </c>
      <c r="AO17" s="92">
        <v>937000</v>
      </c>
      <c r="AP17" s="88">
        <f t="shared" si="11"/>
        <v>14</v>
      </c>
      <c r="AQ17" s="88" t="s">
        <v>672</v>
      </c>
      <c r="AR17" s="92">
        <v>1500</v>
      </c>
      <c r="AS17" s="88">
        <f t="shared" si="12"/>
        <v>14</v>
      </c>
      <c r="AT17" s="94" t="s">
        <v>751</v>
      </c>
      <c r="AU17" s="92">
        <v>27500</v>
      </c>
      <c r="AV17" s="88">
        <f t="shared" si="13"/>
        <v>14</v>
      </c>
      <c r="AW17" s="88" t="s">
        <v>657</v>
      </c>
      <c r="AX17" s="92">
        <v>801000</v>
      </c>
      <c r="BB17" s="88">
        <f t="shared" si="14"/>
        <v>14</v>
      </c>
      <c r="BC17" s="97" t="s">
        <v>637</v>
      </c>
      <c r="BD17" s="92">
        <v>937000</v>
      </c>
      <c r="BE17" s="97">
        <f t="shared" si="15"/>
        <v>14</v>
      </c>
      <c r="BF17" s="97" t="s">
        <v>689</v>
      </c>
      <c r="BG17" s="92">
        <v>587000</v>
      </c>
      <c r="BH17" s="97">
        <f t="shared" si="16"/>
        <v>14</v>
      </c>
      <c r="BI17" s="97" t="s">
        <v>780</v>
      </c>
      <c r="BJ17" s="92">
        <v>587000</v>
      </c>
      <c r="BK17" s="97">
        <f t="shared" si="17"/>
        <v>14</v>
      </c>
      <c r="BL17" s="97" t="s">
        <v>652</v>
      </c>
      <c r="BM17" s="92">
        <v>917000</v>
      </c>
      <c r="BQ17" s="97">
        <f t="shared" si="18"/>
        <v>14</v>
      </c>
      <c r="BR17" s="100" t="s">
        <v>814</v>
      </c>
      <c r="BS17" s="92">
        <v>146000</v>
      </c>
      <c r="BT17" s="97">
        <f t="shared" si="19"/>
        <v>14</v>
      </c>
      <c r="BU17" s="100" t="s">
        <v>688</v>
      </c>
      <c r="BV17" s="92">
        <v>587000</v>
      </c>
      <c r="BW17" s="97">
        <f t="shared" si="20"/>
        <v>14</v>
      </c>
      <c r="BX17" s="100" t="s">
        <v>784</v>
      </c>
      <c r="BY17" s="92">
        <v>3954000</v>
      </c>
      <c r="BZ17" s="97">
        <f t="shared" si="21"/>
        <v>14</v>
      </c>
      <c r="CA17" s="100" t="s">
        <v>648</v>
      </c>
      <c r="CB17" s="92">
        <v>39500</v>
      </c>
      <c r="CF17" s="100">
        <f t="shared" si="22"/>
        <v>14</v>
      </c>
      <c r="CG17" s="187" t="s">
        <v>963</v>
      </c>
      <c r="CH17" s="92">
        <v>186000</v>
      </c>
      <c r="CI17" s="100">
        <f t="shared" si="23"/>
        <v>14</v>
      </c>
      <c r="CJ17" s="187" t="s">
        <v>789</v>
      </c>
      <c r="CK17" s="92">
        <v>2576000</v>
      </c>
      <c r="CL17" s="100">
        <f t="shared" si="24"/>
        <v>14</v>
      </c>
      <c r="CM17" s="187" t="s">
        <v>833</v>
      </c>
      <c r="CN17" s="92">
        <v>656000</v>
      </c>
      <c r="CO17" s="100">
        <f t="shared" si="25"/>
        <v>14</v>
      </c>
      <c r="CP17" s="187" t="s">
        <v>760</v>
      </c>
      <c r="CQ17" s="92">
        <v>2647000</v>
      </c>
      <c r="CU17" s="187">
        <f t="shared" si="26"/>
        <v>14</v>
      </c>
      <c r="CV17" s="190" t="s">
        <v>834</v>
      </c>
      <c r="CW17" s="92">
        <v>656000</v>
      </c>
      <c r="CX17" s="187">
        <f t="shared" si="27"/>
        <v>14</v>
      </c>
      <c r="CY17" s="190" t="s">
        <v>836</v>
      </c>
      <c r="CZ17" s="92">
        <v>128000</v>
      </c>
      <c r="DA17" s="187">
        <f t="shared" si="28"/>
        <v>14</v>
      </c>
      <c r="DB17" s="190" t="s">
        <v>975</v>
      </c>
      <c r="DC17" s="92">
        <v>6000</v>
      </c>
      <c r="DD17" s="187">
        <f t="shared" si="29"/>
        <v>14</v>
      </c>
      <c r="DE17" s="187" t="s">
        <v>1001</v>
      </c>
      <c r="DF17" s="92">
        <v>801000</v>
      </c>
      <c r="DJ17" s="190">
        <f t="shared" si="30"/>
        <v>14</v>
      </c>
      <c r="DK17" s="190"/>
      <c r="DL17" s="91"/>
      <c r="DM17" s="190">
        <f t="shared" si="31"/>
        <v>14</v>
      </c>
      <c r="DN17" s="190"/>
      <c r="DO17" s="91"/>
      <c r="DP17" s="190">
        <f t="shared" si="32"/>
        <v>14</v>
      </c>
      <c r="DQ17" s="190"/>
      <c r="DR17" s="91"/>
      <c r="DS17" s="190">
        <f t="shared" si="33"/>
        <v>14</v>
      </c>
      <c r="DT17" s="190"/>
      <c r="DU17" s="91"/>
    </row>
    <row r="18" spans="9:125" x14ac:dyDescent="0.25">
      <c r="I18" s="88">
        <f t="shared" si="2"/>
        <v>15</v>
      </c>
      <c r="J18" s="88" t="s">
        <v>619</v>
      </c>
      <c r="K18" s="92">
        <v>625000</v>
      </c>
      <c r="L18" s="88">
        <f t="shared" si="3"/>
        <v>15</v>
      </c>
      <c r="M18" s="88" t="s">
        <v>656</v>
      </c>
      <c r="N18" s="92">
        <v>1627000</v>
      </c>
      <c r="O18" s="88">
        <f t="shared" si="4"/>
        <v>15</v>
      </c>
      <c r="P18" s="88" t="s">
        <v>680</v>
      </c>
      <c r="Q18" s="92">
        <v>32000</v>
      </c>
      <c r="R18" s="88">
        <f t="shared" si="5"/>
        <v>15</v>
      </c>
      <c r="S18" s="88" t="s">
        <v>708</v>
      </c>
      <c r="T18" s="92">
        <v>102000</v>
      </c>
      <c r="X18" s="88">
        <f t="shared" si="6"/>
        <v>15</v>
      </c>
      <c r="Y18" s="88" t="s">
        <v>619</v>
      </c>
      <c r="Z18" s="92">
        <v>625000</v>
      </c>
      <c r="AA18" s="88">
        <f t="shared" si="7"/>
        <v>15</v>
      </c>
      <c r="AB18" s="88" t="s">
        <v>747</v>
      </c>
      <c r="AC18" s="92">
        <v>44500</v>
      </c>
      <c r="AD18" s="88">
        <f t="shared" si="8"/>
        <v>15</v>
      </c>
      <c r="AE18" s="88" t="s">
        <v>715</v>
      </c>
      <c r="AF18" s="92">
        <v>77000</v>
      </c>
      <c r="AG18" s="88">
        <f t="shared" si="9"/>
        <v>15</v>
      </c>
      <c r="AH18" s="88" t="s">
        <v>732</v>
      </c>
      <c r="AI18" s="92">
        <v>68500</v>
      </c>
      <c r="AM18" s="88">
        <f t="shared" si="10"/>
        <v>15</v>
      </c>
      <c r="AN18" s="94" t="s">
        <v>636</v>
      </c>
      <c r="AO18" s="92">
        <v>936000</v>
      </c>
      <c r="AP18" s="88">
        <f t="shared" si="11"/>
        <v>15</v>
      </c>
      <c r="AQ18" s="88" t="s">
        <v>706</v>
      </c>
      <c r="AR18" s="92">
        <v>108000</v>
      </c>
      <c r="AS18" s="88">
        <f t="shared" si="12"/>
        <v>15</v>
      </c>
      <c r="AT18" s="94" t="s">
        <v>693</v>
      </c>
      <c r="AU18" s="92">
        <v>88000</v>
      </c>
      <c r="AV18" s="88">
        <f t="shared" si="13"/>
        <v>15</v>
      </c>
      <c r="AW18" s="88" t="s">
        <v>643</v>
      </c>
      <c r="AX18" s="92">
        <v>627000</v>
      </c>
      <c r="BB18" s="88">
        <f t="shared" si="14"/>
        <v>15</v>
      </c>
      <c r="BC18" s="97" t="s">
        <v>636</v>
      </c>
      <c r="BD18" s="92">
        <v>936000</v>
      </c>
      <c r="BE18" s="97">
        <f t="shared" si="15"/>
        <v>15</v>
      </c>
      <c r="BF18" s="97" t="s">
        <v>753</v>
      </c>
      <c r="BG18" s="92">
        <v>1458000</v>
      </c>
      <c r="BH18" s="97">
        <f t="shared" si="16"/>
        <v>15</v>
      </c>
      <c r="BI18" s="97" t="s">
        <v>787</v>
      </c>
      <c r="BJ18" s="92">
        <v>1773000</v>
      </c>
      <c r="BK18" s="97">
        <f t="shared" si="17"/>
        <v>15</v>
      </c>
      <c r="BL18" s="97" t="s">
        <v>705</v>
      </c>
      <c r="BM18" s="92">
        <v>732000</v>
      </c>
      <c r="BQ18" s="97">
        <f t="shared" si="18"/>
        <v>15</v>
      </c>
      <c r="BR18" s="100" t="s">
        <v>620</v>
      </c>
      <c r="BS18" s="92">
        <v>1125000</v>
      </c>
      <c r="BT18" s="97">
        <f t="shared" si="19"/>
        <v>15</v>
      </c>
      <c r="BU18" s="100" t="s">
        <v>668</v>
      </c>
      <c r="BV18" s="92">
        <v>587000</v>
      </c>
      <c r="BW18" s="97">
        <f t="shared" si="20"/>
        <v>15</v>
      </c>
      <c r="BX18" s="100" t="s">
        <v>785</v>
      </c>
      <c r="BY18" s="92">
        <v>660000</v>
      </c>
      <c r="BZ18" s="97">
        <f t="shared" si="21"/>
        <v>15</v>
      </c>
      <c r="CA18" s="97" t="s">
        <v>732</v>
      </c>
      <c r="CB18" s="92">
        <v>738000</v>
      </c>
      <c r="CF18" s="100">
        <f t="shared" si="22"/>
        <v>15</v>
      </c>
      <c r="CG18" s="187" t="s">
        <v>801</v>
      </c>
      <c r="CH18" s="92">
        <v>728000</v>
      </c>
      <c r="CI18" s="100">
        <f t="shared" si="23"/>
        <v>15</v>
      </c>
      <c r="CJ18" s="187" t="s">
        <v>793</v>
      </c>
      <c r="CK18" s="92">
        <v>147000</v>
      </c>
      <c r="CL18" s="100">
        <f t="shared" si="24"/>
        <v>15</v>
      </c>
      <c r="CM18" s="100" t="s">
        <v>819</v>
      </c>
      <c r="CN18" s="92">
        <v>6000</v>
      </c>
      <c r="CO18" s="100"/>
      <c r="CP18" s="187"/>
      <c r="CQ18" s="187"/>
      <c r="CU18" s="187">
        <f t="shared" si="26"/>
        <v>15</v>
      </c>
      <c r="CV18" s="190" t="s">
        <v>817</v>
      </c>
      <c r="CW18" s="92">
        <v>1500000</v>
      </c>
      <c r="CX18" s="187">
        <f t="shared" si="27"/>
        <v>15</v>
      </c>
      <c r="CY18" s="190" t="s">
        <v>824</v>
      </c>
      <c r="CZ18" s="92">
        <v>580000</v>
      </c>
      <c r="DA18" s="187">
        <f t="shared" si="28"/>
        <v>15</v>
      </c>
      <c r="DB18" s="190" t="s">
        <v>970</v>
      </c>
      <c r="DC18" s="92">
        <v>6000</v>
      </c>
      <c r="DD18" s="187">
        <f t="shared" si="29"/>
        <v>15</v>
      </c>
      <c r="DE18" s="190" t="s">
        <v>664</v>
      </c>
      <c r="DF18" s="92">
        <v>869000</v>
      </c>
      <c r="DJ18" s="190">
        <f t="shared" si="30"/>
        <v>15</v>
      </c>
      <c r="DK18" s="190"/>
      <c r="DL18" s="91"/>
      <c r="DM18" s="190">
        <f t="shared" si="31"/>
        <v>15</v>
      </c>
      <c r="DN18" s="190"/>
      <c r="DO18" s="91"/>
      <c r="DP18" s="190">
        <f t="shared" si="32"/>
        <v>15</v>
      </c>
      <c r="DQ18" s="190"/>
      <c r="DR18" s="91"/>
      <c r="DS18" s="190">
        <f t="shared" si="33"/>
        <v>15</v>
      </c>
      <c r="DT18" s="190"/>
      <c r="DU18" s="91"/>
    </row>
    <row r="19" spans="9:125" x14ac:dyDescent="0.25">
      <c r="I19" s="88">
        <f t="shared" si="2"/>
        <v>16</v>
      </c>
      <c r="J19" s="88" t="s">
        <v>620</v>
      </c>
      <c r="K19" s="92">
        <v>112000</v>
      </c>
      <c r="L19" s="88">
        <f t="shared" si="3"/>
        <v>16</v>
      </c>
      <c r="M19" s="88" t="s">
        <v>657</v>
      </c>
      <c r="N19" s="92">
        <v>1500</v>
      </c>
      <c r="O19" s="88">
        <f t="shared" si="4"/>
        <v>16</v>
      </c>
      <c r="P19" s="88" t="s">
        <v>681</v>
      </c>
      <c r="Q19" s="92">
        <v>36500</v>
      </c>
      <c r="R19" s="88">
        <f t="shared" si="5"/>
        <v>16</v>
      </c>
      <c r="S19" s="88" t="s">
        <v>709</v>
      </c>
      <c r="T19" s="92">
        <v>88500</v>
      </c>
      <c r="X19" s="88">
        <f t="shared" si="6"/>
        <v>16</v>
      </c>
      <c r="Y19" s="88" t="s">
        <v>620</v>
      </c>
      <c r="Z19" s="92">
        <v>112000</v>
      </c>
      <c r="AA19" s="88">
        <f t="shared" si="7"/>
        <v>16</v>
      </c>
      <c r="AB19" s="89" t="s">
        <v>666</v>
      </c>
      <c r="AC19" s="92">
        <v>514000</v>
      </c>
      <c r="AD19" s="88">
        <f t="shared" si="8"/>
        <v>16</v>
      </c>
      <c r="AE19" s="88" t="s">
        <v>751</v>
      </c>
      <c r="AF19" s="92">
        <v>24000</v>
      </c>
      <c r="AG19" s="88">
        <f t="shared" si="9"/>
        <v>16</v>
      </c>
      <c r="AH19" s="89" t="s">
        <v>616</v>
      </c>
      <c r="AI19" s="92">
        <v>183000</v>
      </c>
      <c r="AM19" s="88">
        <f t="shared" si="10"/>
        <v>16</v>
      </c>
      <c r="AN19" s="94" t="s">
        <v>620</v>
      </c>
      <c r="AO19" s="92">
        <v>1125000</v>
      </c>
      <c r="AP19" s="88">
        <f t="shared" si="11"/>
        <v>16</v>
      </c>
      <c r="AQ19" s="88" t="s">
        <v>660</v>
      </c>
      <c r="AR19" s="92">
        <v>2389000</v>
      </c>
      <c r="AS19" s="88">
        <f t="shared" si="12"/>
        <v>16</v>
      </c>
      <c r="AT19" s="94" t="s">
        <v>668</v>
      </c>
      <c r="AU19" s="92">
        <v>1500</v>
      </c>
      <c r="AV19" s="88">
        <f t="shared" si="13"/>
        <v>16</v>
      </c>
      <c r="AW19" s="94" t="s">
        <v>652</v>
      </c>
      <c r="AX19" s="92">
        <v>917000</v>
      </c>
      <c r="BB19" s="88">
        <f t="shared" si="14"/>
        <v>16</v>
      </c>
      <c r="BC19" s="97" t="s">
        <v>620</v>
      </c>
      <c r="BD19" s="92">
        <v>1125000</v>
      </c>
      <c r="BE19" s="97">
        <f t="shared" si="15"/>
        <v>16</v>
      </c>
      <c r="BF19" s="97" t="s">
        <v>688</v>
      </c>
      <c r="BG19" s="92">
        <v>587000</v>
      </c>
      <c r="BH19" s="97">
        <f t="shared" si="16"/>
        <v>16</v>
      </c>
      <c r="BI19" s="97" t="s">
        <v>778</v>
      </c>
      <c r="BJ19" s="92">
        <v>660000</v>
      </c>
      <c r="BK19" s="97">
        <f t="shared" si="17"/>
        <v>16</v>
      </c>
      <c r="BL19" s="97" t="s">
        <v>658</v>
      </c>
      <c r="BM19" s="92">
        <v>36500</v>
      </c>
      <c r="BQ19" s="97">
        <f t="shared" si="18"/>
        <v>16</v>
      </c>
      <c r="BR19" s="100" t="s">
        <v>815</v>
      </c>
      <c r="BS19" s="92">
        <v>8250</v>
      </c>
      <c r="BT19" s="97">
        <f t="shared" si="19"/>
        <v>16</v>
      </c>
      <c r="BU19" s="100" t="s">
        <v>671</v>
      </c>
      <c r="BV19" s="92">
        <v>587000</v>
      </c>
      <c r="BW19" s="97">
        <f t="shared" si="20"/>
        <v>16</v>
      </c>
      <c r="BX19" s="100" t="s">
        <v>786</v>
      </c>
      <c r="BY19" s="92">
        <v>1069000</v>
      </c>
      <c r="BZ19" s="97">
        <f t="shared" si="21"/>
        <v>16</v>
      </c>
      <c r="CA19" s="100" t="s">
        <v>734</v>
      </c>
      <c r="CB19" s="92">
        <v>66500</v>
      </c>
      <c r="CF19" s="100">
        <f t="shared" si="22"/>
        <v>16</v>
      </c>
      <c r="CG19" s="187" t="s">
        <v>620</v>
      </c>
      <c r="CH19" s="92">
        <v>1125000</v>
      </c>
      <c r="CI19" s="100">
        <f t="shared" si="23"/>
        <v>16</v>
      </c>
      <c r="CJ19" s="187" t="s">
        <v>795</v>
      </c>
      <c r="CK19" s="92">
        <v>1910000</v>
      </c>
      <c r="CL19" s="100">
        <f t="shared" si="24"/>
        <v>16</v>
      </c>
      <c r="CM19" s="100" t="s">
        <v>974</v>
      </c>
      <c r="CN19" s="92">
        <v>1500</v>
      </c>
      <c r="CO19" s="100"/>
      <c r="CP19" s="100"/>
      <c r="CQ19" s="91"/>
      <c r="CU19" s="187">
        <f t="shared" si="26"/>
        <v>16</v>
      </c>
      <c r="CV19" s="190" t="s">
        <v>814</v>
      </c>
      <c r="CW19" s="92">
        <v>163000</v>
      </c>
      <c r="CX19" s="187">
        <f t="shared" si="27"/>
        <v>16</v>
      </c>
      <c r="CY19" s="190" t="s">
        <v>809</v>
      </c>
      <c r="CZ19" s="92">
        <v>661000</v>
      </c>
      <c r="DA19" s="187">
        <f t="shared" si="28"/>
        <v>16</v>
      </c>
      <c r="DB19" s="190" t="s">
        <v>972</v>
      </c>
      <c r="DC19" s="92">
        <v>1500</v>
      </c>
      <c r="DD19" s="187">
        <f t="shared" si="29"/>
        <v>16</v>
      </c>
      <c r="DE19" s="190" t="s">
        <v>674</v>
      </c>
      <c r="DF19" s="92">
        <v>587000</v>
      </c>
      <c r="DJ19" s="190">
        <f t="shared" si="30"/>
        <v>16</v>
      </c>
      <c r="DK19" s="190"/>
      <c r="DL19" s="91"/>
      <c r="DM19" s="190">
        <f t="shared" si="31"/>
        <v>16</v>
      </c>
      <c r="DN19" s="190"/>
      <c r="DO19" s="91"/>
      <c r="DP19" s="190">
        <f t="shared" si="32"/>
        <v>16</v>
      </c>
      <c r="DQ19" s="190"/>
      <c r="DR19" s="91"/>
      <c r="DS19" s="190">
        <f t="shared" si="33"/>
        <v>16</v>
      </c>
      <c r="DT19" s="190"/>
      <c r="DU19" s="91"/>
    </row>
    <row r="20" spans="9:125" x14ac:dyDescent="0.25">
      <c r="I20" s="88">
        <f t="shared" si="2"/>
        <v>17</v>
      </c>
      <c r="J20" s="88" t="s">
        <v>621</v>
      </c>
      <c r="K20" s="92">
        <v>885000</v>
      </c>
      <c r="L20" s="88">
        <f t="shared" si="3"/>
        <v>17</v>
      </c>
      <c r="M20" s="88" t="s">
        <v>658</v>
      </c>
      <c r="N20" s="92">
        <v>36500</v>
      </c>
      <c r="O20" s="88">
        <f t="shared" si="4"/>
        <v>17</v>
      </c>
      <c r="P20" s="88" t="s">
        <v>682</v>
      </c>
      <c r="Q20" s="92">
        <v>32500</v>
      </c>
      <c r="R20" s="88">
        <f t="shared" si="5"/>
        <v>17</v>
      </c>
      <c r="S20" s="88" t="s">
        <v>710</v>
      </c>
      <c r="T20" s="92">
        <v>90000</v>
      </c>
      <c r="X20" s="88">
        <f t="shared" si="6"/>
        <v>17</v>
      </c>
      <c r="Y20" s="88" t="s">
        <v>621</v>
      </c>
      <c r="Z20" s="92">
        <v>885000</v>
      </c>
      <c r="AA20" s="88">
        <f t="shared" si="7"/>
        <v>17</v>
      </c>
      <c r="AB20" s="88" t="s">
        <v>700</v>
      </c>
      <c r="AC20" s="92">
        <v>36500</v>
      </c>
      <c r="AD20" s="88">
        <f t="shared" si="8"/>
        <v>17</v>
      </c>
      <c r="AE20" s="88" t="s">
        <v>693</v>
      </c>
      <c r="AF20" s="92">
        <v>80000</v>
      </c>
      <c r="AG20" s="88">
        <f t="shared" si="9"/>
        <v>17</v>
      </c>
      <c r="AH20" s="88" t="s">
        <v>658</v>
      </c>
      <c r="AI20" s="92">
        <v>36500</v>
      </c>
      <c r="AM20" s="88">
        <f t="shared" si="10"/>
        <v>17</v>
      </c>
      <c r="AN20" s="94" t="s">
        <v>621</v>
      </c>
      <c r="AO20" s="92">
        <v>885000</v>
      </c>
      <c r="AP20" s="88">
        <f t="shared" si="11"/>
        <v>17</v>
      </c>
      <c r="AQ20" s="94" t="s">
        <v>662</v>
      </c>
      <c r="AR20" s="92">
        <v>1500</v>
      </c>
      <c r="AS20" s="88">
        <f t="shared" si="12"/>
        <v>17</v>
      </c>
      <c r="AT20" s="94" t="s">
        <v>711</v>
      </c>
      <c r="AU20" s="92">
        <v>103000</v>
      </c>
      <c r="AV20" s="88">
        <f t="shared" si="13"/>
        <v>17</v>
      </c>
      <c r="AW20" s="94" t="s">
        <v>732</v>
      </c>
      <c r="AX20" s="92">
        <v>610000</v>
      </c>
      <c r="BB20" s="88">
        <f t="shared" si="14"/>
        <v>17</v>
      </c>
      <c r="BC20" s="97" t="s">
        <v>621</v>
      </c>
      <c r="BD20" s="92">
        <v>885000</v>
      </c>
      <c r="BE20" s="97">
        <f t="shared" si="15"/>
        <v>17</v>
      </c>
      <c r="BF20" s="97" t="s">
        <v>790</v>
      </c>
      <c r="BG20" s="92">
        <v>930000</v>
      </c>
      <c r="BH20" s="97">
        <f t="shared" si="16"/>
        <v>17</v>
      </c>
      <c r="BI20" s="97" t="s">
        <v>786</v>
      </c>
      <c r="BJ20" s="92">
        <v>930000</v>
      </c>
      <c r="BK20" s="97">
        <f t="shared" si="17"/>
        <v>17</v>
      </c>
      <c r="BL20" s="97" t="s">
        <v>725</v>
      </c>
      <c r="BM20" s="92">
        <v>254000</v>
      </c>
      <c r="BQ20" s="97">
        <f t="shared" si="18"/>
        <v>17</v>
      </c>
      <c r="BR20" s="100" t="s">
        <v>769</v>
      </c>
      <c r="BS20" s="92">
        <v>823000</v>
      </c>
      <c r="BT20" s="97"/>
      <c r="BU20" s="100"/>
      <c r="BV20" s="100"/>
      <c r="BW20" s="97">
        <f t="shared" si="20"/>
        <v>17</v>
      </c>
      <c r="BX20" s="100" t="s">
        <v>754</v>
      </c>
      <c r="BY20" s="92">
        <v>1910000</v>
      </c>
      <c r="BZ20" s="97">
        <f t="shared" si="21"/>
        <v>17</v>
      </c>
      <c r="CA20" s="97" t="s">
        <v>833</v>
      </c>
      <c r="CB20" s="92">
        <v>656000</v>
      </c>
      <c r="CF20" s="100">
        <f t="shared" si="22"/>
        <v>17</v>
      </c>
      <c r="CG20" s="100" t="s">
        <v>778</v>
      </c>
      <c r="CH20" s="92">
        <v>660000</v>
      </c>
      <c r="CI20" s="100">
        <f t="shared" si="23"/>
        <v>17</v>
      </c>
      <c r="CJ20" s="187" t="s">
        <v>779</v>
      </c>
      <c r="CK20" s="92">
        <v>780000</v>
      </c>
      <c r="CL20" s="100">
        <f t="shared" si="24"/>
        <v>17</v>
      </c>
      <c r="CM20" s="100" t="s">
        <v>822</v>
      </c>
      <c r="CN20" s="92">
        <v>644000</v>
      </c>
      <c r="CO20" s="100"/>
      <c r="CP20" s="100"/>
      <c r="CQ20" s="91"/>
      <c r="CU20" s="187">
        <f t="shared" si="26"/>
        <v>17</v>
      </c>
      <c r="CV20" s="190" t="s">
        <v>645</v>
      </c>
      <c r="CW20" s="92">
        <v>580000</v>
      </c>
      <c r="CX20" s="187">
        <f t="shared" si="27"/>
        <v>17</v>
      </c>
      <c r="CY20" s="190" t="s">
        <v>825</v>
      </c>
      <c r="CZ20" s="92">
        <v>6250</v>
      </c>
      <c r="DA20" s="187">
        <f t="shared" si="28"/>
        <v>17</v>
      </c>
      <c r="DB20" s="190" t="s">
        <v>968</v>
      </c>
      <c r="DC20" s="92">
        <v>6250</v>
      </c>
      <c r="DD20" s="187">
        <f t="shared" si="29"/>
        <v>17</v>
      </c>
      <c r="DE20" s="190" t="s">
        <v>678</v>
      </c>
      <c r="DF20" s="92">
        <v>389000</v>
      </c>
      <c r="DJ20" s="190">
        <f t="shared" si="30"/>
        <v>17</v>
      </c>
      <c r="DK20" s="190"/>
      <c r="DL20" s="91"/>
      <c r="DM20" s="190">
        <f t="shared" si="31"/>
        <v>17</v>
      </c>
      <c r="DN20" s="190"/>
      <c r="DO20" s="91"/>
      <c r="DP20" s="190">
        <f t="shared" si="32"/>
        <v>17</v>
      </c>
      <c r="DQ20" s="190"/>
      <c r="DR20" s="91"/>
      <c r="DS20" s="190">
        <f t="shared" si="33"/>
        <v>17</v>
      </c>
      <c r="DT20" s="190"/>
      <c r="DU20" s="91"/>
    </row>
    <row r="21" spans="9:125" x14ac:dyDescent="0.25">
      <c r="I21" s="88">
        <f t="shared" si="2"/>
        <v>18</v>
      </c>
      <c r="J21" s="88" t="s">
        <v>622</v>
      </c>
      <c r="K21" s="92">
        <v>822000</v>
      </c>
      <c r="L21" s="88">
        <f t="shared" si="3"/>
        <v>18</v>
      </c>
      <c r="M21" s="88" t="s">
        <v>659</v>
      </c>
      <c r="N21" s="92">
        <v>1500</v>
      </c>
      <c r="O21" s="88">
        <f t="shared" si="4"/>
        <v>18</v>
      </c>
      <c r="P21" s="88" t="s">
        <v>683</v>
      </c>
      <c r="Q21" s="92">
        <v>56000</v>
      </c>
      <c r="R21" s="88">
        <f t="shared" si="5"/>
        <v>18</v>
      </c>
      <c r="S21" s="88" t="s">
        <v>711</v>
      </c>
      <c r="T21" s="92">
        <v>85000</v>
      </c>
      <c r="X21" s="88">
        <f t="shared" si="6"/>
        <v>18</v>
      </c>
      <c r="Y21" s="88" t="s">
        <v>622</v>
      </c>
      <c r="Z21" s="92">
        <v>1030000</v>
      </c>
      <c r="AA21" s="88">
        <f t="shared" si="7"/>
        <v>18</v>
      </c>
      <c r="AB21" s="88" t="s">
        <v>672</v>
      </c>
      <c r="AC21" s="92">
        <v>1500</v>
      </c>
      <c r="AD21" s="88">
        <f t="shared" si="8"/>
        <v>18</v>
      </c>
      <c r="AE21" s="88" t="s">
        <v>668</v>
      </c>
      <c r="AF21" s="92">
        <v>1500</v>
      </c>
      <c r="AG21" s="88">
        <f t="shared" si="9"/>
        <v>18</v>
      </c>
      <c r="AH21" s="88" t="s">
        <v>725</v>
      </c>
      <c r="AI21" s="92">
        <v>254000</v>
      </c>
      <c r="AM21" s="88">
        <f t="shared" si="10"/>
        <v>18</v>
      </c>
      <c r="AN21" s="88" t="s">
        <v>769</v>
      </c>
      <c r="AO21" s="92">
        <v>823000</v>
      </c>
      <c r="AP21" s="88">
        <f t="shared" si="11"/>
        <v>18</v>
      </c>
      <c r="AQ21" s="88" t="s">
        <v>710</v>
      </c>
      <c r="AR21" s="92">
        <v>109000</v>
      </c>
      <c r="AS21" s="88">
        <f t="shared" si="12"/>
        <v>18</v>
      </c>
      <c r="AT21" s="94" t="s">
        <v>688</v>
      </c>
      <c r="AU21" s="92">
        <v>1500</v>
      </c>
      <c r="AV21" s="88">
        <f t="shared" si="13"/>
        <v>18</v>
      </c>
      <c r="AW21" s="88" t="s">
        <v>727</v>
      </c>
      <c r="AX21" s="92">
        <v>39500</v>
      </c>
      <c r="BB21" s="88">
        <f t="shared" si="14"/>
        <v>18</v>
      </c>
      <c r="BC21" s="97" t="s">
        <v>769</v>
      </c>
      <c r="BD21" s="92">
        <v>823000</v>
      </c>
      <c r="BE21" s="97">
        <f t="shared" si="15"/>
        <v>18</v>
      </c>
      <c r="BF21" s="97" t="s">
        <v>667</v>
      </c>
      <c r="BG21" s="92">
        <v>587000</v>
      </c>
      <c r="BH21" s="97">
        <f t="shared" si="16"/>
        <v>18</v>
      </c>
      <c r="BI21" s="97" t="s">
        <v>668</v>
      </c>
      <c r="BJ21" s="92">
        <v>587000</v>
      </c>
      <c r="BK21" s="97">
        <f t="shared" si="17"/>
        <v>18</v>
      </c>
      <c r="BL21" s="97" t="s">
        <v>657</v>
      </c>
      <c r="BM21" s="92">
        <v>882000</v>
      </c>
      <c r="BQ21" s="97">
        <f t="shared" si="18"/>
        <v>18</v>
      </c>
      <c r="BR21" s="100" t="s">
        <v>772</v>
      </c>
      <c r="BS21" s="92">
        <v>156000</v>
      </c>
      <c r="BT21" s="97"/>
      <c r="BU21" s="100"/>
      <c r="BV21" s="100"/>
      <c r="BW21" s="97">
        <f t="shared" si="20"/>
        <v>18</v>
      </c>
      <c r="BX21" s="100" t="s">
        <v>787</v>
      </c>
      <c r="BY21" s="92">
        <v>1773000</v>
      </c>
      <c r="BZ21" s="97">
        <f t="shared" si="21"/>
        <v>18</v>
      </c>
      <c r="CA21" s="100" t="s">
        <v>749</v>
      </c>
      <c r="CB21" s="92">
        <v>587000</v>
      </c>
      <c r="CF21" s="100">
        <f t="shared" si="22"/>
        <v>18</v>
      </c>
      <c r="CG21" s="187" t="s">
        <v>769</v>
      </c>
      <c r="CH21" s="92">
        <v>823000</v>
      </c>
      <c r="CI21" s="100">
        <f t="shared" si="23"/>
        <v>18</v>
      </c>
      <c r="CJ21" s="187" t="s">
        <v>787</v>
      </c>
      <c r="CK21" s="92">
        <v>1773000</v>
      </c>
      <c r="CL21" s="100">
        <f t="shared" si="24"/>
        <v>18</v>
      </c>
      <c r="CM21" s="100" t="s">
        <v>834</v>
      </c>
      <c r="CN21" s="92">
        <v>656000</v>
      </c>
      <c r="CO21" s="100"/>
      <c r="CP21" s="100"/>
      <c r="CQ21" s="91"/>
      <c r="CU21" s="187">
        <f t="shared" si="26"/>
        <v>18</v>
      </c>
      <c r="CV21" s="190" t="s">
        <v>965</v>
      </c>
      <c r="CW21" s="92">
        <v>157000</v>
      </c>
      <c r="CX21" s="187"/>
      <c r="CY21" s="187"/>
      <c r="CZ21" s="91"/>
      <c r="DA21" s="187">
        <f t="shared" si="28"/>
        <v>18</v>
      </c>
      <c r="DB21" s="187" t="s">
        <v>988</v>
      </c>
      <c r="DC21" s="92">
        <v>6250</v>
      </c>
      <c r="DD21" s="187">
        <f t="shared" si="29"/>
        <v>18</v>
      </c>
      <c r="DE21" s="190" t="s">
        <v>652</v>
      </c>
      <c r="DF21" s="92">
        <v>917000</v>
      </c>
      <c r="DJ21" s="190">
        <f t="shared" si="30"/>
        <v>18</v>
      </c>
      <c r="DK21" s="190"/>
      <c r="DL21" s="91"/>
      <c r="DM21" s="190">
        <f t="shared" si="31"/>
        <v>18</v>
      </c>
      <c r="DN21" s="190"/>
      <c r="DO21" s="91"/>
      <c r="DP21" s="190">
        <f t="shared" si="32"/>
        <v>18</v>
      </c>
      <c r="DQ21" s="190"/>
      <c r="DR21" s="91"/>
      <c r="DS21" s="190">
        <f t="shared" si="33"/>
        <v>18</v>
      </c>
      <c r="DT21" s="190"/>
      <c r="DU21" s="91"/>
    </row>
    <row r="22" spans="9:125" x14ac:dyDescent="0.25">
      <c r="I22" s="88">
        <f t="shared" si="2"/>
        <v>19</v>
      </c>
      <c r="J22" s="88" t="s">
        <v>623</v>
      </c>
      <c r="K22" s="92">
        <v>627000</v>
      </c>
      <c r="L22" s="88">
        <f t="shared" si="3"/>
        <v>19</v>
      </c>
      <c r="M22" s="88" t="s">
        <v>660</v>
      </c>
      <c r="N22" s="92">
        <v>2389000</v>
      </c>
      <c r="O22" s="88">
        <f t="shared" si="4"/>
        <v>19</v>
      </c>
      <c r="P22" s="88" t="s">
        <v>684</v>
      </c>
      <c r="Q22" s="92">
        <v>232000</v>
      </c>
      <c r="R22" s="88">
        <f t="shared" si="5"/>
        <v>19</v>
      </c>
      <c r="S22" s="88" t="s">
        <v>712</v>
      </c>
      <c r="T22" s="92">
        <v>93500</v>
      </c>
      <c r="X22" s="88">
        <f t="shared" si="6"/>
        <v>19</v>
      </c>
      <c r="Y22" s="88" t="s">
        <v>623</v>
      </c>
      <c r="Z22" s="92">
        <v>627000</v>
      </c>
      <c r="AA22" s="88">
        <f t="shared" si="7"/>
        <v>19</v>
      </c>
      <c r="AB22" s="88" t="s">
        <v>706</v>
      </c>
      <c r="AC22" s="92">
        <v>98500</v>
      </c>
      <c r="AD22" s="88">
        <f t="shared" si="8"/>
        <v>19</v>
      </c>
      <c r="AE22" s="88" t="s">
        <v>705</v>
      </c>
      <c r="AF22" s="92">
        <v>80500</v>
      </c>
      <c r="AG22" s="88">
        <f t="shared" si="9"/>
        <v>19</v>
      </c>
      <c r="AH22" s="88" t="s">
        <v>726</v>
      </c>
      <c r="AI22" s="92">
        <v>51500</v>
      </c>
      <c r="AM22" s="88">
        <f t="shared" si="10"/>
        <v>19</v>
      </c>
      <c r="AN22" s="94" t="s">
        <v>639</v>
      </c>
      <c r="AO22" s="92">
        <v>945000</v>
      </c>
      <c r="AP22" s="88">
        <f t="shared" si="11"/>
        <v>19</v>
      </c>
      <c r="AQ22" s="88" t="s">
        <v>712</v>
      </c>
      <c r="AR22" s="92">
        <v>113000</v>
      </c>
      <c r="AS22" s="88">
        <f t="shared" si="12"/>
        <v>19</v>
      </c>
      <c r="AT22" s="94" t="s">
        <v>749</v>
      </c>
      <c r="AU22" s="92">
        <v>1500</v>
      </c>
      <c r="AV22" s="88">
        <f t="shared" si="13"/>
        <v>19</v>
      </c>
      <c r="AW22" s="88" t="s">
        <v>701</v>
      </c>
      <c r="AX22" s="92">
        <v>51500</v>
      </c>
      <c r="BB22" s="88">
        <f t="shared" si="14"/>
        <v>19</v>
      </c>
      <c r="BC22" s="97" t="s">
        <v>639</v>
      </c>
      <c r="BD22" s="92">
        <v>945000</v>
      </c>
      <c r="BE22" s="97">
        <f t="shared" si="15"/>
        <v>19</v>
      </c>
      <c r="BF22" s="97" t="s">
        <v>760</v>
      </c>
      <c r="BG22" s="92">
        <v>1989000</v>
      </c>
      <c r="BH22" s="97">
        <f t="shared" si="16"/>
        <v>19</v>
      </c>
      <c r="BI22" s="97" t="s">
        <v>785</v>
      </c>
      <c r="BJ22" s="92">
        <v>660000</v>
      </c>
      <c r="BK22" s="97">
        <f t="shared" si="17"/>
        <v>19</v>
      </c>
      <c r="BL22" s="97" t="s">
        <v>678</v>
      </c>
      <c r="BM22" s="92">
        <v>389000</v>
      </c>
      <c r="BQ22" s="97">
        <f t="shared" si="18"/>
        <v>19</v>
      </c>
      <c r="BR22" s="100" t="s">
        <v>745</v>
      </c>
      <c r="BS22" s="92">
        <v>1928000</v>
      </c>
      <c r="BT22" s="97"/>
      <c r="BU22" s="100"/>
      <c r="BV22" s="100"/>
      <c r="BW22" s="97">
        <f t="shared" si="20"/>
        <v>19</v>
      </c>
      <c r="BX22" s="100" t="s">
        <v>808</v>
      </c>
      <c r="BY22" s="92">
        <v>661000</v>
      </c>
      <c r="BZ22" s="97">
        <f t="shared" si="21"/>
        <v>19</v>
      </c>
      <c r="CA22" s="100" t="s">
        <v>669</v>
      </c>
      <c r="CB22" s="92">
        <v>567000</v>
      </c>
      <c r="CF22" s="100">
        <f t="shared" si="22"/>
        <v>19</v>
      </c>
      <c r="CG22" s="187" t="s">
        <v>660</v>
      </c>
      <c r="CH22" s="92">
        <v>2389000</v>
      </c>
      <c r="CI22" s="100">
        <f t="shared" si="23"/>
        <v>19</v>
      </c>
      <c r="CJ22" s="187" t="s">
        <v>820</v>
      </c>
      <c r="CK22" s="92">
        <v>133000</v>
      </c>
      <c r="CL22" s="100">
        <f t="shared" si="24"/>
        <v>19</v>
      </c>
      <c r="CM22" s="187" t="s">
        <v>823</v>
      </c>
      <c r="CN22" s="92">
        <v>6000</v>
      </c>
      <c r="CO22" s="100"/>
      <c r="CP22" s="100"/>
      <c r="CQ22" s="91"/>
      <c r="CU22" s="187">
        <f t="shared" si="26"/>
        <v>19</v>
      </c>
      <c r="CV22" s="190" t="s">
        <v>759</v>
      </c>
      <c r="CW22" s="92">
        <v>1767000</v>
      </c>
      <c r="CX22" s="187"/>
      <c r="CY22" s="187"/>
      <c r="CZ22" s="91"/>
      <c r="DA22" s="187">
        <f t="shared" si="28"/>
        <v>19</v>
      </c>
      <c r="DB22" s="187" t="s">
        <v>989</v>
      </c>
      <c r="DC22" s="92">
        <v>6250</v>
      </c>
      <c r="DD22" s="187">
        <f t="shared" si="29"/>
        <v>19</v>
      </c>
      <c r="DE22" s="190" t="s">
        <v>764</v>
      </c>
      <c r="DF22" s="92">
        <v>1099000</v>
      </c>
      <c r="DJ22" s="190">
        <f t="shared" si="30"/>
        <v>19</v>
      </c>
      <c r="DK22" s="190"/>
      <c r="DL22" s="91"/>
      <c r="DM22" s="190">
        <f t="shared" si="31"/>
        <v>19</v>
      </c>
      <c r="DN22" s="190"/>
      <c r="DO22" s="91"/>
      <c r="DP22" s="190">
        <f t="shared" si="32"/>
        <v>19</v>
      </c>
      <c r="DQ22" s="190"/>
      <c r="DR22" s="91"/>
      <c r="DS22" s="190">
        <f t="shared" si="33"/>
        <v>19</v>
      </c>
      <c r="DT22" s="190"/>
      <c r="DU22" s="91"/>
    </row>
    <row r="23" spans="9:125" x14ac:dyDescent="0.25">
      <c r="I23" s="88">
        <f t="shared" si="2"/>
        <v>20</v>
      </c>
      <c r="J23" s="88" t="s">
        <v>624</v>
      </c>
      <c r="K23" s="92">
        <v>590000</v>
      </c>
      <c r="L23" s="88">
        <f t="shared" si="3"/>
        <v>20</v>
      </c>
      <c r="M23" s="88" t="s">
        <v>661</v>
      </c>
      <c r="N23" s="92">
        <v>1500</v>
      </c>
      <c r="O23" s="88">
        <f t="shared" si="4"/>
        <v>20</v>
      </c>
      <c r="P23" s="88" t="s">
        <v>685</v>
      </c>
      <c r="Q23" s="92">
        <v>68500</v>
      </c>
      <c r="R23" s="88">
        <f t="shared" si="5"/>
        <v>20</v>
      </c>
      <c r="S23" s="88" t="s">
        <v>713</v>
      </c>
      <c r="T23" s="92">
        <v>75000</v>
      </c>
      <c r="X23" s="88">
        <f t="shared" si="6"/>
        <v>20</v>
      </c>
      <c r="Y23" s="88" t="s">
        <v>624</v>
      </c>
      <c r="Z23" s="92">
        <v>590000</v>
      </c>
      <c r="AA23" s="88">
        <f t="shared" si="7"/>
        <v>20</v>
      </c>
      <c r="AB23" s="89" t="s">
        <v>697</v>
      </c>
      <c r="AC23" s="92">
        <v>85500</v>
      </c>
      <c r="AD23" s="88">
        <f t="shared" si="8"/>
        <v>20</v>
      </c>
      <c r="AE23" s="89" t="s">
        <v>711</v>
      </c>
      <c r="AF23" s="92">
        <v>93500</v>
      </c>
      <c r="AG23" s="88">
        <f t="shared" si="9"/>
        <v>20</v>
      </c>
      <c r="AH23" s="88" t="s">
        <v>650</v>
      </c>
      <c r="AI23" s="92">
        <v>24500</v>
      </c>
      <c r="AM23" s="88">
        <f t="shared" si="10"/>
        <v>20</v>
      </c>
      <c r="AN23" s="94" t="s">
        <v>624</v>
      </c>
      <c r="AO23" s="92">
        <v>590000</v>
      </c>
      <c r="AP23" s="88">
        <f t="shared" si="11"/>
        <v>20</v>
      </c>
      <c r="AQ23" s="88" t="s">
        <v>690</v>
      </c>
      <c r="AR23" s="92">
        <v>2427000</v>
      </c>
      <c r="AS23" s="88">
        <f t="shared" si="12"/>
        <v>20</v>
      </c>
      <c r="AT23" s="94" t="s">
        <v>678</v>
      </c>
      <c r="AU23" s="92">
        <v>389000</v>
      </c>
      <c r="AV23" s="88">
        <f t="shared" si="13"/>
        <v>20</v>
      </c>
      <c r="AW23" s="88" t="s">
        <v>794</v>
      </c>
      <c r="AX23" s="92">
        <v>54500</v>
      </c>
      <c r="BB23" s="88">
        <f t="shared" si="14"/>
        <v>20</v>
      </c>
      <c r="BC23" s="97" t="s">
        <v>772</v>
      </c>
      <c r="BD23" s="92">
        <v>156000</v>
      </c>
      <c r="BE23" s="97"/>
      <c r="BF23" s="97"/>
      <c r="BG23" s="97"/>
      <c r="BH23" s="97">
        <f t="shared" si="16"/>
        <v>20</v>
      </c>
      <c r="BI23" s="97" t="s">
        <v>808</v>
      </c>
      <c r="BJ23" s="92">
        <v>661000</v>
      </c>
      <c r="BK23" s="97">
        <f t="shared" si="17"/>
        <v>20</v>
      </c>
      <c r="BL23" s="97" t="s">
        <v>752</v>
      </c>
      <c r="BM23" s="92">
        <v>133000</v>
      </c>
      <c r="BQ23" s="97">
        <f t="shared" si="18"/>
        <v>20</v>
      </c>
      <c r="BR23" s="100" t="s">
        <v>656</v>
      </c>
      <c r="BS23" s="92">
        <v>1627000</v>
      </c>
      <c r="BT23" s="97"/>
      <c r="BU23" s="100"/>
      <c r="BV23" s="100"/>
      <c r="BW23" s="97">
        <f t="shared" si="20"/>
        <v>20</v>
      </c>
      <c r="BX23" s="97" t="s">
        <v>819</v>
      </c>
      <c r="BY23" s="92">
        <v>6000</v>
      </c>
      <c r="BZ23" s="97">
        <f t="shared" si="21"/>
        <v>20</v>
      </c>
      <c r="CA23" s="97" t="s">
        <v>834</v>
      </c>
      <c r="CB23" s="92">
        <v>656000</v>
      </c>
      <c r="CF23" s="100">
        <f t="shared" si="22"/>
        <v>20</v>
      </c>
      <c r="CG23" s="187" t="s">
        <v>772</v>
      </c>
      <c r="CH23" s="92">
        <v>156000</v>
      </c>
      <c r="CI23" s="100">
        <f t="shared" si="23"/>
        <v>20</v>
      </c>
      <c r="CJ23" s="187" t="s">
        <v>808</v>
      </c>
      <c r="CK23" s="92">
        <v>661000</v>
      </c>
      <c r="CL23" s="100">
        <f t="shared" si="24"/>
        <v>20</v>
      </c>
      <c r="CM23" s="100" t="s">
        <v>824</v>
      </c>
      <c r="CN23" s="92">
        <v>580000</v>
      </c>
      <c r="CO23" s="100"/>
      <c r="CP23" s="100"/>
      <c r="CQ23" s="91"/>
      <c r="CU23" s="187">
        <f t="shared" si="26"/>
        <v>20</v>
      </c>
      <c r="CV23" s="190" t="s">
        <v>669</v>
      </c>
      <c r="CW23" s="92">
        <v>652000</v>
      </c>
      <c r="CX23" s="187"/>
      <c r="CY23" s="187"/>
      <c r="CZ23" s="91"/>
      <c r="DA23" s="187">
        <f t="shared" si="28"/>
        <v>20</v>
      </c>
      <c r="DB23" s="187" t="s">
        <v>990</v>
      </c>
      <c r="DC23" s="92">
        <v>1500</v>
      </c>
      <c r="DD23" s="187">
        <f t="shared" si="29"/>
        <v>20</v>
      </c>
      <c r="DE23" s="190" t="s">
        <v>734</v>
      </c>
      <c r="DF23" s="92">
        <v>66500</v>
      </c>
      <c r="DJ23" s="190">
        <f t="shared" si="30"/>
        <v>20</v>
      </c>
      <c r="DK23" s="190"/>
      <c r="DL23" s="91"/>
      <c r="DM23" s="190">
        <f t="shared" si="31"/>
        <v>20</v>
      </c>
      <c r="DN23" s="190"/>
      <c r="DO23" s="91"/>
      <c r="DP23" s="190">
        <f t="shared" si="32"/>
        <v>20</v>
      </c>
      <c r="DQ23" s="190"/>
      <c r="DR23" s="91"/>
      <c r="DS23" s="190">
        <f t="shared" si="33"/>
        <v>20</v>
      </c>
      <c r="DT23" s="190"/>
      <c r="DU23" s="91"/>
    </row>
    <row r="24" spans="9:125" x14ac:dyDescent="0.25">
      <c r="I24" s="88">
        <f t="shared" si="2"/>
        <v>21</v>
      </c>
      <c r="J24" s="88" t="s">
        <v>625</v>
      </c>
      <c r="K24" s="92">
        <v>683000</v>
      </c>
      <c r="L24" s="88">
        <f t="shared" si="3"/>
        <v>21</v>
      </c>
      <c r="M24" s="88" t="s">
        <v>662</v>
      </c>
      <c r="N24" s="92">
        <v>1500</v>
      </c>
      <c r="O24" s="88">
        <f t="shared" si="4"/>
        <v>21</v>
      </c>
      <c r="P24" s="88" t="s">
        <v>686</v>
      </c>
      <c r="Q24" s="92">
        <v>1101000</v>
      </c>
      <c r="R24" s="88">
        <f t="shared" si="5"/>
        <v>21</v>
      </c>
      <c r="S24" s="88" t="s">
        <v>714</v>
      </c>
      <c r="T24" s="92">
        <v>74000</v>
      </c>
      <c r="X24" s="88">
        <f t="shared" si="6"/>
        <v>21</v>
      </c>
      <c r="Y24" s="88" t="s">
        <v>625</v>
      </c>
      <c r="Z24" s="92">
        <v>1755000</v>
      </c>
      <c r="AA24" s="88">
        <f t="shared" si="7"/>
        <v>21</v>
      </c>
      <c r="AB24" s="89" t="s">
        <v>712</v>
      </c>
      <c r="AC24" s="92">
        <v>103000</v>
      </c>
      <c r="AD24" s="88">
        <f t="shared" si="8"/>
        <v>21</v>
      </c>
      <c r="AE24" s="88" t="s">
        <v>676</v>
      </c>
      <c r="AF24" s="92">
        <v>1500</v>
      </c>
      <c r="AG24" s="88">
        <f t="shared" si="9"/>
        <v>21</v>
      </c>
      <c r="AH24" s="88" t="s">
        <v>707</v>
      </c>
      <c r="AI24" s="92">
        <v>91000</v>
      </c>
      <c r="AM24" s="88">
        <f t="shared" si="10"/>
        <v>21</v>
      </c>
      <c r="AN24" s="94" t="s">
        <v>625</v>
      </c>
      <c r="AO24" s="92">
        <v>1755000</v>
      </c>
      <c r="AP24" s="88">
        <f t="shared" si="11"/>
        <v>21</v>
      </c>
      <c r="AQ24" s="88" t="s">
        <v>760</v>
      </c>
      <c r="AR24" s="92">
        <v>1989000</v>
      </c>
      <c r="AS24" s="88">
        <f t="shared" si="12"/>
        <v>21</v>
      </c>
      <c r="AT24" s="94" t="s">
        <v>670</v>
      </c>
      <c r="AU24" s="92">
        <v>1500</v>
      </c>
      <c r="AV24" s="88">
        <f t="shared" si="13"/>
        <v>21</v>
      </c>
      <c r="AW24" s="94" t="s">
        <v>723</v>
      </c>
      <c r="AX24" s="92">
        <v>183000</v>
      </c>
      <c r="BB24" s="88">
        <f t="shared" si="14"/>
        <v>21</v>
      </c>
      <c r="BC24" s="97" t="s">
        <v>777</v>
      </c>
      <c r="BD24" s="92">
        <v>591000</v>
      </c>
      <c r="BE24" s="97"/>
      <c r="BF24" s="97"/>
      <c r="BG24" s="97"/>
      <c r="BH24" s="97">
        <f t="shared" si="16"/>
        <v>21</v>
      </c>
      <c r="BI24" s="97" t="s">
        <v>749</v>
      </c>
      <c r="BJ24" s="92">
        <v>587000</v>
      </c>
      <c r="BK24" s="97">
        <f t="shared" si="17"/>
        <v>21</v>
      </c>
      <c r="BL24" s="97" t="s">
        <v>796</v>
      </c>
      <c r="BM24" s="92">
        <v>252000</v>
      </c>
      <c r="BQ24" s="97">
        <f t="shared" si="18"/>
        <v>21</v>
      </c>
      <c r="BR24" s="100" t="s">
        <v>673</v>
      </c>
      <c r="BS24" s="92">
        <v>660000</v>
      </c>
      <c r="BT24" s="97"/>
      <c r="BU24" s="100"/>
      <c r="BV24" s="100"/>
      <c r="BW24" s="97">
        <f t="shared" si="20"/>
        <v>21</v>
      </c>
      <c r="BX24" s="97" t="s">
        <v>820</v>
      </c>
      <c r="BY24" s="92">
        <v>133000</v>
      </c>
      <c r="BZ24" s="97">
        <f t="shared" si="21"/>
        <v>21</v>
      </c>
      <c r="CA24" s="97" t="s">
        <v>835</v>
      </c>
      <c r="CB24" s="92">
        <v>133000</v>
      </c>
      <c r="CF24" s="100">
        <f t="shared" si="22"/>
        <v>21</v>
      </c>
      <c r="CG24" s="187" t="s">
        <v>672</v>
      </c>
      <c r="CH24" s="92">
        <v>587000</v>
      </c>
      <c r="CI24" s="100">
        <f t="shared" si="23"/>
        <v>21</v>
      </c>
      <c r="CJ24" s="100" t="s">
        <v>804</v>
      </c>
      <c r="CK24" s="92">
        <v>644000</v>
      </c>
      <c r="CL24" s="100">
        <f t="shared" si="24"/>
        <v>21</v>
      </c>
      <c r="CM24" s="100" t="s">
        <v>825</v>
      </c>
      <c r="CN24" s="92">
        <v>6000</v>
      </c>
      <c r="CO24" s="100"/>
      <c r="CP24" s="100"/>
      <c r="CQ24" s="91"/>
      <c r="CU24" s="187">
        <f t="shared" si="26"/>
        <v>21</v>
      </c>
      <c r="CV24" s="190" t="s">
        <v>672</v>
      </c>
      <c r="CW24" s="92">
        <v>587000</v>
      </c>
      <c r="CX24" s="187"/>
      <c r="CY24" s="187"/>
      <c r="CZ24" s="91"/>
      <c r="DA24" s="187">
        <f t="shared" si="28"/>
        <v>21</v>
      </c>
      <c r="DB24" s="187" t="s">
        <v>991</v>
      </c>
      <c r="DC24" s="92">
        <v>6250</v>
      </c>
      <c r="DD24" s="187"/>
      <c r="DE24" s="190"/>
      <c r="DF24" s="190"/>
      <c r="DJ24" s="190">
        <f t="shared" si="30"/>
        <v>21</v>
      </c>
      <c r="DK24" s="190"/>
      <c r="DL24" s="91"/>
      <c r="DM24" s="190">
        <f t="shared" si="31"/>
        <v>21</v>
      </c>
      <c r="DN24" s="190"/>
      <c r="DO24" s="91"/>
      <c r="DP24" s="190">
        <f t="shared" si="32"/>
        <v>21</v>
      </c>
      <c r="DQ24" s="190"/>
      <c r="DR24" s="91"/>
      <c r="DS24" s="190">
        <f t="shared" si="33"/>
        <v>21</v>
      </c>
      <c r="DT24" s="190"/>
      <c r="DU24" s="91"/>
    </row>
    <row r="25" spans="9:125" x14ac:dyDescent="0.25">
      <c r="I25" s="88">
        <f t="shared" si="2"/>
        <v>22</v>
      </c>
      <c r="J25" s="88" t="s">
        <v>626</v>
      </c>
      <c r="K25" s="92">
        <v>102000</v>
      </c>
      <c r="L25" s="88">
        <f t="shared" si="3"/>
        <v>22</v>
      </c>
      <c r="M25" s="88" t="s">
        <v>663</v>
      </c>
      <c r="N25" s="92">
        <v>1500</v>
      </c>
      <c r="O25" s="88">
        <f t="shared" si="4"/>
        <v>22</v>
      </c>
      <c r="P25" s="88" t="s">
        <v>687</v>
      </c>
      <c r="Q25" s="92">
        <v>1500</v>
      </c>
      <c r="R25" s="88">
        <f t="shared" si="5"/>
        <v>22</v>
      </c>
      <c r="S25" s="88" t="s">
        <v>715</v>
      </c>
      <c r="T25" s="92">
        <v>70000</v>
      </c>
      <c r="X25" s="88">
        <f t="shared" si="6"/>
        <v>22</v>
      </c>
      <c r="Y25" s="88" t="s">
        <v>626</v>
      </c>
      <c r="Z25" s="92">
        <v>102000</v>
      </c>
      <c r="AA25" s="88">
        <f t="shared" si="7"/>
        <v>22</v>
      </c>
      <c r="AB25" s="89" t="s">
        <v>695</v>
      </c>
      <c r="AC25" s="92">
        <v>97000</v>
      </c>
      <c r="AD25" s="88">
        <f t="shared" si="8"/>
        <v>22</v>
      </c>
      <c r="AE25" s="88" t="s">
        <v>688</v>
      </c>
      <c r="AF25" s="92">
        <v>1500</v>
      </c>
      <c r="AG25" s="88">
        <f t="shared" si="9"/>
        <v>22</v>
      </c>
      <c r="AH25" s="88" t="s">
        <v>722</v>
      </c>
      <c r="AI25" s="92">
        <v>73000</v>
      </c>
      <c r="AM25" s="88">
        <f t="shared" si="10"/>
        <v>22</v>
      </c>
      <c r="AN25" s="94" t="s">
        <v>746</v>
      </c>
      <c r="AO25" s="92">
        <v>107000</v>
      </c>
      <c r="AP25" s="88">
        <f t="shared" si="11"/>
        <v>22</v>
      </c>
      <c r="AQ25" s="88" t="s">
        <v>753</v>
      </c>
      <c r="AR25" s="92">
        <v>1458000</v>
      </c>
      <c r="AS25" s="88">
        <f t="shared" si="12"/>
        <v>22</v>
      </c>
      <c r="AT25" s="94" t="s">
        <v>750</v>
      </c>
      <c r="AU25" s="92">
        <v>1500</v>
      </c>
      <c r="AV25" s="88">
        <f t="shared" si="13"/>
        <v>22</v>
      </c>
      <c r="AW25" s="94" t="s">
        <v>726</v>
      </c>
      <c r="AX25" s="92">
        <v>51500</v>
      </c>
      <c r="BB25" s="88">
        <f t="shared" si="14"/>
        <v>22</v>
      </c>
      <c r="BC25" s="97" t="s">
        <v>656</v>
      </c>
      <c r="BD25" s="92">
        <v>1627000</v>
      </c>
      <c r="BE25" s="97"/>
      <c r="BF25" s="97"/>
      <c r="BG25" s="97"/>
      <c r="BH25" s="97">
        <f t="shared" si="16"/>
        <v>22</v>
      </c>
      <c r="BI25" s="97" t="s">
        <v>781</v>
      </c>
      <c r="BJ25" s="92">
        <v>1051000</v>
      </c>
      <c r="BK25" s="97">
        <f t="shared" si="17"/>
        <v>22</v>
      </c>
      <c r="BL25" s="97" t="s">
        <v>674</v>
      </c>
      <c r="BM25" s="92">
        <v>587000</v>
      </c>
      <c r="BQ25" s="97">
        <f t="shared" si="18"/>
        <v>22</v>
      </c>
      <c r="BR25" s="100" t="s">
        <v>640</v>
      </c>
      <c r="BS25" s="92">
        <v>103000</v>
      </c>
      <c r="BT25" s="97"/>
      <c r="BU25" s="100"/>
      <c r="BV25" s="100"/>
      <c r="BW25" s="97">
        <f t="shared" si="20"/>
        <v>22</v>
      </c>
      <c r="BX25" s="100" t="s">
        <v>755</v>
      </c>
      <c r="BY25" s="92">
        <v>644000</v>
      </c>
      <c r="BZ25" s="97">
        <f t="shared" si="21"/>
        <v>22</v>
      </c>
      <c r="CA25" s="97" t="s">
        <v>811</v>
      </c>
      <c r="CB25" s="92">
        <v>661000</v>
      </c>
      <c r="CF25" s="100">
        <f t="shared" si="22"/>
        <v>22</v>
      </c>
      <c r="CG25" s="187" t="s">
        <v>656</v>
      </c>
      <c r="CH25" s="92">
        <v>1627000</v>
      </c>
      <c r="CI25" s="100"/>
      <c r="CJ25" s="187"/>
      <c r="CK25" s="91"/>
      <c r="CL25" s="100">
        <f t="shared" si="24"/>
        <v>22</v>
      </c>
      <c r="CM25" s="187" t="s">
        <v>788</v>
      </c>
      <c r="CN25" s="92">
        <v>1125000</v>
      </c>
      <c r="CO25" s="100"/>
      <c r="CP25" s="100"/>
      <c r="CQ25" s="91"/>
      <c r="CU25" s="187">
        <f t="shared" si="26"/>
        <v>22</v>
      </c>
      <c r="CV25" s="190" t="s">
        <v>753</v>
      </c>
      <c r="CW25" s="92">
        <v>4843000</v>
      </c>
      <c r="CX25" s="187"/>
      <c r="CY25" s="187"/>
      <c r="CZ25" s="91"/>
      <c r="DA25" s="187">
        <f t="shared" si="28"/>
        <v>22</v>
      </c>
      <c r="DB25" s="187" t="s">
        <v>992</v>
      </c>
      <c r="DC25" s="92">
        <v>380000</v>
      </c>
      <c r="DD25" s="187"/>
      <c r="DE25" s="190"/>
      <c r="DF25" s="190"/>
      <c r="DJ25" s="190">
        <f t="shared" si="30"/>
        <v>22</v>
      </c>
      <c r="DK25" s="190"/>
      <c r="DL25" s="91"/>
      <c r="DM25" s="190">
        <f t="shared" si="31"/>
        <v>22</v>
      </c>
      <c r="DN25" s="190"/>
      <c r="DO25" s="91"/>
      <c r="DP25" s="190">
        <f t="shared" si="32"/>
        <v>22</v>
      </c>
      <c r="DQ25" s="190"/>
      <c r="DR25" s="91"/>
      <c r="DS25" s="190">
        <f t="shared" si="33"/>
        <v>22</v>
      </c>
      <c r="DT25" s="190"/>
      <c r="DU25" s="91"/>
    </row>
    <row r="26" spans="9:125" x14ac:dyDescent="0.25">
      <c r="I26" s="88">
        <f t="shared" si="2"/>
        <v>23</v>
      </c>
      <c r="J26" s="88" t="s">
        <v>627</v>
      </c>
      <c r="K26" s="92">
        <v>594000</v>
      </c>
      <c r="L26" s="88">
        <f t="shared" si="3"/>
        <v>23</v>
      </c>
      <c r="M26" s="88" t="s">
        <v>664</v>
      </c>
      <c r="N26" s="92">
        <v>1500</v>
      </c>
      <c r="O26" s="88">
        <f t="shared" si="4"/>
        <v>23</v>
      </c>
      <c r="P26" s="88" t="s">
        <v>688</v>
      </c>
      <c r="Q26" s="92">
        <v>1500</v>
      </c>
      <c r="R26" s="88">
        <f t="shared" si="5"/>
        <v>23</v>
      </c>
      <c r="S26" s="88" t="s">
        <v>716</v>
      </c>
      <c r="T26" s="92">
        <v>81000</v>
      </c>
      <c r="X26" s="88">
        <f t="shared" si="6"/>
        <v>23</v>
      </c>
      <c r="Y26" s="88" t="s">
        <v>738</v>
      </c>
      <c r="Z26" s="92">
        <v>4750000</v>
      </c>
      <c r="AA26" s="88">
        <f t="shared" si="7"/>
        <v>23</v>
      </c>
      <c r="AB26" s="89" t="s">
        <v>703</v>
      </c>
      <c r="AC26" s="92">
        <v>107000</v>
      </c>
      <c r="AD26" s="88">
        <f t="shared" si="8"/>
        <v>23</v>
      </c>
      <c r="AE26" s="88" t="s">
        <v>749</v>
      </c>
      <c r="AF26" s="92">
        <v>1500</v>
      </c>
      <c r="AG26" s="88">
        <f t="shared" si="9"/>
        <v>23</v>
      </c>
      <c r="AH26" s="88" t="s">
        <v>731</v>
      </c>
      <c r="AI26" s="92">
        <v>57000</v>
      </c>
      <c r="AM26" s="88">
        <f t="shared" si="10"/>
        <v>23</v>
      </c>
      <c r="AN26" s="94" t="s">
        <v>738</v>
      </c>
      <c r="AO26" s="92">
        <v>4750000</v>
      </c>
      <c r="AP26" s="88"/>
      <c r="AQ26" s="94"/>
      <c r="AR26" s="94"/>
      <c r="AS26" s="88">
        <f t="shared" si="12"/>
        <v>23</v>
      </c>
      <c r="AT26" s="94" t="s">
        <v>689</v>
      </c>
      <c r="AU26" s="92">
        <v>1500</v>
      </c>
      <c r="AV26" s="88">
        <f t="shared" si="13"/>
        <v>23</v>
      </c>
      <c r="AW26" s="94" t="s">
        <v>658</v>
      </c>
      <c r="AX26" s="92">
        <v>36500</v>
      </c>
      <c r="BB26" s="88">
        <f t="shared" si="14"/>
        <v>23</v>
      </c>
      <c r="BC26" s="97" t="s">
        <v>738</v>
      </c>
      <c r="BD26" s="92">
        <v>5427000</v>
      </c>
      <c r="BE26" s="97"/>
      <c r="BF26" s="97"/>
      <c r="BG26" s="97"/>
      <c r="BH26" s="97">
        <f t="shared" si="16"/>
        <v>23</v>
      </c>
      <c r="BI26" s="97" t="s">
        <v>784</v>
      </c>
      <c r="BJ26" s="92">
        <v>2727000</v>
      </c>
      <c r="BK26" s="97">
        <f t="shared" si="17"/>
        <v>23</v>
      </c>
      <c r="BL26" s="97" t="s">
        <v>792</v>
      </c>
      <c r="BM26" s="92">
        <v>1842000</v>
      </c>
      <c r="BQ26" s="97">
        <f t="shared" si="18"/>
        <v>23</v>
      </c>
      <c r="BR26" s="100" t="s">
        <v>770</v>
      </c>
      <c r="BS26" s="92">
        <v>912000</v>
      </c>
      <c r="BT26" s="97"/>
      <c r="BU26" s="100"/>
      <c r="BV26" s="100"/>
      <c r="BW26" s="97">
        <f t="shared" si="20"/>
        <v>23</v>
      </c>
      <c r="BX26" s="97" t="s">
        <v>821</v>
      </c>
      <c r="BY26" s="92">
        <v>159000</v>
      </c>
      <c r="BZ26" s="97">
        <f t="shared" si="21"/>
        <v>23</v>
      </c>
      <c r="CA26" s="100" t="s">
        <v>674</v>
      </c>
      <c r="CB26" s="92">
        <v>587000</v>
      </c>
      <c r="CF26" s="100">
        <f t="shared" si="22"/>
        <v>23</v>
      </c>
      <c r="CG26" s="187" t="s">
        <v>673</v>
      </c>
      <c r="CH26" s="92">
        <v>660000</v>
      </c>
      <c r="CI26" s="100"/>
      <c r="CJ26" s="100"/>
      <c r="CK26" s="91"/>
      <c r="CL26" s="100">
        <f t="shared" si="24"/>
        <v>23</v>
      </c>
      <c r="CM26" s="100" t="s">
        <v>975</v>
      </c>
      <c r="CN26" s="92">
        <v>6000</v>
      </c>
      <c r="CO26" s="100"/>
      <c r="CP26" s="100"/>
      <c r="CQ26" s="91"/>
      <c r="CU26" s="187">
        <f t="shared" si="26"/>
        <v>23</v>
      </c>
      <c r="CV26" s="187" t="s">
        <v>982</v>
      </c>
      <c r="CW26" s="92">
        <v>40500</v>
      </c>
      <c r="CX26" s="187"/>
      <c r="CY26" s="187"/>
      <c r="CZ26" s="91"/>
      <c r="DA26" s="187">
        <f t="shared" si="28"/>
        <v>23</v>
      </c>
      <c r="DB26" s="187" t="s">
        <v>993</v>
      </c>
      <c r="DC26" s="92">
        <v>1500</v>
      </c>
      <c r="DD26" s="187"/>
      <c r="DE26" s="187"/>
      <c r="DF26" s="91"/>
      <c r="DJ26" s="190">
        <f t="shared" si="30"/>
        <v>23</v>
      </c>
      <c r="DK26" s="190"/>
      <c r="DL26" s="91"/>
      <c r="DM26" s="190">
        <f t="shared" si="31"/>
        <v>23</v>
      </c>
      <c r="DN26" s="190"/>
      <c r="DO26" s="91"/>
      <c r="DP26" s="190">
        <f t="shared" si="32"/>
        <v>23</v>
      </c>
      <c r="DQ26" s="190"/>
      <c r="DR26" s="91"/>
      <c r="DS26" s="190">
        <f t="shared" si="33"/>
        <v>23</v>
      </c>
      <c r="DT26" s="190"/>
      <c r="DU26" s="91"/>
    </row>
    <row r="27" spans="9:125" x14ac:dyDescent="0.25">
      <c r="I27" s="88">
        <f t="shared" si="2"/>
        <v>24</v>
      </c>
      <c r="J27" s="88" t="s">
        <v>628</v>
      </c>
      <c r="K27" s="92">
        <v>865000</v>
      </c>
      <c r="L27" s="88">
        <f t="shared" si="3"/>
        <v>24</v>
      </c>
      <c r="M27" s="88" t="s">
        <v>665</v>
      </c>
      <c r="N27" s="92">
        <v>1500</v>
      </c>
      <c r="O27" s="88">
        <f t="shared" si="4"/>
        <v>24</v>
      </c>
      <c r="P27" s="88" t="s">
        <v>689</v>
      </c>
      <c r="Q27" s="92">
        <v>1500</v>
      </c>
      <c r="R27" s="88">
        <f t="shared" si="5"/>
        <v>24</v>
      </c>
      <c r="S27" s="88" t="s">
        <v>717</v>
      </c>
      <c r="T27" s="92">
        <v>69500</v>
      </c>
      <c r="X27" s="88">
        <f t="shared" si="6"/>
        <v>24</v>
      </c>
      <c r="Y27" s="88" t="s">
        <v>640</v>
      </c>
      <c r="Z27" s="92">
        <v>103000</v>
      </c>
      <c r="AA27" s="88">
        <f t="shared" si="7"/>
        <v>24</v>
      </c>
      <c r="AB27" s="89" t="s">
        <v>710</v>
      </c>
      <c r="AC27" s="92">
        <v>99000</v>
      </c>
      <c r="AD27" s="88">
        <f t="shared" si="8"/>
        <v>24</v>
      </c>
      <c r="AE27" s="88" t="s">
        <v>678</v>
      </c>
      <c r="AF27" s="92">
        <v>389000</v>
      </c>
      <c r="AG27" s="88">
        <f t="shared" si="9"/>
        <v>24</v>
      </c>
      <c r="AH27" s="88" t="s">
        <v>648</v>
      </c>
      <c r="AI27" s="92">
        <v>39500</v>
      </c>
      <c r="AM27" s="88">
        <f t="shared" si="10"/>
        <v>24</v>
      </c>
      <c r="AN27" s="94" t="s">
        <v>640</v>
      </c>
      <c r="AO27" s="92">
        <v>103000</v>
      </c>
      <c r="AP27" s="88"/>
      <c r="AQ27" s="94"/>
      <c r="AR27" s="94"/>
      <c r="AS27" s="88">
        <f t="shared" si="12"/>
        <v>24</v>
      </c>
      <c r="AT27" s="94" t="s">
        <v>684</v>
      </c>
      <c r="AU27" s="92">
        <v>280000</v>
      </c>
      <c r="AV27" s="88">
        <f t="shared" si="13"/>
        <v>24</v>
      </c>
      <c r="AW27" s="94" t="s">
        <v>734</v>
      </c>
      <c r="AX27" s="92">
        <v>66500</v>
      </c>
      <c r="BB27" s="88">
        <f t="shared" si="14"/>
        <v>24</v>
      </c>
      <c r="BC27" s="97" t="s">
        <v>640</v>
      </c>
      <c r="BD27" s="92">
        <v>103000</v>
      </c>
      <c r="BE27" s="97"/>
      <c r="BF27" s="97"/>
      <c r="BG27" s="97"/>
      <c r="BH27" s="97">
        <f t="shared" si="16"/>
        <v>24</v>
      </c>
      <c r="BI27" s="97" t="s">
        <v>805</v>
      </c>
      <c r="BJ27" s="92">
        <v>133000</v>
      </c>
      <c r="BK27" s="97">
        <f t="shared" si="17"/>
        <v>24</v>
      </c>
      <c r="BL27" s="97" t="s">
        <v>669</v>
      </c>
      <c r="BM27" s="92">
        <v>493000</v>
      </c>
      <c r="BQ27" s="97">
        <f t="shared" si="18"/>
        <v>24</v>
      </c>
      <c r="BR27" s="100" t="s">
        <v>666</v>
      </c>
      <c r="BS27" s="92">
        <v>622000</v>
      </c>
      <c r="BT27" s="97"/>
      <c r="BU27" s="100"/>
      <c r="BV27" s="100"/>
      <c r="BW27" s="97">
        <f t="shared" si="20"/>
        <v>24</v>
      </c>
      <c r="BX27" s="97" t="s">
        <v>822</v>
      </c>
      <c r="BY27" s="92">
        <v>644000</v>
      </c>
      <c r="BZ27" s="97">
        <f t="shared" si="21"/>
        <v>24</v>
      </c>
      <c r="CA27" s="97" t="s">
        <v>664</v>
      </c>
      <c r="CB27" s="92">
        <v>719000</v>
      </c>
      <c r="CF27" s="100">
        <f t="shared" si="22"/>
        <v>24</v>
      </c>
      <c r="CG27" s="187" t="s">
        <v>814</v>
      </c>
      <c r="CH27" s="92">
        <v>163000</v>
      </c>
      <c r="CI27" s="100"/>
      <c r="CJ27" s="100"/>
      <c r="CK27" s="100"/>
      <c r="CL27" s="100">
        <f t="shared" si="24"/>
        <v>24</v>
      </c>
      <c r="CM27" s="100" t="s">
        <v>976</v>
      </c>
      <c r="CN27" s="92">
        <v>6000</v>
      </c>
      <c r="CO27" s="100"/>
      <c r="CP27" s="100"/>
      <c r="CQ27" s="91"/>
      <c r="CU27" s="187">
        <f t="shared" si="26"/>
        <v>24</v>
      </c>
      <c r="CV27" s="190" t="s">
        <v>793</v>
      </c>
      <c r="CW27" s="92">
        <v>236000</v>
      </c>
      <c r="CX27" s="187"/>
      <c r="CY27" s="187"/>
      <c r="CZ27" s="187"/>
      <c r="DA27" s="187">
        <f t="shared" si="28"/>
        <v>24</v>
      </c>
      <c r="DB27" s="187" t="s">
        <v>994</v>
      </c>
      <c r="DC27" s="92">
        <v>6000</v>
      </c>
      <c r="DD27" s="187"/>
      <c r="DE27" s="187"/>
      <c r="DF27" s="91"/>
      <c r="DJ27" s="190">
        <f t="shared" si="30"/>
        <v>24</v>
      </c>
      <c r="DK27" s="190"/>
      <c r="DL27" s="91"/>
      <c r="DM27" s="190">
        <f t="shared" si="31"/>
        <v>24</v>
      </c>
      <c r="DN27" s="190"/>
      <c r="DO27" s="190"/>
      <c r="DP27" s="190">
        <f t="shared" si="32"/>
        <v>24</v>
      </c>
      <c r="DQ27" s="190"/>
      <c r="DR27" s="91"/>
      <c r="DS27" s="190">
        <f t="shared" si="33"/>
        <v>24</v>
      </c>
      <c r="DT27" s="190"/>
      <c r="DU27" s="91"/>
    </row>
    <row r="28" spans="9:125" x14ac:dyDescent="0.25">
      <c r="I28" s="88">
        <f t="shared" si="2"/>
        <v>25</v>
      </c>
      <c r="J28" s="88" t="s">
        <v>629</v>
      </c>
      <c r="K28" s="92">
        <v>121000</v>
      </c>
      <c r="L28" s="88"/>
      <c r="M28" s="88"/>
      <c r="N28" s="88"/>
      <c r="O28" s="88">
        <f t="shared" si="4"/>
        <v>25</v>
      </c>
      <c r="P28" s="88" t="s">
        <v>690</v>
      </c>
      <c r="Q28" s="92">
        <v>2427000</v>
      </c>
      <c r="R28" s="88">
        <f t="shared" si="5"/>
        <v>25</v>
      </c>
      <c r="S28" s="88" t="s">
        <v>718</v>
      </c>
      <c r="T28" s="92">
        <v>85500</v>
      </c>
      <c r="X28" s="88">
        <f t="shared" si="6"/>
        <v>25</v>
      </c>
      <c r="Y28" s="88" t="s">
        <v>736</v>
      </c>
      <c r="Z28" s="92">
        <v>2069000</v>
      </c>
      <c r="AA28" s="89">
        <f t="shared" si="7"/>
        <v>25</v>
      </c>
      <c r="AB28" s="89" t="s">
        <v>701</v>
      </c>
      <c r="AC28" s="92">
        <v>51500</v>
      </c>
      <c r="AD28" s="88">
        <f t="shared" si="8"/>
        <v>25</v>
      </c>
      <c r="AE28" s="88" t="s">
        <v>756</v>
      </c>
      <c r="AF28" s="92">
        <v>87000</v>
      </c>
      <c r="AG28" s="88">
        <f t="shared" si="9"/>
        <v>25</v>
      </c>
      <c r="AH28" s="88" t="s">
        <v>764</v>
      </c>
      <c r="AI28" s="92">
        <v>880000</v>
      </c>
      <c r="AM28" s="88">
        <f t="shared" si="10"/>
        <v>25</v>
      </c>
      <c r="AN28" s="88" t="s">
        <v>770</v>
      </c>
      <c r="AO28" s="92">
        <v>123000</v>
      </c>
      <c r="AP28" s="88"/>
      <c r="AQ28" s="88"/>
      <c r="AR28" s="88"/>
      <c r="AS28" s="88">
        <f t="shared" si="12"/>
        <v>25</v>
      </c>
      <c r="AT28" s="94" t="s">
        <v>752</v>
      </c>
      <c r="AU28" s="92">
        <v>32500</v>
      </c>
      <c r="AV28" s="88">
        <f t="shared" si="13"/>
        <v>25</v>
      </c>
      <c r="AW28" s="88" t="s">
        <v>645</v>
      </c>
      <c r="AX28" s="92">
        <v>917000</v>
      </c>
      <c r="BB28" s="88">
        <f t="shared" si="14"/>
        <v>25</v>
      </c>
      <c r="BC28" s="97" t="s">
        <v>770</v>
      </c>
      <c r="BD28" s="92">
        <v>912000</v>
      </c>
      <c r="BE28" s="97"/>
      <c r="BF28" s="97"/>
      <c r="BG28" s="97"/>
      <c r="BH28" s="97">
        <f t="shared" si="16"/>
        <v>25</v>
      </c>
      <c r="BI28" s="97" t="s">
        <v>783</v>
      </c>
      <c r="BJ28" s="92">
        <v>435000</v>
      </c>
      <c r="BK28" s="97">
        <f t="shared" si="17"/>
        <v>25</v>
      </c>
      <c r="BL28" s="97" t="s">
        <v>683</v>
      </c>
      <c r="BM28" s="92">
        <v>923000</v>
      </c>
      <c r="BQ28" s="97">
        <f t="shared" si="18"/>
        <v>25</v>
      </c>
      <c r="BR28" s="100" t="s">
        <v>801</v>
      </c>
      <c r="BS28" s="92">
        <v>662000</v>
      </c>
      <c r="BT28" s="97"/>
      <c r="BU28" s="97"/>
      <c r="BV28" s="97"/>
      <c r="BW28" s="97">
        <f t="shared" si="20"/>
        <v>25</v>
      </c>
      <c r="BX28" s="97" t="s">
        <v>795</v>
      </c>
      <c r="BY28" s="92">
        <v>1910000</v>
      </c>
      <c r="BZ28" s="97">
        <f t="shared" si="21"/>
        <v>25</v>
      </c>
      <c r="CA28" s="100" t="s">
        <v>792</v>
      </c>
      <c r="CB28" s="92">
        <v>2762000</v>
      </c>
      <c r="CF28" s="100">
        <f t="shared" si="22"/>
        <v>25</v>
      </c>
      <c r="CG28" s="187" t="s">
        <v>650</v>
      </c>
      <c r="CH28" s="92">
        <v>415000</v>
      </c>
      <c r="CI28" s="100"/>
      <c r="CJ28" s="100"/>
      <c r="CK28" s="100"/>
      <c r="CL28" s="100">
        <f t="shared" si="24"/>
        <v>25</v>
      </c>
      <c r="CM28" s="100" t="s">
        <v>811</v>
      </c>
      <c r="CN28" s="92">
        <v>661000</v>
      </c>
      <c r="CO28" s="100"/>
      <c r="CP28" s="100"/>
      <c r="CQ28" s="91"/>
      <c r="CU28" s="187">
        <f t="shared" si="26"/>
        <v>25</v>
      </c>
      <c r="CV28" s="190" t="s">
        <v>667</v>
      </c>
      <c r="CW28" s="92">
        <v>587000</v>
      </c>
      <c r="CX28" s="187"/>
      <c r="CY28" s="187"/>
      <c r="CZ28" s="187"/>
      <c r="DA28" s="187">
        <f t="shared" si="28"/>
        <v>25</v>
      </c>
      <c r="DB28" s="187" t="s">
        <v>995</v>
      </c>
      <c r="DC28" s="92">
        <v>18000</v>
      </c>
      <c r="DD28" s="187"/>
      <c r="DE28" s="187"/>
      <c r="DF28" s="91"/>
      <c r="DJ28" s="190">
        <f t="shared" si="30"/>
        <v>25</v>
      </c>
      <c r="DK28" s="190"/>
      <c r="DL28" s="91"/>
      <c r="DM28" s="190"/>
      <c r="DN28" s="190"/>
      <c r="DO28" s="190"/>
      <c r="DP28" s="190">
        <f t="shared" si="32"/>
        <v>25</v>
      </c>
      <c r="DQ28" s="190"/>
      <c r="DR28" s="91"/>
      <c r="DS28" s="190">
        <f t="shared" si="33"/>
        <v>25</v>
      </c>
      <c r="DT28" s="190"/>
      <c r="DU28" s="91"/>
    </row>
    <row r="29" spans="9:125" x14ac:dyDescent="0.25">
      <c r="I29" s="88">
        <f t="shared" si="2"/>
        <v>26</v>
      </c>
      <c r="J29" s="88" t="s">
        <v>630</v>
      </c>
      <c r="K29" s="92">
        <v>774000</v>
      </c>
      <c r="L29" s="88"/>
      <c r="M29" s="88"/>
      <c r="N29" s="88"/>
      <c r="O29" s="88">
        <f t="shared" si="4"/>
        <v>26</v>
      </c>
      <c r="P29" s="88" t="s">
        <v>691</v>
      </c>
      <c r="Q29" s="92">
        <v>18250</v>
      </c>
      <c r="R29" s="88">
        <f t="shared" si="5"/>
        <v>26</v>
      </c>
      <c r="S29" s="88" t="s">
        <v>719</v>
      </c>
      <c r="T29" s="92">
        <v>104000</v>
      </c>
      <c r="X29" s="88">
        <f t="shared" si="6"/>
        <v>26</v>
      </c>
      <c r="Y29" s="88" t="s">
        <v>630</v>
      </c>
      <c r="Z29" s="92">
        <v>927000</v>
      </c>
      <c r="AA29" s="89">
        <f t="shared" si="7"/>
        <v>26</v>
      </c>
      <c r="AB29" s="89" t="s">
        <v>720</v>
      </c>
      <c r="AC29" s="92">
        <v>116000</v>
      </c>
      <c r="AD29" s="88">
        <f t="shared" si="8"/>
        <v>26</v>
      </c>
      <c r="AE29" s="88" t="s">
        <v>670</v>
      </c>
      <c r="AF29" s="92">
        <v>1500</v>
      </c>
      <c r="AG29" s="88">
        <f t="shared" si="9"/>
        <v>26</v>
      </c>
      <c r="AH29" s="88" t="s">
        <v>723</v>
      </c>
      <c r="AI29" s="92">
        <v>183000</v>
      </c>
      <c r="AM29" s="88">
        <f t="shared" si="10"/>
        <v>26</v>
      </c>
      <c r="AN29" s="94" t="s">
        <v>630</v>
      </c>
      <c r="AO29" s="92">
        <v>927000</v>
      </c>
      <c r="AP29" s="88"/>
      <c r="AQ29" s="88"/>
      <c r="AR29" s="88"/>
      <c r="AS29" s="88">
        <f t="shared" si="12"/>
        <v>26</v>
      </c>
      <c r="AT29" s="94" t="s">
        <v>761</v>
      </c>
      <c r="AU29" s="92">
        <v>27500</v>
      </c>
      <c r="AV29" s="88">
        <f t="shared" si="13"/>
        <v>26</v>
      </c>
      <c r="AW29" s="88" t="s">
        <v>795</v>
      </c>
      <c r="AX29" s="92">
        <v>1910000</v>
      </c>
      <c r="BB29" s="88">
        <f t="shared" si="14"/>
        <v>26</v>
      </c>
      <c r="BC29" s="97" t="s">
        <v>666</v>
      </c>
      <c r="BD29" s="92">
        <v>622000</v>
      </c>
      <c r="BE29" s="97"/>
      <c r="BF29" s="97"/>
      <c r="BG29" s="97"/>
      <c r="BH29" s="97">
        <f t="shared" si="16"/>
        <v>26</v>
      </c>
      <c r="BI29" s="97" t="s">
        <v>750</v>
      </c>
      <c r="BJ29" s="92">
        <v>587000</v>
      </c>
      <c r="BK29" s="97">
        <f t="shared" si="17"/>
        <v>26</v>
      </c>
      <c r="BL29" s="97" t="s">
        <v>809</v>
      </c>
      <c r="BM29" s="92">
        <v>661000</v>
      </c>
      <c r="BQ29" s="97">
        <f t="shared" si="18"/>
        <v>26</v>
      </c>
      <c r="BR29" s="100" t="s">
        <v>700</v>
      </c>
      <c r="BS29" s="92">
        <v>1125000</v>
      </c>
      <c r="BT29" s="97"/>
      <c r="BU29" s="97"/>
      <c r="BV29" s="97"/>
      <c r="BW29" s="97">
        <f t="shared" si="20"/>
        <v>26</v>
      </c>
      <c r="BX29" s="97" t="s">
        <v>823</v>
      </c>
      <c r="BY29" s="92">
        <v>6000</v>
      </c>
      <c r="BZ29" s="97">
        <f t="shared" si="21"/>
        <v>26</v>
      </c>
      <c r="CA29" s="97" t="s">
        <v>836</v>
      </c>
      <c r="CB29" s="92">
        <v>644000</v>
      </c>
      <c r="CF29" s="100">
        <f t="shared" si="22"/>
        <v>26</v>
      </c>
      <c r="CG29" s="187" t="s">
        <v>668</v>
      </c>
      <c r="CH29" s="92">
        <v>587000</v>
      </c>
      <c r="CI29" s="100"/>
      <c r="CJ29" s="100"/>
      <c r="CK29" s="100"/>
      <c r="CL29" s="100">
        <f t="shared" si="24"/>
        <v>26</v>
      </c>
      <c r="CM29" s="100" t="s">
        <v>977</v>
      </c>
      <c r="CN29" s="92">
        <v>1500</v>
      </c>
      <c r="CO29" s="100"/>
      <c r="CP29" s="100"/>
      <c r="CQ29" s="91"/>
      <c r="CU29" s="187">
        <f t="shared" si="26"/>
        <v>26</v>
      </c>
      <c r="CV29" s="190" t="s">
        <v>976</v>
      </c>
      <c r="CW29" s="92">
        <v>6000</v>
      </c>
      <c r="CX29" s="187"/>
      <c r="CY29" s="187"/>
      <c r="CZ29" s="187"/>
      <c r="DA29" s="187">
        <f t="shared" si="28"/>
        <v>26</v>
      </c>
      <c r="DB29" s="187" t="s">
        <v>996</v>
      </c>
      <c r="DC29" s="92">
        <v>380000</v>
      </c>
      <c r="DD29" s="187"/>
      <c r="DE29" s="187"/>
      <c r="DF29" s="91"/>
      <c r="DJ29" s="190">
        <f t="shared" si="30"/>
        <v>26</v>
      </c>
      <c r="DK29" s="190"/>
      <c r="DL29" s="91"/>
      <c r="DM29" s="190"/>
      <c r="DN29" s="190"/>
      <c r="DO29" s="190"/>
      <c r="DP29" s="190">
        <f t="shared" si="32"/>
        <v>26</v>
      </c>
      <c r="DQ29" s="190"/>
      <c r="DR29" s="91"/>
      <c r="DS29" s="190">
        <f t="shared" si="33"/>
        <v>26</v>
      </c>
      <c r="DT29" s="190"/>
      <c r="DU29" s="91"/>
    </row>
    <row r="30" spans="9:125" x14ac:dyDescent="0.25">
      <c r="I30" s="88">
        <f t="shared" si="2"/>
        <v>27</v>
      </c>
      <c r="J30" s="88" t="s">
        <v>631</v>
      </c>
      <c r="K30" s="92">
        <v>436000</v>
      </c>
      <c r="L30" s="88"/>
      <c r="M30" s="88"/>
      <c r="N30" s="88"/>
      <c r="O30" s="88"/>
      <c r="P30" s="88"/>
      <c r="Q30" s="88"/>
      <c r="R30" s="88">
        <f t="shared" si="5"/>
        <v>27</v>
      </c>
      <c r="S30" s="88" t="s">
        <v>720</v>
      </c>
      <c r="T30" s="92">
        <v>105000</v>
      </c>
      <c r="X30" s="88">
        <f t="shared" si="6"/>
        <v>27</v>
      </c>
      <c r="Y30" s="88" t="s">
        <v>631</v>
      </c>
      <c r="Z30" s="92">
        <v>436000</v>
      </c>
      <c r="AA30" s="89">
        <f t="shared" si="7"/>
        <v>27</v>
      </c>
      <c r="AB30" s="89" t="s">
        <v>719</v>
      </c>
      <c r="AC30" s="92">
        <v>104000</v>
      </c>
      <c r="AD30" s="88">
        <f t="shared" si="8"/>
        <v>27</v>
      </c>
      <c r="AE30" s="88" t="s">
        <v>750</v>
      </c>
      <c r="AF30" s="92">
        <v>1500</v>
      </c>
      <c r="AG30" s="88">
        <f t="shared" si="9"/>
        <v>27</v>
      </c>
      <c r="AH30" s="88" t="s">
        <v>721</v>
      </c>
      <c r="AI30" s="92">
        <v>42000</v>
      </c>
      <c r="AM30" s="88">
        <f t="shared" si="10"/>
        <v>27</v>
      </c>
      <c r="AN30" s="88" t="s">
        <v>647</v>
      </c>
      <c r="AO30" s="92">
        <v>945000</v>
      </c>
      <c r="AP30" s="88"/>
      <c r="AQ30" s="88"/>
      <c r="AR30" s="88"/>
      <c r="AS30" s="88">
        <f t="shared" si="12"/>
        <v>27</v>
      </c>
      <c r="AT30" s="94" t="s">
        <v>674</v>
      </c>
      <c r="AU30" s="92">
        <v>1500</v>
      </c>
      <c r="AV30" s="88">
        <f t="shared" si="13"/>
        <v>27</v>
      </c>
      <c r="AW30" s="88" t="s">
        <v>697</v>
      </c>
      <c r="AX30" s="92">
        <v>94000</v>
      </c>
      <c r="BB30" s="88">
        <f t="shared" si="14"/>
        <v>27</v>
      </c>
      <c r="BC30" s="97" t="s">
        <v>647</v>
      </c>
      <c r="BD30" s="92">
        <v>1092000</v>
      </c>
      <c r="BE30" s="97"/>
      <c r="BF30" s="97"/>
      <c r="BG30" s="97"/>
      <c r="BH30" s="97">
        <f t="shared" si="16"/>
        <v>27</v>
      </c>
      <c r="BI30" s="97" t="s">
        <v>764</v>
      </c>
      <c r="BJ30" s="92">
        <v>1089000</v>
      </c>
      <c r="BK30" s="97">
        <f t="shared" si="17"/>
        <v>27</v>
      </c>
      <c r="BL30" s="97" t="s">
        <v>648</v>
      </c>
      <c r="BM30" s="92">
        <v>15750</v>
      </c>
      <c r="BQ30" s="97">
        <f t="shared" si="18"/>
        <v>27</v>
      </c>
      <c r="BR30" s="100" t="s">
        <v>816</v>
      </c>
      <c r="BS30" s="92">
        <v>41000</v>
      </c>
      <c r="BT30" s="97"/>
      <c r="BU30" s="97"/>
      <c r="BV30" s="97"/>
      <c r="BW30" s="97">
        <f t="shared" si="20"/>
        <v>27</v>
      </c>
      <c r="BX30" s="97" t="s">
        <v>824</v>
      </c>
      <c r="BY30" s="92">
        <v>587000</v>
      </c>
      <c r="BZ30" s="97">
        <f t="shared" si="21"/>
        <v>27</v>
      </c>
      <c r="CA30" s="97" t="s">
        <v>667</v>
      </c>
      <c r="CB30" s="92">
        <v>587000</v>
      </c>
      <c r="CF30" s="100">
        <f t="shared" si="22"/>
        <v>27</v>
      </c>
      <c r="CG30" s="187" t="s">
        <v>671</v>
      </c>
      <c r="CH30" s="92">
        <v>587000</v>
      </c>
      <c r="CI30" s="100"/>
      <c r="CJ30" s="100"/>
      <c r="CK30" s="100"/>
      <c r="CL30" s="100">
        <f t="shared" si="24"/>
        <v>27</v>
      </c>
      <c r="CM30" s="100" t="s">
        <v>978</v>
      </c>
      <c r="CN30" s="92">
        <v>137000</v>
      </c>
      <c r="CO30" s="100"/>
      <c r="CP30" s="100"/>
      <c r="CQ30" s="91"/>
      <c r="CU30" s="187">
        <f t="shared" si="26"/>
        <v>27</v>
      </c>
      <c r="CV30" s="190" t="s">
        <v>779</v>
      </c>
      <c r="CW30" s="92">
        <v>85500</v>
      </c>
      <c r="CX30" s="187"/>
      <c r="CY30" s="187"/>
      <c r="CZ30" s="187"/>
      <c r="DA30" s="187">
        <f t="shared" si="28"/>
        <v>27</v>
      </c>
      <c r="DB30" s="187" t="s">
        <v>997</v>
      </c>
      <c r="DC30" s="92">
        <v>6250</v>
      </c>
      <c r="DD30" s="187"/>
      <c r="DE30" s="187"/>
      <c r="DF30" s="91"/>
      <c r="DJ30" s="190">
        <f t="shared" si="30"/>
        <v>27</v>
      </c>
      <c r="DK30" s="190"/>
      <c r="DL30" s="91"/>
      <c r="DM30" s="190"/>
      <c r="DN30" s="190"/>
      <c r="DO30" s="190"/>
      <c r="DP30" s="190">
        <f t="shared" si="32"/>
        <v>27</v>
      </c>
      <c r="DQ30" s="190"/>
      <c r="DR30" s="91"/>
      <c r="DS30" s="190">
        <f t="shared" si="33"/>
        <v>27</v>
      </c>
      <c r="DT30" s="190"/>
      <c r="DU30" s="91"/>
    </row>
    <row r="31" spans="9:125" x14ac:dyDescent="0.25">
      <c r="I31" s="88">
        <f t="shared" si="2"/>
        <v>28</v>
      </c>
      <c r="J31" s="88" t="s">
        <v>632</v>
      </c>
      <c r="K31" s="92">
        <v>1023000</v>
      </c>
      <c r="L31" s="88"/>
      <c r="M31" s="88"/>
      <c r="N31" s="88"/>
      <c r="O31" s="88"/>
      <c r="P31" s="88"/>
      <c r="Q31" s="88"/>
      <c r="R31" s="88">
        <f t="shared" si="5"/>
        <v>28</v>
      </c>
      <c r="S31" s="88" t="s">
        <v>721</v>
      </c>
      <c r="T31" s="92">
        <v>38500</v>
      </c>
      <c r="X31" s="88">
        <f t="shared" si="6"/>
        <v>28</v>
      </c>
      <c r="Y31" s="88" t="s">
        <v>743</v>
      </c>
      <c r="Z31" s="92">
        <v>38500</v>
      </c>
      <c r="AA31" s="89">
        <f t="shared" si="7"/>
        <v>28</v>
      </c>
      <c r="AB31" s="89" t="s">
        <v>690</v>
      </c>
      <c r="AC31" s="92">
        <v>2420000</v>
      </c>
      <c r="AD31" s="88">
        <f t="shared" si="8"/>
        <v>28</v>
      </c>
      <c r="AE31" s="88" t="s">
        <v>689</v>
      </c>
      <c r="AF31" s="92">
        <v>1500</v>
      </c>
      <c r="AG31" s="88">
        <f t="shared" si="9"/>
        <v>28</v>
      </c>
      <c r="AH31" s="88" t="s">
        <v>686</v>
      </c>
      <c r="AI31" s="92">
        <v>1650000</v>
      </c>
      <c r="AM31" s="88">
        <f t="shared" si="10"/>
        <v>28</v>
      </c>
      <c r="AN31" s="88" t="s">
        <v>707</v>
      </c>
      <c r="AO31" s="92">
        <v>100000</v>
      </c>
      <c r="AP31" s="88"/>
      <c r="AQ31" s="88"/>
      <c r="AR31" s="88"/>
      <c r="AS31" s="88">
        <f t="shared" si="12"/>
        <v>28</v>
      </c>
      <c r="AT31" s="94" t="s">
        <v>694</v>
      </c>
      <c r="AU31" s="92">
        <v>94000</v>
      </c>
      <c r="AV31" s="88">
        <f t="shared" si="13"/>
        <v>28</v>
      </c>
      <c r="AW31" s="88" t="s">
        <v>796</v>
      </c>
      <c r="AX31" s="92">
        <v>314000</v>
      </c>
      <c r="BB31" s="88">
        <f t="shared" si="14"/>
        <v>28</v>
      </c>
      <c r="BC31" s="97" t="s">
        <v>801</v>
      </c>
      <c r="BD31" s="92">
        <v>31000</v>
      </c>
      <c r="BE31" s="97"/>
      <c r="BF31" s="97"/>
      <c r="BG31" s="97"/>
      <c r="BH31" s="97">
        <f t="shared" si="16"/>
        <v>28</v>
      </c>
      <c r="BI31" s="97" t="s">
        <v>671</v>
      </c>
      <c r="BJ31" s="92">
        <v>587000</v>
      </c>
      <c r="BK31" s="97">
        <f t="shared" si="17"/>
        <v>28</v>
      </c>
      <c r="BL31" s="97" t="s">
        <v>810</v>
      </c>
      <c r="BM31" s="92">
        <v>76500</v>
      </c>
      <c r="BQ31" s="97">
        <f t="shared" si="18"/>
        <v>28</v>
      </c>
      <c r="BR31" s="100" t="s">
        <v>773</v>
      </c>
      <c r="BS31" s="92">
        <v>950000</v>
      </c>
      <c r="BT31" s="97"/>
      <c r="BU31" s="97"/>
      <c r="BV31" s="97"/>
      <c r="BW31" s="97">
        <f t="shared" si="20"/>
        <v>28</v>
      </c>
      <c r="BX31" s="97" t="s">
        <v>825</v>
      </c>
      <c r="BY31" s="92">
        <v>6250</v>
      </c>
      <c r="BZ31" s="97">
        <f t="shared" si="21"/>
        <v>28</v>
      </c>
      <c r="CA31" s="97" t="s">
        <v>793</v>
      </c>
      <c r="CB31" s="92">
        <v>660000</v>
      </c>
      <c r="CF31" s="100">
        <f t="shared" si="22"/>
        <v>28</v>
      </c>
      <c r="CG31" s="187" t="s">
        <v>669</v>
      </c>
      <c r="CH31" s="92">
        <v>652000</v>
      </c>
      <c r="CI31" s="100"/>
      <c r="CJ31" s="100"/>
      <c r="CK31" s="100"/>
      <c r="CL31" s="100">
        <f t="shared" si="24"/>
        <v>28</v>
      </c>
      <c r="CM31" s="187" t="s">
        <v>826</v>
      </c>
      <c r="CN31" s="92">
        <v>155000</v>
      </c>
      <c r="CO31" s="100"/>
      <c r="CP31" s="100"/>
      <c r="CQ31" s="91"/>
      <c r="CU31" s="187">
        <f t="shared" si="26"/>
        <v>28</v>
      </c>
      <c r="CV31" s="190" t="s">
        <v>688</v>
      </c>
      <c r="CW31" s="92">
        <v>580000</v>
      </c>
      <c r="CX31" s="187"/>
      <c r="CY31" s="187"/>
      <c r="CZ31" s="187"/>
      <c r="DA31" s="187">
        <f t="shared" si="28"/>
        <v>28</v>
      </c>
      <c r="DB31" s="187" t="s">
        <v>998</v>
      </c>
      <c r="DC31" s="92">
        <v>6250</v>
      </c>
      <c r="DD31" s="187"/>
      <c r="DE31" s="187"/>
      <c r="DF31" s="91"/>
      <c r="DJ31" s="190">
        <f t="shared" si="30"/>
        <v>28</v>
      </c>
      <c r="DK31" s="190"/>
      <c r="DL31" s="91"/>
      <c r="DM31" s="190"/>
      <c r="DN31" s="190"/>
      <c r="DO31" s="190"/>
      <c r="DP31" s="190">
        <f t="shared" si="32"/>
        <v>28</v>
      </c>
      <c r="DQ31" s="190"/>
      <c r="DR31" s="91"/>
      <c r="DS31" s="190">
        <f t="shared" si="33"/>
        <v>28</v>
      </c>
      <c r="DT31" s="190"/>
      <c r="DU31" s="91"/>
    </row>
    <row r="32" spans="9:125" x14ac:dyDescent="0.25">
      <c r="I32" s="88">
        <f t="shared" si="2"/>
        <v>29</v>
      </c>
      <c r="J32" s="88" t="s">
        <v>633</v>
      </c>
      <c r="K32" s="92">
        <v>168000</v>
      </c>
      <c r="L32" s="88"/>
      <c r="M32" s="88"/>
      <c r="N32" s="88"/>
      <c r="O32" s="88"/>
      <c r="P32" s="88"/>
      <c r="Q32" s="88"/>
      <c r="R32" s="88">
        <f t="shared" si="5"/>
        <v>29</v>
      </c>
      <c r="S32" s="88" t="s">
        <v>722</v>
      </c>
      <c r="T32" s="92">
        <v>73000</v>
      </c>
      <c r="X32" s="88">
        <f t="shared" si="6"/>
        <v>29</v>
      </c>
      <c r="Y32" s="88" t="s">
        <v>633</v>
      </c>
      <c r="Z32" s="92">
        <v>945000</v>
      </c>
      <c r="AA32" s="89">
        <f t="shared" si="7"/>
        <v>29</v>
      </c>
      <c r="AB32" s="88" t="s">
        <v>760</v>
      </c>
      <c r="AC32" s="92">
        <v>1800000</v>
      </c>
      <c r="AD32" s="88">
        <f t="shared" si="8"/>
        <v>29</v>
      </c>
      <c r="AE32" s="88" t="s">
        <v>684</v>
      </c>
      <c r="AF32" s="92">
        <v>255000</v>
      </c>
      <c r="AG32" s="88">
        <f t="shared" si="9"/>
        <v>29</v>
      </c>
      <c r="AH32" s="88" t="s">
        <v>683</v>
      </c>
      <c r="AI32" s="92">
        <v>698000</v>
      </c>
      <c r="AM32" s="88">
        <f t="shared" si="10"/>
        <v>29</v>
      </c>
      <c r="AN32" s="94" t="s">
        <v>633</v>
      </c>
      <c r="AO32" s="92">
        <v>945000</v>
      </c>
      <c r="AP32" s="88"/>
      <c r="AQ32" s="88"/>
      <c r="AR32" s="88"/>
      <c r="AS32" s="88">
        <f t="shared" si="12"/>
        <v>29</v>
      </c>
      <c r="AT32" s="94" t="s">
        <v>716</v>
      </c>
      <c r="AU32" s="92">
        <v>98000</v>
      </c>
      <c r="AV32" s="88">
        <f t="shared" si="13"/>
        <v>29</v>
      </c>
      <c r="AW32" s="94" t="s">
        <v>685</v>
      </c>
      <c r="AX32" s="92">
        <v>90500</v>
      </c>
      <c r="BB32" s="88">
        <f t="shared" si="14"/>
        <v>29</v>
      </c>
      <c r="BC32" s="97" t="s">
        <v>633</v>
      </c>
      <c r="BD32" s="92">
        <v>945000</v>
      </c>
      <c r="BE32" s="97"/>
      <c r="BF32" s="97"/>
      <c r="BG32" s="97"/>
      <c r="BH32" s="97"/>
      <c r="BI32" s="97"/>
      <c r="BJ32" s="97"/>
      <c r="BK32" s="97">
        <f t="shared" si="17"/>
        <v>29</v>
      </c>
      <c r="BL32" s="97" t="s">
        <v>771</v>
      </c>
      <c r="BM32" s="92">
        <v>148000</v>
      </c>
      <c r="BQ32" s="97">
        <f t="shared" si="18"/>
        <v>29</v>
      </c>
      <c r="BR32" s="100"/>
      <c r="BS32" s="91"/>
      <c r="BT32" s="97"/>
      <c r="BU32" s="97"/>
      <c r="BV32" s="97"/>
      <c r="BW32" s="97">
        <f t="shared" si="20"/>
        <v>29</v>
      </c>
      <c r="BX32" s="100" t="s">
        <v>788</v>
      </c>
      <c r="BY32" s="92">
        <v>1125000</v>
      </c>
      <c r="BZ32" s="97"/>
      <c r="CA32" s="97"/>
      <c r="CB32" s="100"/>
      <c r="CF32" s="100">
        <f t="shared" si="22"/>
        <v>29</v>
      </c>
      <c r="CG32" s="187" t="s">
        <v>817</v>
      </c>
      <c r="CH32" s="92">
        <v>1500000</v>
      </c>
      <c r="CI32" s="100"/>
      <c r="CJ32" s="100"/>
      <c r="CK32" s="100"/>
      <c r="CL32" s="100">
        <f t="shared" si="24"/>
        <v>29</v>
      </c>
      <c r="CM32" s="100" t="s">
        <v>827</v>
      </c>
      <c r="CN32" s="92">
        <v>6000</v>
      </c>
      <c r="CO32" s="100"/>
      <c r="CP32" s="100"/>
      <c r="CQ32" s="91"/>
      <c r="CU32" s="187">
        <f t="shared" si="26"/>
        <v>29</v>
      </c>
      <c r="CV32" s="190" t="s">
        <v>789</v>
      </c>
      <c r="CW32" s="92">
        <v>3477000</v>
      </c>
      <c r="CX32" s="187"/>
      <c r="CY32" s="187"/>
      <c r="CZ32" s="187"/>
      <c r="DA32" s="187">
        <f t="shared" si="28"/>
        <v>29</v>
      </c>
      <c r="DB32" s="187" t="s">
        <v>999</v>
      </c>
      <c r="DC32" s="92">
        <v>6000</v>
      </c>
      <c r="DD32" s="187"/>
      <c r="DE32" s="187"/>
      <c r="DF32" s="91"/>
      <c r="DJ32" s="190">
        <f t="shared" si="30"/>
        <v>29</v>
      </c>
      <c r="DK32" s="190"/>
      <c r="DL32" s="91"/>
      <c r="DM32" s="190"/>
      <c r="DN32" s="190"/>
      <c r="DO32" s="190"/>
      <c r="DP32" s="190">
        <f t="shared" si="32"/>
        <v>29</v>
      </c>
      <c r="DQ32" s="190"/>
      <c r="DR32" s="91"/>
      <c r="DS32" s="190">
        <f t="shared" si="33"/>
        <v>29</v>
      </c>
      <c r="DT32" s="190"/>
      <c r="DU32" s="91"/>
    </row>
    <row r="33" spans="9:125" x14ac:dyDescent="0.25">
      <c r="I33" s="88">
        <f t="shared" si="2"/>
        <v>30</v>
      </c>
      <c r="J33" s="88" t="s">
        <v>634</v>
      </c>
      <c r="K33" s="92">
        <v>840000</v>
      </c>
      <c r="L33" s="88"/>
      <c r="M33" s="88"/>
      <c r="N33" s="88"/>
      <c r="O33" s="88"/>
      <c r="P33" s="88"/>
      <c r="Q33" s="88"/>
      <c r="R33" s="88">
        <f t="shared" si="5"/>
        <v>30</v>
      </c>
      <c r="S33" s="88" t="s">
        <v>723</v>
      </c>
      <c r="T33" s="92">
        <v>183000</v>
      </c>
      <c r="X33" s="88">
        <f t="shared" si="6"/>
        <v>30</v>
      </c>
      <c r="Y33" s="88" t="s">
        <v>634</v>
      </c>
      <c r="Z33" s="92">
        <v>840000</v>
      </c>
      <c r="AA33" s="89">
        <f t="shared" si="7"/>
        <v>30</v>
      </c>
      <c r="AB33" s="88" t="s">
        <v>753</v>
      </c>
      <c r="AC33" s="92">
        <v>1080000</v>
      </c>
      <c r="AD33" s="88">
        <f t="shared" si="8"/>
        <v>30</v>
      </c>
      <c r="AE33" s="88" t="s">
        <v>752</v>
      </c>
      <c r="AF33" s="92">
        <v>29500</v>
      </c>
      <c r="AG33" s="88">
        <f t="shared" si="9"/>
        <v>30</v>
      </c>
      <c r="AH33" s="89" t="s">
        <v>762</v>
      </c>
      <c r="AI33" s="92">
        <v>729000</v>
      </c>
      <c r="AM33" s="88">
        <f t="shared" si="10"/>
        <v>30</v>
      </c>
      <c r="AN33" s="94" t="s">
        <v>745</v>
      </c>
      <c r="AO33" s="92">
        <v>128000</v>
      </c>
      <c r="AP33" s="88"/>
      <c r="AQ33" s="88"/>
      <c r="AR33" s="88"/>
      <c r="AS33" s="88">
        <f t="shared" si="12"/>
        <v>30</v>
      </c>
      <c r="AT33" s="94" t="s">
        <v>704</v>
      </c>
      <c r="AU33" s="92">
        <v>85500</v>
      </c>
      <c r="AV33" s="88">
        <f t="shared" si="13"/>
        <v>30</v>
      </c>
      <c r="AW33" s="94" t="s">
        <v>733</v>
      </c>
      <c r="AX33" s="92">
        <v>183000</v>
      </c>
      <c r="BB33" s="88">
        <f t="shared" si="14"/>
        <v>30</v>
      </c>
      <c r="BC33" s="97" t="s">
        <v>673</v>
      </c>
      <c r="BD33" s="92">
        <v>660000</v>
      </c>
      <c r="BE33" s="97"/>
      <c r="BF33" s="97"/>
      <c r="BG33" s="97"/>
      <c r="BH33" s="97"/>
      <c r="BI33" s="97"/>
      <c r="BJ33" s="97"/>
      <c r="BK33" s="97">
        <f t="shared" si="17"/>
        <v>30</v>
      </c>
      <c r="BL33" s="97" t="s">
        <v>811</v>
      </c>
      <c r="BM33" s="92">
        <v>661000</v>
      </c>
      <c r="BQ33" s="97">
        <f t="shared" si="18"/>
        <v>30</v>
      </c>
      <c r="BR33" s="100"/>
      <c r="BS33" s="91"/>
      <c r="BT33" s="97"/>
      <c r="BU33" s="97"/>
      <c r="BV33" s="97"/>
      <c r="BW33" s="97">
        <f t="shared" si="20"/>
        <v>30</v>
      </c>
      <c r="BX33" s="100" t="s">
        <v>764</v>
      </c>
      <c r="BY33" s="92">
        <v>1089000</v>
      </c>
      <c r="BZ33" s="97"/>
      <c r="CA33" s="97"/>
      <c r="CB33" s="100"/>
      <c r="CF33" s="100">
        <f t="shared" si="22"/>
        <v>30</v>
      </c>
      <c r="CG33" s="187" t="s">
        <v>821</v>
      </c>
      <c r="CH33" s="92">
        <v>175000</v>
      </c>
      <c r="CI33" s="100"/>
      <c r="CJ33" s="100"/>
      <c r="CK33" s="100"/>
      <c r="CL33" s="100">
        <f t="shared" si="24"/>
        <v>30</v>
      </c>
      <c r="CM33" s="100" t="s">
        <v>790</v>
      </c>
      <c r="CN33" s="92">
        <v>1230000</v>
      </c>
      <c r="CO33" s="100"/>
      <c r="CP33" s="100"/>
      <c r="CQ33" s="91"/>
      <c r="CU33" s="187">
        <f t="shared" si="26"/>
        <v>30</v>
      </c>
      <c r="CV33" s="190" t="s">
        <v>750</v>
      </c>
      <c r="CW33" s="92">
        <v>587000</v>
      </c>
      <c r="CX33" s="187"/>
      <c r="CY33" s="187"/>
      <c r="CZ33" s="187"/>
      <c r="DA33" s="187">
        <f t="shared" si="28"/>
        <v>30</v>
      </c>
      <c r="DB33" s="187" t="s">
        <v>1000</v>
      </c>
      <c r="DC33" s="92">
        <v>6250</v>
      </c>
      <c r="DD33" s="187"/>
      <c r="DE33" s="187"/>
      <c r="DF33" s="91"/>
      <c r="DJ33" s="190">
        <f t="shared" si="30"/>
        <v>30</v>
      </c>
      <c r="DK33" s="190"/>
      <c r="DL33" s="91"/>
      <c r="DM33" s="190"/>
      <c r="DN33" s="190"/>
      <c r="DO33" s="190"/>
      <c r="DP33" s="190">
        <f t="shared" si="32"/>
        <v>30</v>
      </c>
      <c r="DQ33" s="190"/>
      <c r="DR33" s="91"/>
      <c r="DS33" s="190">
        <f t="shared" si="33"/>
        <v>30</v>
      </c>
      <c r="DT33" s="190"/>
      <c r="DU33" s="91"/>
    </row>
    <row r="34" spans="9:125" x14ac:dyDescent="0.25">
      <c r="I34" s="88">
        <f t="shared" si="2"/>
        <v>31</v>
      </c>
      <c r="J34" s="88" t="s">
        <v>635</v>
      </c>
      <c r="K34" s="92">
        <v>1010000</v>
      </c>
      <c r="L34" s="88"/>
      <c r="M34" s="88"/>
      <c r="N34" s="88"/>
      <c r="O34" s="88"/>
      <c r="P34" s="88"/>
      <c r="Q34" s="88"/>
      <c r="R34" s="88">
        <f t="shared" si="5"/>
        <v>31</v>
      </c>
      <c r="S34" s="88" t="s">
        <v>724</v>
      </c>
      <c r="T34" s="92">
        <v>97000</v>
      </c>
      <c r="X34" s="88">
        <f t="shared" si="6"/>
        <v>31</v>
      </c>
      <c r="Y34" s="88" t="s">
        <v>635</v>
      </c>
      <c r="Z34" s="92">
        <v>1671000</v>
      </c>
      <c r="AA34" s="89">
        <f t="shared" si="7"/>
        <v>31</v>
      </c>
      <c r="AB34" s="88" t="s">
        <v>682</v>
      </c>
      <c r="AC34" s="92">
        <v>937000</v>
      </c>
      <c r="AD34" s="88">
        <f t="shared" si="8"/>
        <v>31</v>
      </c>
      <c r="AE34" s="88" t="s">
        <v>761</v>
      </c>
      <c r="AF34" s="92">
        <v>25000</v>
      </c>
      <c r="AG34" s="88">
        <f t="shared" si="9"/>
        <v>31</v>
      </c>
      <c r="AH34" s="89" t="s">
        <v>763</v>
      </c>
      <c r="AI34" s="92">
        <v>360000</v>
      </c>
      <c r="AM34" s="88">
        <f t="shared" si="10"/>
        <v>31</v>
      </c>
      <c r="AN34" s="94" t="s">
        <v>635</v>
      </c>
      <c r="AO34" s="92">
        <v>1671000</v>
      </c>
      <c r="AP34" s="88"/>
      <c r="AQ34" s="88"/>
      <c r="AR34" s="88"/>
      <c r="AS34" s="88">
        <f t="shared" si="12"/>
        <v>31</v>
      </c>
      <c r="AT34" s="94" t="s">
        <v>667</v>
      </c>
      <c r="AU34" s="92">
        <v>1500</v>
      </c>
      <c r="AV34" s="88">
        <f t="shared" si="13"/>
        <v>31</v>
      </c>
      <c r="AW34" s="94" t="s">
        <v>764</v>
      </c>
      <c r="AX34" s="92">
        <v>1089000</v>
      </c>
      <c r="BB34" s="88">
        <f t="shared" si="14"/>
        <v>31</v>
      </c>
      <c r="BC34" s="97" t="s">
        <v>756</v>
      </c>
      <c r="BD34" s="92">
        <v>1086000</v>
      </c>
      <c r="BE34" s="97"/>
      <c r="BF34" s="97"/>
      <c r="BG34" s="97"/>
      <c r="BH34" s="97"/>
      <c r="BI34" s="97"/>
      <c r="BJ34" s="97"/>
      <c r="BK34" s="97">
        <f t="shared" si="17"/>
        <v>31</v>
      </c>
      <c r="BL34" s="97" t="s">
        <v>745</v>
      </c>
      <c r="BM34" s="92">
        <v>1928000</v>
      </c>
      <c r="BQ34" s="97">
        <f t="shared" si="18"/>
        <v>31</v>
      </c>
      <c r="BR34" s="100"/>
      <c r="BS34" s="91"/>
      <c r="BT34" s="97"/>
      <c r="BU34" s="97"/>
      <c r="BV34" s="97"/>
      <c r="BW34" s="97">
        <f t="shared" si="20"/>
        <v>31</v>
      </c>
      <c r="BX34" s="97" t="s">
        <v>826</v>
      </c>
      <c r="BY34" s="92">
        <v>147000</v>
      </c>
      <c r="BZ34" s="97"/>
      <c r="CA34" s="97"/>
      <c r="CB34" s="100"/>
      <c r="CF34" s="100">
        <f t="shared" si="22"/>
        <v>31</v>
      </c>
      <c r="CG34" s="100" t="s">
        <v>835</v>
      </c>
      <c r="CH34" s="92">
        <v>133000</v>
      </c>
      <c r="CI34" s="100"/>
      <c r="CJ34" s="100"/>
      <c r="CK34" s="100"/>
      <c r="CL34" s="100">
        <f t="shared" si="24"/>
        <v>31</v>
      </c>
      <c r="CM34" s="100" t="s">
        <v>792</v>
      </c>
      <c r="CN34" s="92">
        <v>4143000</v>
      </c>
      <c r="CO34" s="100"/>
      <c r="CP34" s="100"/>
      <c r="CQ34" s="91"/>
      <c r="CU34" s="187">
        <f t="shared" si="26"/>
        <v>31</v>
      </c>
      <c r="CV34" s="190" t="s">
        <v>971</v>
      </c>
      <c r="CW34" s="92">
        <v>1767000</v>
      </c>
      <c r="CX34" s="187"/>
      <c r="CY34" s="187"/>
      <c r="CZ34" s="187"/>
      <c r="DA34" s="187"/>
      <c r="DB34" s="187"/>
      <c r="DC34" s="91"/>
      <c r="DD34" s="187"/>
      <c r="DE34" s="187"/>
      <c r="DF34" s="91"/>
      <c r="DJ34" s="190">
        <f t="shared" si="30"/>
        <v>31</v>
      </c>
      <c r="DK34" s="190"/>
      <c r="DL34" s="91"/>
      <c r="DM34" s="190"/>
      <c r="DN34" s="190"/>
      <c r="DO34" s="190"/>
      <c r="DP34" s="190">
        <f t="shared" si="32"/>
        <v>31</v>
      </c>
      <c r="DQ34" s="190"/>
      <c r="DR34" s="91"/>
      <c r="DS34" s="190">
        <f t="shared" si="33"/>
        <v>31</v>
      </c>
      <c r="DT34" s="190"/>
      <c r="DU34" s="91"/>
    </row>
    <row r="35" spans="9:125" x14ac:dyDescent="0.25">
      <c r="I35" s="88">
        <f t="shared" si="2"/>
        <v>32</v>
      </c>
      <c r="J35" s="88" t="s">
        <v>636</v>
      </c>
      <c r="K35" s="92">
        <v>793000</v>
      </c>
      <c r="L35" s="88"/>
      <c r="M35" s="88"/>
      <c r="N35" s="88"/>
      <c r="O35" s="88"/>
      <c r="P35" s="88"/>
      <c r="Q35" s="88"/>
      <c r="R35" s="88">
        <f t="shared" si="5"/>
        <v>32</v>
      </c>
      <c r="S35" s="88" t="s">
        <v>725</v>
      </c>
      <c r="T35" s="92">
        <v>254000</v>
      </c>
      <c r="X35" s="88">
        <f t="shared" si="6"/>
        <v>32</v>
      </c>
      <c r="Y35" s="88" t="s">
        <v>636</v>
      </c>
      <c r="Z35" s="92">
        <v>936000</v>
      </c>
      <c r="AA35" s="89">
        <f t="shared" si="7"/>
        <v>32</v>
      </c>
      <c r="AB35" s="88" t="s">
        <v>681</v>
      </c>
      <c r="AC35" s="92">
        <v>937000</v>
      </c>
      <c r="AD35" s="88">
        <f t="shared" si="8"/>
        <v>32</v>
      </c>
      <c r="AE35" s="88" t="s">
        <v>674</v>
      </c>
      <c r="AF35" s="92">
        <v>1500</v>
      </c>
      <c r="AG35" s="89"/>
      <c r="AH35" s="89"/>
      <c r="AI35" s="94"/>
      <c r="AM35" s="88">
        <f t="shared" si="10"/>
        <v>32</v>
      </c>
      <c r="AN35" s="88" t="s">
        <v>651</v>
      </c>
      <c r="AO35" s="92">
        <v>268000</v>
      </c>
      <c r="AP35" s="88"/>
      <c r="AQ35" s="88"/>
      <c r="AR35" s="88"/>
      <c r="AS35" s="88">
        <f t="shared" si="12"/>
        <v>32</v>
      </c>
      <c r="AT35" s="94" t="s">
        <v>669</v>
      </c>
      <c r="AU35" s="92">
        <v>1500</v>
      </c>
      <c r="AV35" s="88">
        <f t="shared" si="13"/>
        <v>32</v>
      </c>
      <c r="AW35" s="88" t="s">
        <v>663</v>
      </c>
      <c r="AX35" s="92">
        <v>591000</v>
      </c>
      <c r="BB35" s="88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Q35" s="97">
        <f t="shared" si="18"/>
        <v>32</v>
      </c>
      <c r="BR35" s="97"/>
      <c r="BS35" s="91"/>
      <c r="BT35" s="97"/>
      <c r="BU35" s="97"/>
      <c r="BV35" s="97"/>
      <c r="BW35" s="97">
        <f t="shared" si="20"/>
        <v>32</v>
      </c>
      <c r="BX35" s="100" t="s">
        <v>789</v>
      </c>
      <c r="BY35" s="92">
        <v>1908000</v>
      </c>
      <c r="BZ35" s="97"/>
      <c r="CA35" s="97"/>
      <c r="CB35" s="100"/>
      <c r="CF35" s="100">
        <f t="shared" si="22"/>
        <v>32</v>
      </c>
      <c r="CG35" s="187" t="s">
        <v>802</v>
      </c>
      <c r="CH35" s="92">
        <v>937000</v>
      </c>
      <c r="CI35" s="100"/>
      <c r="CJ35" s="100"/>
      <c r="CK35" s="100"/>
      <c r="CL35" s="100">
        <f t="shared" si="24"/>
        <v>32</v>
      </c>
      <c r="CM35" s="100" t="s">
        <v>836</v>
      </c>
      <c r="CN35" s="92">
        <v>644000</v>
      </c>
      <c r="CO35" s="100"/>
      <c r="CP35" s="100"/>
      <c r="CQ35" s="91"/>
      <c r="CU35" s="187">
        <f t="shared" si="26"/>
        <v>32</v>
      </c>
      <c r="CV35" s="190" t="s">
        <v>819</v>
      </c>
      <c r="CW35" s="92">
        <v>6000</v>
      </c>
      <c r="CX35" s="187"/>
      <c r="CY35" s="187"/>
      <c r="CZ35" s="187"/>
      <c r="DA35" s="187"/>
      <c r="DB35" s="187"/>
      <c r="DC35" s="91"/>
      <c r="DD35" s="187"/>
      <c r="DE35" s="187"/>
      <c r="DF35" s="91"/>
      <c r="DJ35" s="190">
        <f t="shared" si="30"/>
        <v>32</v>
      </c>
      <c r="DK35" s="190"/>
      <c r="DL35" s="91"/>
      <c r="DM35" s="190"/>
      <c r="DN35" s="190"/>
      <c r="DO35" s="190"/>
      <c r="DP35" s="190">
        <f t="shared" si="32"/>
        <v>32</v>
      </c>
      <c r="DQ35" s="190"/>
      <c r="DR35" s="91"/>
      <c r="DS35" s="190">
        <f t="shared" si="33"/>
        <v>32</v>
      </c>
      <c r="DT35" s="190"/>
      <c r="DU35" s="91"/>
    </row>
    <row r="36" spans="9:125" x14ac:dyDescent="0.25">
      <c r="I36" s="88">
        <f t="shared" si="2"/>
        <v>33</v>
      </c>
      <c r="J36" s="88" t="s">
        <v>637</v>
      </c>
      <c r="K36" s="92">
        <v>81500</v>
      </c>
      <c r="L36" s="88"/>
      <c r="M36" s="88"/>
      <c r="N36" s="88"/>
      <c r="O36" s="88"/>
      <c r="P36" s="88"/>
      <c r="Q36" s="88"/>
      <c r="R36" s="88">
        <f t="shared" si="5"/>
        <v>33</v>
      </c>
      <c r="S36" s="88" t="s">
        <v>726</v>
      </c>
      <c r="T36" s="92">
        <v>51500</v>
      </c>
      <c r="X36" s="88">
        <f t="shared" si="6"/>
        <v>33</v>
      </c>
      <c r="Y36" s="88" t="s">
        <v>637</v>
      </c>
      <c r="Z36" s="92">
        <v>937000</v>
      </c>
      <c r="AA36" s="89">
        <f t="shared" si="7"/>
        <v>33</v>
      </c>
      <c r="AB36" s="88" t="s">
        <v>643</v>
      </c>
      <c r="AC36" s="92">
        <v>627000</v>
      </c>
      <c r="AD36" s="89">
        <f t="shared" si="8"/>
        <v>33</v>
      </c>
      <c r="AE36" s="88" t="s">
        <v>694</v>
      </c>
      <c r="AF36" s="92">
        <v>85500</v>
      </c>
      <c r="AG36" s="89"/>
      <c r="AH36" s="89"/>
      <c r="AI36" s="94"/>
      <c r="AM36" s="88">
        <f t="shared" si="10"/>
        <v>33</v>
      </c>
      <c r="AN36" s="94" t="s">
        <v>638</v>
      </c>
      <c r="AO36" s="92">
        <v>87000</v>
      </c>
      <c r="AP36" s="88"/>
      <c r="AQ36" s="88"/>
      <c r="AR36" s="88"/>
      <c r="AS36" s="94">
        <f t="shared" si="12"/>
        <v>33</v>
      </c>
      <c r="AT36" s="94" t="s">
        <v>671</v>
      </c>
      <c r="AU36" s="92">
        <v>1500</v>
      </c>
      <c r="AV36" s="88">
        <f t="shared" si="13"/>
        <v>33</v>
      </c>
      <c r="AW36" s="88" t="s">
        <v>703</v>
      </c>
      <c r="AX36" s="92">
        <v>117000</v>
      </c>
      <c r="BB36" s="88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Q36" s="97">
        <f t="shared" si="18"/>
        <v>33</v>
      </c>
      <c r="BR36" s="97"/>
      <c r="BS36" s="91"/>
      <c r="BT36" s="97"/>
      <c r="BU36" s="97"/>
      <c r="BV36" s="97"/>
      <c r="BW36" s="100">
        <f t="shared" si="20"/>
        <v>33</v>
      </c>
      <c r="BX36" s="97" t="s">
        <v>827</v>
      </c>
      <c r="BY36" s="92">
        <v>6000</v>
      </c>
      <c r="BZ36" s="97"/>
      <c r="CA36" s="97"/>
      <c r="CB36" s="100"/>
      <c r="CF36" s="100">
        <f t="shared" si="22"/>
        <v>33</v>
      </c>
      <c r="CG36" s="187" t="s">
        <v>806</v>
      </c>
      <c r="CH36" s="92">
        <v>159000</v>
      </c>
      <c r="CI36" s="100"/>
      <c r="CJ36" s="100"/>
      <c r="CK36" s="100"/>
      <c r="CL36" s="187">
        <f t="shared" si="24"/>
        <v>33</v>
      </c>
      <c r="CM36" s="100" t="s">
        <v>828</v>
      </c>
      <c r="CN36" s="92">
        <v>6000</v>
      </c>
      <c r="CO36" s="100"/>
      <c r="CP36" s="100"/>
      <c r="CQ36" s="91"/>
      <c r="CU36" s="187">
        <f t="shared" si="26"/>
        <v>33</v>
      </c>
      <c r="CV36" s="187" t="s">
        <v>983</v>
      </c>
      <c r="CW36" s="92">
        <v>6000</v>
      </c>
      <c r="CX36" s="187"/>
      <c r="CY36" s="187"/>
      <c r="CZ36" s="187"/>
      <c r="DA36" s="187"/>
      <c r="DB36" s="187"/>
      <c r="DC36" s="91"/>
      <c r="DD36" s="187"/>
      <c r="DE36" s="187"/>
      <c r="DF36" s="91"/>
      <c r="DJ36" s="190">
        <f t="shared" si="30"/>
        <v>33</v>
      </c>
      <c r="DK36" s="190"/>
      <c r="DL36" s="91"/>
      <c r="DM36" s="190"/>
      <c r="DN36" s="190"/>
      <c r="DO36" s="190"/>
      <c r="DP36" s="190"/>
      <c r="DQ36" s="190"/>
      <c r="DR36" s="91"/>
      <c r="DS36" s="190">
        <f t="shared" si="33"/>
        <v>33</v>
      </c>
      <c r="DT36" s="190"/>
      <c r="DU36" s="91"/>
    </row>
    <row r="37" spans="9:125" x14ac:dyDescent="0.25">
      <c r="I37" s="88">
        <f t="shared" si="2"/>
        <v>34</v>
      </c>
      <c r="J37" s="88" t="s">
        <v>638</v>
      </c>
      <c r="K37" s="92">
        <v>87000</v>
      </c>
      <c r="L37" s="88"/>
      <c r="M37" s="88"/>
      <c r="N37" s="88"/>
      <c r="O37" s="88"/>
      <c r="P37" s="88"/>
      <c r="Q37" s="88"/>
      <c r="R37" s="88">
        <f t="shared" si="5"/>
        <v>34</v>
      </c>
      <c r="S37" s="88" t="s">
        <v>727</v>
      </c>
      <c r="T37" s="92">
        <v>39500</v>
      </c>
      <c r="X37" s="88">
        <f t="shared" si="6"/>
        <v>34</v>
      </c>
      <c r="Y37" s="88" t="s">
        <v>638</v>
      </c>
      <c r="Z37" s="92">
        <v>87000</v>
      </c>
      <c r="AA37" s="89">
        <f t="shared" si="7"/>
        <v>34</v>
      </c>
      <c r="AB37" s="88" t="s">
        <v>653</v>
      </c>
      <c r="AC37" s="92">
        <v>36500</v>
      </c>
      <c r="AD37" s="89">
        <f t="shared" si="8"/>
        <v>34</v>
      </c>
      <c r="AE37" s="88" t="s">
        <v>716</v>
      </c>
      <c r="AF37" s="92">
        <v>89000</v>
      </c>
      <c r="AG37" s="89"/>
      <c r="AH37" s="89"/>
      <c r="AI37" s="94"/>
      <c r="AM37" s="88">
        <f t="shared" si="10"/>
        <v>34</v>
      </c>
      <c r="AN37" s="88" t="s">
        <v>731</v>
      </c>
      <c r="AO37" s="92">
        <v>714000</v>
      </c>
      <c r="AP37" s="88"/>
      <c r="AQ37" s="88"/>
      <c r="AR37" s="88"/>
      <c r="AS37" s="94">
        <f t="shared" si="12"/>
        <v>34</v>
      </c>
      <c r="AT37" s="88" t="s">
        <v>778</v>
      </c>
      <c r="AU37" s="92">
        <v>1500</v>
      </c>
      <c r="AV37" s="88">
        <f t="shared" si="13"/>
        <v>34</v>
      </c>
      <c r="AW37" s="88" t="s">
        <v>797</v>
      </c>
      <c r="AX37" s="92">
        <v>113000</v>
      </c>
      <c r="BB37" s="88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Q37" s="97">
        <f t="shared" si="18"/>
        <v>34</v>
      </c>
      <c r="BR37" s="97"/>
      <c r="BS37" s="91"/>
      <c r="BT37" s="97"/>
      <c r="BU37" s="97"/>
      <c r="BV37" s="97"/>
      <c r="BW37" s="100">
        <f t="shared" si="20"/>
        <v>34</v>
      </c>
      <c r="BX37" s="100" t="s">
        <v>759</v>
      </c>
      <c r="BY37" s="92">
        <v>1500</v>
      </c>
      <c r="BZ37" s="97"/>
      <c r="CA37" s="97"/>
      <c r="CB37" s="100"/>
      <c r="CF37" s="100">
        <f t="shared" si="22"/>
        <v>34</v>
      </c>
      <c r="CG37" s="100" t="s">
        <v>964</v>
      </c>
      <c r="CH37" s="92">
        <v>157000</v>
      </c>
      <c r="CI37" s="100"/>
      <c r="CJ37" s="100"/>
      <c r="CK37" s="100"/>
      <c r="CL37" s="187">
        <f t="shared" si="24"/>
        <v>34</v>
      </c>
      <c r="CM37" s="100" t="s">
        <v>979</v>
      </c>
      <c r="CN37" s="92">
        <v>636000</v>
      </c>
      <c r="CO37" s="100"/>
      <c r="CP37" s="100"/>
      <c r="CQ37" s="91"/>
      <c r="CU37" s="187">
        <f t="shared" si="26"/>
        <v>34</v>
      </c>
      <c r="CV37" s="187" t="s">
        <v>984</v>
      </c>
      <c r="CW37" s="92">
        <v>6000</v>
      </c>
      <c r="CX37" s="187"/>
      <c r="CY37" s="187"/>
      <c r="CZ37" s="187"/>
      <c r="DA37" s="187"/>
      <c r="DB37" s="187"/>
      <c r="DC37" s="91"/>
      <c r="DD37" s="187"/>
      <c r="DE37" s="187"/>
      <c r="DF37" s="91"/>
      <c r="DJ37" s="190">
        <f t="shared" si="30"/>
        <v>34</v>
      </c>
      <c r="DK37" s="190"/>
      <c r="DL37" s="91"/>
      <c r="DM37" s="190"/>
      <c r="DN37" s="190"/>
      <c r="DO37" s="190"/>
      <c r="DP37" s="190"/>
      <c r="DQ37" s="190"/>
      <c r="DR37" s="91"/>
      <c r="DS37" s="190">
        <f t="shared" si="33"/>
        <v>34</v>
      </c>
      <c r="DT37" s="190"/>
      <c r="DU37" s="91"/>
    </row>
    <row r="38" spans="9:125" x14ac:dyDescent="0.25">
      <c r="I38" s="88">
        <f t="shared" si="2"/>
        <v>35</v>
      </c>
      <c r="J38" s="88" t="s">
        <v>639</v>
      </c>
      <c r="K38" s="92">
        <v>93000</v>
      </c>
      <c r="L38" s="88"/>
      <c r="M38" s="88"/>
      <c r="N38" s="88"/>
      <c r="O38" s="88"/>
      <c r="P38" s="88"/>
      <c r="Q38" s="88"/>
      <c r="R38" s="88">
        <f t="shared" si="5"/>
        <v>35</v>
      </c>
      <c r="S38" s="88" t="s">
        <v>728</v>
      </c>
      <c r="T38" s="92">
        <v>32500</v>
      </c>
      <c r="X38" s="88">
        <f t="shared" si="6"/>
        <v>35</v>
      </c>
      <c r="Y38" s="88" t="s">
        <v>639</v>
      </c>
      <c r="Z38" s="92">
        <v>945000</v>
      </c>
      <c r="AA38" s="89"/>
      <c r="AB38" s="89"/>
      <c r="AC38" s="94"/>
      <c r="AD38" s="89">
        <f t="shared" si="8"/>
        <v>35</v>
      </c>
      <c r="AE38" s="88" t="s">
        <v>704</v>
      </c>
      <c r="AF38" s="92">
        <v>74000</v>
      </c>
      <c r="AG38" s="89"/>
      <c r="AH38" s="89"/>
      <c r="AI38" s="94"/>
      <c r="AM38" s="88">
        <f t="shared" si="10"/>
        <v>35</v>
      </c>
      <c r="AN38" s="88" t="s">
        <v>773</v>
      </c>
      <c r="AO38" s="92">
        <v>150000</v>
      </c>
      <c r="AP38" s="88"/>
      <c r="AQ38" s="88"/>
      <c r="AR38" s="88"/>
      <c r="AS38" s="94">
        <f t="shared" si="12"/>
        <v>35</v>
      </c>
      <c r="AT38" s="88" t="s">
        <v>779</v>
      </c>
      <c r="AU38" s="92">
        <v>1500</v>
      </c>
      <c r="AV38" s="88">
        <f t="shared" si="13"/>
        <v>35</v>
      </c>
      <c r="AW38" s="88" t="s">
        <v>695</v>
      </c>
      <c r="AX38" s="92">
        <v>107000</v>
      </c>
      <c r="BB38" s="88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Q38" s="97">
        <f t="shared" si="18"/>
        <v>35</v>
      </c>
      <c r="BR38" s="97"/>
      <c r="BS38" s="91"/>
      <c r="BT38" s="97"/>
      <c r="BU38" s="97"/>
      <c r="BV38" s="97"/>
      <c r="BW38" s="100">
        <f t="shared" si="20"/>
        <v>35</v>
      </c>
      <c r="BX38" s="100" t="s">
        <v>791</v>
      </c>
      <c r="BY38" s="92">
        <v>1069000</v>
      </c>
      <c r="BZ38" s="97"/>
      <c r="CA38" s="97"/>
      <c r="CB38" s="100"/>
      <c r="CF38" s="100">
        <f t="shared" si="22"/>
        <v>35</v>
      </c>
      <c r="CG38" s="187" t="s">
        <v>831</v>
      </c>
      <c r="CH38" s="92">
        <v>133000</v>
      </c>
      <c r="CI38" s="100"/>
      <c r="CJ38" s="100"/>
      <c r="CK38" s="100"/>
      <c r="CL38" s="187">
        <f t="shared" si="24"/>
        <v>35</v>
      </c>
      <c r="CM38" s="100" t="s">
        <v>829</v>
      </c>
      <c r="CN38" s="92">
        <v>6250</v>
      </c>
      <c r="CO38" s="100"/>
      <c r="CP38" s="100"/>
      <c r="CQ38" s="91"/>
      <c r="CU38" s="187">
        <f t="shared" si="26"/>
        <v>35</v>
      </c>
      <c r="CV38" s="187" t="s">
        <v>985</v>
      </c>
      <c r="CW38" s="92">
        <v>6000</v>
      </c>
      <c r="CX38" s="187"/>
      <c r="CY38" s="187"/>
      <c r="CZ38" s="187"/>
      <c r="DA38" s="187"/>
      <c r="DB38" s="187"/>
      <c r="DC38" s="91"/>
      <c r="DD38" s="187"/>
      <c r="DE38" s="187"/>
      <c r="DF38" s="91"/>
      <c r="DJ38" s="190">
        <f t="shared" si="30"/>
        <v>35</v>
      </c>
      <c r="DK38" s="190"/>
      <c r="DL38" s="91"/>
      <c r="DM38" s="190"/>
      <c r="DN38" s="190"/>
      <c r="DO38" s="190"/>
      <c r="DP38" s="190"/>
      <c r="DQ38" s="190"/>
      <c r="DR38" s="91"/>
      <c r="DS38" s="190">
        <f t="shared" si="33"/>
        <v>35</v>
      </c>
      <c r="DT38" s="190"/>
      <c r="DU38" s="91"/>
    </row>
    <row r="39" spans="9:125" x14ac:dyDescent="0.25">
      <c r="I39" s="88">
        <f t="shared" si="2"/>
        <v>36</v>
      </c>
      <c r="J39" s="88" t="s">
        <v>640</v>
      </c>
      <c r="K39" s="92">
        <v>103000</v>
      </c>
      <c r="L39" s="88"/>
      <c r="M39" s="88"/>
      <c r="N39" s="88"/>
      <c r="O39" s="88"/>
      <c r="P39" s="88"/>
      <c r="Q39" s="88"/>
      <c r="R39" s="88">
        <f t="shared" ref="R39:R44" si="34">R38+1</f>
        <v>36</v>
      </c>
      <c r="S39" s="88" t="s">
        <v>729</v>
      </c>
      <c r="T39" s="92">
        <v>39500</v>
      </c>
      <c r="X39" s="88">
        <f t="shared" si="6"/>
        <v>36</v>
      </c>
      <c r="Y39" s="88" t="s">
        <v>640</v>
      </c>
      <c r="Z39" s="92">
        <v>103000</v>
      </c>
      <c r="AA39" s="89"/>
      <c r="AB39" s="89"/>
      <c r="AC39" s="94"/>
      <c r="AD39" s="89">
        <f t="shared" si="8"/>
        <v>36</v>
      </c>
      <c r="AE39" s="88" t="s">
        <v>713</v>
      </c>
      <c r="AF39" s="92">
        <v>82500</v>
      </c>
      <c r="AG39" s="89"/>
      <c r="AH39" s="89"/>
      <c r="AI39" s="94"/>
      <c r="AM39" s="88">
        <f t="shared" si="10"/>
        <v>36</v>
      </c>
      <c r="AN39" s="88" t="s">
        <v>774</v>
      </c>
      <c r="AO39" s="92">
        <v>150000</v>
      </c>
      <c r="AP39" s="88"/>
      <c r="AQ39" s="88"/>
      <c r="AR39" s="88"/>
      <c r="AS39" s="94">
        <f t="shared" si="12"/>
        <v>36</v>
      </c>
      <c r="AT39" s="88" t="s">
        <v>780</v>
      </c>
      <c r="AU39" s="92">
        <v>1500</v>
      </c>
      <c r="AV39" s="88">
        <f t="shared" si="13"/>
        <v>36</v>
      </c>
      <c r="AW39" s="88" t="s">
        <v>702</v>
      </c>
      <c r="AX39" s="92">
        <v>22000</v>
      </c>
      <c r="BB39" s="88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Q39" s="97">
        <f t="shared" si="18"/>
        <v>36</v>
      </c>
      <c r="BR39" s="97"/>
      <c r="BS39" s="91"/>
      <c r="BT39" s="97"/>
      <c r="BU39" s="97"/>
      <c r="BV39" s="97"/>
      <c r="BW39" s="100">
        <f t="shared" si="20"/>
        <v>36</v>
      </c>
      <c r="BX39" s="97" t="s">
        <v>828</v>
      </c>
      <c r="BY39" s="92">
        <v>6000</v>
      </c>
      <c r="BZ39" s="97"/>
      <c r="CA39" s="97"/>
      <c r="CB39" s="100"/>
      <c r="CF39" s="100">
        <f t="shared" si="22"/>
        <v>36</v>
      </c>
      <c r="CG39" s="100" t="s">
        <v>965</v>
      </c>
      <c r="CH39" s="92">
        <v>157000</v>
      </c>
      <c r="CI39" s="100"/>
      <c r="CJ39" s="100"/>
      <c r="CK39" s="100"/>
      <c r="CL39" s="187">
        <f t="shared" si="24"/>
        <v>36</v>
      </c>
      <c r="CM39" s="100" t="s">
        <v>980</v>
      </c>
      <c r="CN39" s="92">
        <v>1760000</v>
      </c>
      <c r="CO39" s="100"/>
      <c r="CP39" s="100"/>
      <c r="CQ39" s="91"/>
      <c r="CU39" s="187">
        <f t="shared" si="26"/>
        <v>36</v>
      </c>
      <c r="CV39" s="190" t="s">
        <v>783</v>
      </c>
      <c r="CW39" s="92">
        <v>580000</v>
      </c>
      <c r="CX39" s="187"/>
      <c r="CY39" s="187"/>
      <c r="CZ39" s="187"/>
      <c r="DA39" s="187"/>
      <c r="DB39" s="187"/>
      <c r="DC39" s="91"/>
      <c r="DD39" s="187"/>
      <c r="DE39" s="187"/>
      <c r="DF39" s="91"/>
      <c r="DJ39" s="190">
        <f t="shared" si="30"/>
        <v>36</v>
      </c>
      <c r="DK39" s="190"/>
      <c r="DL39" s="91"/>
      <c r="DM39" s="190"/>
      <c r="DN39" s="190"/>
      <c r="DO39" s="190"/>
      <c r="DP39" s="190"/>
      <c r="DQ39" s="190"/>
      <c r="DR39" s="91"/>
      <c r="DS39" s="190">
        <f t="shared" si="33"/>
        <v>36</v>
      </c>
      <c r="DT39" s="190"/>
      <c r="DU39" s="91"/>
    </row>
    <row r="40" spans="9:125" x14ac:dyDescent="0.25">
      <c r="I40" s="88"/>
      <c r="J40" s="88"/>
      <c r="K40" s="88"/>
      <c r="L40" s="88"/>
      <c r="M40" s="88"/>
      <c r="N40" s="88"/>
      <c r="O40" s="88"/>
      <c r="P40" s="88"/>
      <c r="Q40" s="88"/>
      <c r="R40" s="88">
        <f t="shared" si="34"/>
        <v>37</v>
      </c>
      <c r="S40" s="88" t="s">
        <v>730</v>
      </c>
      <c r="T40" s="92">
        <v>28000</v>
      </c>
      <c r="X40" s="88">
        <f t="shared" si="6"/>
        <v>37</v>
      </c>
      <c r="Y40" s="89" t="s">
        <v>745</v>
      </c>
      <c r="Z40" s="92">
        <v>128000</v>
      </c>
      <c r="AA40" s="89"/>
      <c r="AB40" s="89"/>
      <c r="AC40" s="94"/>
      <c r="AD40" s="89">
        <f t="shared" si="8"/>
        <v>37</v>
      </c>
      <c r="AE40" s="89" t="s">
        <v>667</v>
      </c>
      <c r="AF40" s="92">
        <v>1500</v>
      </c>
      <c r="AG40" s="89"/>
      <c r="AH40" s="89"/>
      <c r="AI40" s="94"/>
      <c r="AM40" s="88">
        <f t="shared" si="10"/>
        <v>37</v>
      </c>
      <c r="AN40" s="88" t="s">
        <v>775</v>
      </c>
      <c r="AO40" s="92">
        <v>57000</v>
      </c>
      <c r="AP40" s="88"/>
      <c r="AQ40" s="88"/>
      <c r="AR40" s="88"/>
      <c r="AS40" s="94">
        <f t="shared" si="12"/>
        <v>37</v>
      </c>
      <c r="AT40" s="88" t="s">
        <v>781</v>
      </c>
      <c r="AU40" s="92">
        <v>809000</v>
      </c>
      <c r="AV40" s="88">
        <f t="shared" si="13"/>
        <v>37</v>
      </c>
      <c r="AW40" s="88" t="s">
        <v>681</v>
      </c>
      <c r="AX40" s="92">
        <v>937000</v>
      </c>
      <c r="BB40" s="88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Q40" s="97">
        <f t="shared" si="18"/>
        <v>37</v>
      </c>
      <c r="BR40" s="97"/>
      <c r="BS40" s="97"/>
      <c r="BT40" s="97"/>
      <c r="BU40" s="97"/>
      <c r="BV40" s="97"/>
      <c r="BW40" s="100">
        <f t="shared" si="20"/>
        <v>37</v>
      </c>
      <c r="BX40" s="100" t="s">
        <v>678</v>
      </c>
      <c r="BY40" s="92">
        <v>389000</v>
      </c>
      <c r="BZ40" s="97"/>
      <c r="CA40" s="97"/>
      <c r="CB40" s="100"/>
      <c r="CF40" s="100">
        <f t="shared" si="22"/>
        <v>37</v>
      </c>
      <c r="CG40" s="100" t="s">
        <v>966</v>
      </c>
      <c r="CH40" s="92">
        <v>6000</v>
      </c>
      <c r="CI40" s="100"/>
      <c r="CJ40" s="100"/>
      <c r="CK40" s="100"/>
      <c r="CL40" s="187">
        <f t="shared" si="24"/>
        <v>37</v>
      </c>
      <c r="CM40" s="187" t="s">
        <v>830</v>
      </c>
      <c r="CN40" s="92">
        <v>580000</v>
      </c>
      <c r="CO40" s="100"/>
      <c r="CP40" s="100"/>
      <c r="CQ40" s="91"/>
      <c r="CU40" s="187">
        <f t="shared" si="26"/>
        <v>37</v>
      </c>
      <c r="CV40" s="190" t="s">
        <v>787</v>
      </c>
      <c r="CW40" s="92">
        <v>1773000</v>
      </c>
      <c r="CX40" s="187"/>
      <c r="CY40" s="187"/>
      <c r="CZ40" s="187"/>
      <c r="DA40" s="187"/>
      <c r="DB40" s="187"/>
      <c r="DC40" s="91"/>
      <c r="DD40" s="187"/>
      <c r="DE40" s="187"/>
      <c r="DF40" s="91"/>
      <c r="DJ40" s="190">
        <f t="shared" si="30"/>
        <v>37</v>
      </c>
      <c r="DK40" s="190"/>
      <c r="DL40" s="190"/>
      <c r="DM40" s="190"/>
      <c r="DN40" s="190"/>
      <c r="DO40" s="190"/>
      <c r="DP40" s="190"/>
      <c r="DQ40" s="190"/>
      <c r="DR40" s="91"/>
      <c r="DS40" s="190">
        <f t="shared" si="33"/>
        <v>37</v>
      </c>
      <c r="DT40" s="190"/>
      <c r="DU40" s="91"/>
    </row>
    <row r="41" spans="9:125" x14ac:dyDescent="0.25">
      <c r="I41" s="88"/>
      <c r="J41" s="88"/>
      <c r="K41" s="88"/>
      <c r="L41" s="88"/>
      <c r="M41" s="88"/>
      <c r="N41" s="88"/>
      <c r="O41" s="88"/>
      <c r="P41" s="88"/>
      <c r="Q41" s="88"/>
      <c r="R41" s="88">
        <f t="shared" si="34"/>
        <v>38</v>
      </c>
      <c r="S41" s="88" t="s">
        <v>731</v>
      </c>
      <c r="T41" s="92">
        <v>57500</v>
      </c>
      <c r="X41" s="88">
        <f t="shared" si="6"/>
        <v>38</v>
      </c>
      <c r="Y41" s="88" t="s">
        <v>746</v>
      </c>
      <c r="Z41" s="92">
        <v>107000</v>
      </c>
      <c r="AA41" s="89"/>
      <c r="AB41" s="89"/>
      <c r="AC41" s="94"/>
      <c r="AD41" s="89">
        <f t="shared" si="8"/>
        <v>38</v>
      </c>
      <c r="AE41" s="89" t="s">
        <v>718</v>
      </c>
      <c r="AF41" s="92">
        <v>94000</v>
      </c>
      <c r="AG41" s="88"/>
      <c r="AH41" s="89"/>
      <c r="AI41" s="94"/>
      <c r="AM41" s="88">
        <f t="shared" si="10"/>
        <v>38</v>
      </c>
      <c r="AN41" s="94" t="s">
        <v>776</v>
      </c>
      <c r="AO41" s="92">
        <v>936000</v>
      </c>
      <c r="AP41" s="88"/>
      <c r="AQ41" s="88"/>
      <c r="AR41" s="88"/>
      <c r="AS41" s="94">
        <f t="shared" si="12"/>
        <v>38</v>
      </c>
      <c r="AT41" s="88" t="s">
        <v>782</v>
      </c>
      <c r="AU41" s="92">
        <v>1500</v>
      </c>
      <c r="AV41" s="88"/>
      <c r="AW41" s="88"/>
      <c r="AX41" s="91"/>
      <c r="BB41" s="88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Q41" s="97">
        <f t="shared" si="18"/>
        <v>38</v>
      </c>
      <c r="BR41" s="97"/>
      <c r="BS41" s="97"/>
      <c r="BT41" s="97"/>
      <c r="BU41" s="97"/>
      <c r="BV41" s="97"/>
      <c r="BW41" s="100">
        <f t="shared" si="20"/>
        <v>38</v>
      </c>
      <c r="BX41" s="97" t="s">
        <v>829</v>
      </c>
      <c r="BY41" s="92">
        <v>6250</v>
      </c>
      <c r="BZ41" s="97"/>
      <c r="CA41" s="97"/>
      <c r="CB41" s="100"/>
      <c r="CF41" s="100">
        <f t="shared" si="22"/>
        <v>38</v>
      </c>
      <c r="CG41" s="100" t="s">
        <v>687</v>
      </c>
      <c r="CH41" s="92">
        <v>587000</v>
      </c>
      <c r="CI41" s="100"/>
      <c r="CJ41" s="100"/>
      <c r="CK41" s="100"/>
      <c r="CL41" s="187"/>
      <c r="CM41" s="187"/>
      <c r="CN41" s="187"/>
      <c r="CO41" s="100"/>
      <c r="CP41" s="100"/>
      <c r="CQ41" s="91"/>
      <c r="CU41" s="187">
        <f t="shared" si="26"/>
        <v>38</v>
      </c>
      <c r="CV41" s="187" t="s">
        <v>986</v>
      </c>
      <c r="CW41" s="92">
        <v>40500</v>
      </c>
      <c r="CX41" s="187"/>
      <c r="CY41" s="187"/>
      <c r="CZ41" s="187"/>
      <c r="DA41" s="187"/>
      <c r="DB41" s="187"/>
      <c r="DC41" s="91"/>
      <c r="DD41" s="187"/>
      <c r="DE41" s="187"/>
      <c r="DF41" s="91"/>
      <c r="DJ41" s="190">
        <f t="shared" si="30"/>
        <v>38</v>
      </c>
      <c r="DK41" s="190"/>
      <c r="DL41" s="190"/>
      <c r="DM41" s="190"/>
      <c r="DN41" s="190"/>
      <c r="DO41" s="190"/>
      <c r="DP41" s="190"/>
      <c r="DQ41" s="190"/>
      <c r="DR41" s="91"/>
      <c r="DS41" s="190">
        <f t="shared" si="33"/>
        <v>38</v>
      </c>
      <c r="DT41" s="190"/>
      <c r="DU41" s="91"/>
    </row>
    <row r="42" spans="9:125" x14ac:dyDescent="0.25">
      <c r="I42" s="88"/>
      <c r="J42" s="88"/>
      <c r="K42" s="88"/>
      <c r="L42" s="88"/>
      <c r="M42" s="88"/>
      <c r="N42" s="88"/>
      <c r="O42" s="88"/>
      <c r="P42" s="88"/>
      <c r="Q42" s="88"/>
      <c r="R42" s="88">
        <f t="shared" si="34"/>
        <v>39</v>
      </c>
      <c r="S42" s="88" t="s">
        <v>732</v>
      </c>
      <c r="T42" s="92">
        <v>63500</v>
      </c>
      <c r="X42" s="88"/>
      <c r="Y42" s="88"/>
      <c r="Z42" s="94"/>
      <c r="AA42" s="88"/>
      <c r="AB42" s="88"/>
      <c r="AC42" s="94"/>
      <c r="AD42" s="89">
        <f t="shared" si="8"/>
        <v>39</v>
      </c>
      <c r="AE42" s="88" t="s">
        <v>669</v>
      </c>
      <c r="AF42" s="92">
        <v>1500</v>
      </c>
      <c r="AG42" s="89"/>
      <c r="AH42" s="89"/>
      <c r="AI42" s="94"/>
      <c r="AM42" s="88">
        <f t="shared" si="10"/>
        <v>39</v>
      </c>
      <c r="AN42" s="89" t="s">
        <v>777</v>
      </c>
      <c r="AO42" s="92">
        <v>591000</v>
      </c>
      <c r="AP42" s="88"/>
      <c r="AQ42" s="88"/>
      <c r="AR42" s="88"/>
      <c r="AS42" s="94">
        <f t="shared" si="12"/>
        <v>39</v>
      </c>
      <c r="AT42" s="88" t="s">
        <v>783</v>
      </c>
      <c r="AU42" s="92">
        <v>396000</v>
      </c>
      <c r="AV42" s="88"/>
      <c r="AW42" s="88"/>
      <c r="AX42" s="91"/>
      <c r="BB42" s="88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Q42" s="97">
        <f t="shared" si="18"/>
        <v>39</v>
      </c>
      <c r="BR42" s="100"/>
      <c r="BS42" s="100"/>
      <c r="BT42" s="97"/>
      <c r="BU42" s="97"/>
      <c r="BV42" s="97"/>
      <c r="BW42" s="100">
        <f t="shared" si="20"/>
        <v>39</v>
      </c>
      <c r="BX42" s="97" t="s">
        <v>830</v>
      </c>
      <c r="BY42" s="92">
        <v>133000</v>
      </c>
      <c r="BZ42" s="97"/>
      <c r="CA42" s="97"/>
      <c r="CB42" s="100"/>
      <c r="CF42" s="100"/>
      <c r="CG42" s="100"/>
      <c r="CH42" s="100"/>
      <c r="CI42" s="100"/>
      <c r="CJ42" s="100"/>
      <c r="CK42" s="100"/>
      <c r="CL42" s="100"/>
      <c r="CM42" s="100"/>
      <c r="CN42" s="91"/>
      <c r="CO42" s="100"/>
      <c r="CP42" s="100"/>
      <c r="CQ42" s="91"/>
      <c r="CU42" s="187">
        <f t="shared" si="26"/>
        <v>39</v>
      </c>
      <c r="CV42" s="187" t="s">
        <v>987</v>
      </c>
      <c r="CW42" s="92">
        <v>40500</v>
      </c>
      <c r="CX42" s="187"/>
      <c r="CY42" s="187"/>
      <c r="CZ42" s="187"/>
      <c r="DA42" s="187"/>
      <c r="DB42" s="187"/>
      <c r="DC42" s="91"/>
      <c r="DD42" s="187"/>
      <c r="DE42" s="187"/>
      <c r="DF42" s="91"/>
      <c r="DJ42" s="190">
        <f t="shared" si="30"/>
        <v>39</v>
      </c>
      <c r="DK42" s="190"/>
      <c r="DL42" s="190"/>
      <c r="DM42" s="190"/>
      <c r="DN42" s="190"/>
      <c r="DO42" s="190"/>
      <c r="DP42" s="190"/>
      <c r="DQ42" s="190"/>
      <c r="DR42" s="91"/>
      <c r="DS42" s="190">
        <f t="shared" si="33"/>
        <v>39</v>
      </c>
      <c r="DT42" s="190"/>
      <c r="DU42" s="91"/>
    </row>
    <row r="43" spans="9:125" x14ac:dyDescent="0.25">
      <c r="I43" s="88"/>
      <c r="J43" s="88"/>
      <c r="K43" s="88"/>
      <c r="L43" s="88"/>
      <c r="M43" s="88"/>
      <c r="N43" s="88"/>
      <c r="O43" s="88"/>
      <c r="P43" s="88"/>
      <c r="Q43" s="88"/>
      <c r="R43" s="88">
        <f t="shared" si="34"/>
        <v>40</v>
      </c>
      <c r="S43" s="88" t="s">
        <v>733</v>
      </c>
      <c r="T43" s="92">
        <v>183000</v>
      </c>
      <c r="X43" s="89"/>
      <c r="Y43" s="88"/>
      <c r="Z43" s="94"/>
      <c r="AA43" s="88"/>
      <c r="AB43" s="88"/>
      <c r="AC43" s="94"/>
      <c r="AD43" s="89">
        <f t="shared" si="8"/>
        <v>40</v>
      </c>
      <c r="AE43" s="88" t="s">
        <v>671</v>
      </c>
      <c r="AF43" s="92">
        <v>1500</v>
      </c>
      <c r="AG43" s="89"/>
      <c r="AH43" s="89"/>
      <c r="AI43" s="94"/>
      <c r="AM43" s="94"/>
      <c r="AN43" s="94"/>
      <c r="AO43" s="94"/>
      <c r="AP43" s="88"/>
      <c r="AQ43" s="88"/>
      <c r="AR43" s="88"/>
      <c r="AS43" s="94">
        <f t="shared" si="12"/>
        <v>40</v>
      </c>
      <c r="AT43" s="88" t="s">
        <v>784</v>
      </c>
      <c r="AU43" s="92">
        <v>1880000</v>
      </c>
      <c r="AV43" s="88"/>
      <c r="AW43" s="88"/>
      <c r="AX43" s="91"/>
      <c r="BB43" s="88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Q43" s="97"/>
      <c r="BR43" s="97"/>
      <c r="BS43" s="97"/>
      <c r="BT43" s="97"/>
      <c r="BU43" s="97"/>
      <c r="BV43" s="97"/>
      <c r="BW43" s="100">
        <f t="shared" si="20"/>
        <v>40</v>
      </c>
      <c r="BX43" s="97" t="s">
        <v>831</v>
      </c>
      <c r="BY43" s="92">
        <v>133000</v>
      </c>
      <c r="BZ43" s="97"/>
      <c r="CA43" s="97"/>
      <c r="CB43" s="91"/>
      <c r="CF43" s="100"/>
      <c r="CG43" s="100"/>
      <c r="CH43" s="100"/>
      <c r="CI43" s="100"/>
      <c r="CJ43" s="100"/>
      <c r="CK43" s="100"/>
      <c r="CL43" s="100"/>
      <c r="CM43" s="100"/>
      <c r="CN43" s="91"/>
      <c r="CO43" s="100"/>
      <c r="CP43" s="100"/>
      <c r="CQ43" s="91"/>
      <c r="CU43" s="187"/>
      <c r="CV43" s="187"/>
      <c r="CW43" s="187"/>
      <c r="CX43" s="187"/>
      <c r="CY43" s="187"/>
      <c r="CZ43" s="187"/>
      <c r="DA43" s="187"/>
      <c r="DB43" s="187"/>
      <c r="DC43" s="91"/>
      <c r="DD43" s="187"/>
      <c r="DE43" s="187"/>
      <c r="DF43" s="91"/>
      <c r="DJ43" s="190"/>
      <c r="DK43" s="190"/>
      <c r="DL43" s="190"/>
      <c r="DM43" s="190"/>
      <c r="DN43" s="190"/>
      <c r="DO43" s="190"/>
      <c r="DP43" s="190"/>
      <c r="DQ43" s="190"/>
      <c r="DR43" s="91"/>
      <c r="DS43" s="190">
        <f t="shared" si="33"/>
        <v>40</v>
      </c>
      <c r="DT43" s="190"/>
      <c r="DU43" s="91"/>
    </row>
    <row r="44" spans="9:125" x14ac:dyDescent="0.25">
      <c r="I44" s="88"/>
      <c r="J44" s="88"/>
      <c r="K44" s="88"/>
      <c r="L44" s="88"/>
      <c r="M44" s="88"/>
      <c r="N44" s="88"/>
      <c r="O44" s="88"/>
      <c r="P44" s="88"/>
      <c r="Q44" s="88"/>
      <c r="R44" s="88">
        <f t="shared" si="34"/>
        <v>41</v>
      </c>
      <c r="S44" s="88" t="s">
        <v>734</v>
      </c>
      <c r="T44" s="92">
        <v>66500</v>
      </c>
      <c r="X44" s="88"/>
      <c r="Y44" s="89"/>
      <c r="Z44" s="94"/>
      <c r="AA44" s="88"/>
      <c r="AB44" s="88"/>
      <c r="AC44" s="94"/>
      <c r="AD44" s="89"/>
      <c r="AE44" s="89"/>
      <c r="AF44" s="94"/>
      <c r="AG44" s="89"/>
      <c r="AH44" s="89"/>
      <c r="AI44" s="94"/>
      <c r="AM44" s="88"/>
      <c r="AN44" s="94"/>
      <c r="AO44" s="94"/>
      <c r="AP44" s="88"/>
      <c r="AQ44" s="88"/>
      <c r="AR44" s="88"/>
      <c r="AS44" s="94">
        <f t="shared" si="12"/>
        <v>41</v>
      </c>
      <c r="AT44" s="89" t="s">
        <v>785</v>
      </c>
      <c r="AU44" s="92">
        <v>1500</v>
      </c>
      <c r="AV44" s="88"/>
      <c r="AW44" s="88"/>
      <c r="AX44" s="91"/>
      <c r="BB44" s="88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Q44" s="97"/>
      <c r="BR44" s="97"/>
      <c r="BS44" s="97"/>
      <c r="BT44" s="97"/>
      <c r="BU44" s="97"/>
      <c r="BV44" s="97"/>
      <c r="BW44" s="100"/>
      <c r="BX44" s="97"/>
      <c r="BY44" s="100"/>
      <c r="BZ44" s="97"/>
      <c r="CA44" s="97"/>
      <c r="CB44" s="91"/>
      <c r="CF44" s="100"/>
      <c r="CG44" s="100"/>
      <c r="CH44" s="100"/>
      <c r="CI44" s="100"/>
      <c r="CJ44" s="100"/>
      <c r="CK44" s="100"/>
      <c r="CL44" s="100"/>
      <c r="CM44" s="100"/>
      <c r="CN44" s="91"/>
      <c r="CO44" s="100"/>
      <c r="CP44" s="100"/>
      <c r="CQ44" s="91"/>
      <c r="CU44" s="187"/>
      <c r="CV44" s="187"/>
      <c r="CW44" s="187"/>
      <c r="CX44" s="187"/>
      <c r="CY44" s="187"/>
      <c r="CZ44" s="187"/>
      <c r="DA44" s="187"/>
      <c r="DB44" s="187"/>
      <c r="DC44" s="91"/>
      <c r="DD44" s="187"/>
      <c r="DE44" s="187"/>
      <c r="DF44" s="91"/>
      <c r="DJ44" s="190"/>
      <c r="DK44" s="190"/>
      <c r="DL44" s="190"/>
      <c r="DM44" s="190"/>
      <c r="DN44" s="190"/>
      <c r="DO44" s="190"/>
      <c r="DP44" s="190"/>
      <c r="DQ44" s="190"/>
      <c r="DR44" s="91"/>
      <c r="DS44" s="190">
        <f t="shared" si="33"/>
        <v>41</v>
      </c>
      <c r="DT44" s="190"/>
      <c r="DU44" s="91"/>
    </row>
    <row r="45" spans="9:125" x14ac:dyDescent="0.25">
      <c r="I45" s="88"/>
      <c r="J45" s="88"/>
      <c r="K45" s="88"/>
      <c r="L45" s="88"/>
      <c r="M45" s="88"/>
      <c r="N45" s="88"/>
      <c r="O45" s="88"/>
      <c r="P45" s="88"/>
      <c r="Q45" s="88"/>
      <c r="R45" s="89"/>
      <c r="S45" s="89"/>
      <c r="T45" s="92"/>
      <c r="X45" s="88"/>
      <c r="Y45" s="88"/>
      <c r="Z45" s="94"/>
      <c r="AA45" s="88"/>
      <c r="AB45" s="88"/>
      <c r="AC45" s="94"/>
      <c r="AD45" s="89"/>
      <c r="AE45" s="89"/>
      <c r="AF45" s="94"/>
      <c r="AG45" s="89"/>
      <c r="AH45" s="89"/>
      <c r="AI45" s="94"/>
      <c r="AM45" s="88"/>
      <c r="AN45" s="94"/>
      <c r="AO45" s="94"/>
      <c r="AP45" s="88"/>
      <c r="AQ45" s="88"/>
      <c r="AR45" s="88"/>
      <c r="AS45" s="94">
        <f t="shared" si="12"/>
        <v>42</v>
      </c>
      <c r="AT45" s="89" t="s">
        <v>786</v>
      </c>
      <c r="AU45" s="92">
        <v>809000</v>
      </c>
      <c r="AV45" s="88"/>
      <c r="AW45" s="88"/>
      <c r="AX45" s="91"/>
      <c r="BB45" s="88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Q45" s="97"/>
      <c r="BR45" s="97"/>
      <c r="BS45" s="97"/>
      <c r="BT45" s="97"/>
      <c r="BU45" s="97"/>
      <c r="BV45" s="97"/>
      <c r="BW45" s="100"/>
      <c r="BX45" s="97"/>
      <c r="BY45" s="100"/>
      <c r="BZ45" s="97"/>
      <c r="CA45" s="97"/>
      <c r="CB45" s="91"/>
      <c r="CF45" s="100"/>
      <c r="CG45" s="100"/>
      <c r="CH45" s="100"/>
      <c r="CI45" s="100"/>
      <c r="CJ45" s="100"/>
      <c r="CK45" s="100"/>
      <c r="CL45" s="100"/>
      <c r="CM45" s="100"/>
      <c r="CN45" s="91"/>
      <c r="CO45" s="100"/>
      <c r="CP45" s="100"/>
      <c r="CQ45" s="91"/>
      <c r="CU45" s="187"/>
      <c r="CV45" s="187"/>
      <c r="CW45" s="187"/>
      <c r="CX45" s="187"/>
      <c r="CY45" s="187"/>
      <c r="CZ45" s="187"/>
      <c r="DA45" s="187"/>
      <c r="DB45" s="187"/>
      <c r="DC45" s="91"/>
      <c r="DD45" s="187"/>
      <c r="DE45" s="187"/>
      <c r="DF45" s="91"/>
      <c r="DJ45" s="190"/>
      <c r="DK45" s="190"/>
      <c r="DL45" s="190"/>
      <c r="DM45" s="190"/>
      <c r="DN45" s="190"/>
      <c r="DO45" s="190"/>
      <c r="DP45" s="190"/>
      <c r="DQ45" s="190"/>
      <c r="DR45" s="91"/>
      <c r="DS45" s="190">
        <f t="shared" si="33"/>
        <v>42</v>
      </c>
      <c r="DT45" s="190"/>
      <c r="DU45" s="91"/>
    </row>
    <row r="46" spans="9:125" x14ac:dyDescent="0.25">
      <c r="I46" s="88"/>
      <c r="J46" s="88"/>
      <c r="K46" s="88"/>
      <c r="L46" s="88"/>
      <c r="M46" s="88"/>
      <c r="N46" s="88"/>
      <c r="O46" s="88"/>
      <c r="P46" s="88"/>
      <c r="Q46" s="88"/>
      <c r="R46" s="89"/>
      <c r="S46" s="89"/>
      <c r="T46" s="92"/>
      <c r="X46" s="88"/>
      <c r="Y46" s="88"/>
      <c r="Z46" s="94"/>
      <c r="AA46" s="88"/>
      <c r="AB46" s="88"/>
      <c r="AC46" s="94"/>
      <c r="AD46" s="89"/>
      <c r="AE46" s="89"/>
      <c r="AF46" s="94"/>
      <c r="AG46" s="89"/>
      <c r="AH46" s="89"/>
      <c r="AI46" s="94"/>
      <c r="AM46" s="88"/>
      <c r="AN46" s="94"/>
      <c r="AO46" s="94"/>
      <c r="AP46" s="88"/>
      <c r="AQ46" s="88"/>
      <c r="AR46" s="88"/>
      <c r="AS46" s="94">
        <f t="shared" si="12"/>
        <v>43</v>
      </c>
      <c r="AT46" s="89" t="s">
        <v>787</v>
      </c>
      <c r="AU46" s="92">
        <v>1500</v>
      </c>
      <c r="AV46" s="88"/>
      <c r="AW46" s="88"/>
      <c r="AX46" s="91"/>
      <c r="BB46" s="88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Q46" s="97"/>
      <c r="BR46" s="97"/>
      <c r="BS46" s="97"/>
      <c r="BT46" s="97"/>
      <c r="BU46" s="97"/>
      <c r="BV46" s="97"/>
      <c r="BW46" s="100"/>
      <c r="BX46" s="97"/>
      <c r="BY46" s="100"/>
      <c r="BZ46" s="97"/>
      <c r="CA46" s="97"/>
      <c r="CB46" s="91"/>
      <c r="CF46" s="100"/>
      <c r="CG46" s="100"/>
      <c r="CH46" s="100"/>
      <c r="CI46" s="100"/>
      <c r="CJ46" s="100"/>
      <c r="CK46" s="100"/>
      <c r="CL46" s="100"/>
      <c r="CM46" s="100"/>
      <c r="CN46" s="91"/>
      <c r="CO46" s="100"/>
      <c r="CP46" s="100"/>
      <c r="CQ46" s="91"/>
      <c r="CU46" s="187"/>
      <c r="CV46" s="187"/>
      <c r="CW46" s="187"/>
      <c r="CX46" s="187"/>
      <c r="CY46" s="187"/>
      <c r="CZ46" s="187"/>
      <c r="DA46" s="187"/>
      <c r="DB46" s="187"/>
      <c r="DC46" s="91"/>
      <c r="DD46" s="187"/>
      <c r="DE46" s="187"/>
      <c r="DF46" s="91"/>
      <c r="DJ46" s="190"/>
      <c r="DK46" s="190"/>
      <c r="DL46" s="190"/>
      <c r="DM46" s="190"/>
      <c r="DN46" s="190"/>
      <c r="DO46" s="190"/>
      <c r="DP46" s="190"/>
      <c r="DQ46" s="190"/>
      <c r="DR46" s="91"/>
      <c r="DS46" s="190">
        <f t="shared" si="33"/>
        <v>43</v>
      </c>
      <c r="DT46" s="190"/>
      <c r="DU46" s="91"/>
    </row>
    <row r="47" spans="9:125" x14ac:dyDescent="0.25">
      <c r="I47" s="88"/>
      <c r="J47" s="88"/>
      <c r="K47" s="88"/>
      <c r="L47" s="88"/>
      <c r="M47" s="88"/>
      <c r="N47" s="88"/>
      <c r="O47" s="88"/>
      <c r="P47" s="88"/>
      <c r="Q47" s="88"/>
      <c r="R47" s="89"/>
      <c r="S47" s="89"/>
      <c r="T47" s="92"/>
      <c r="X47" s="88"/>
      <c r="Y47" s="88"/>
      <c r="Z47" s="94"/>
      <c r="AA47" s="88"/>
      <c r="AB47" s="88"/>
      <c r="AC47" s="94"/>
      <c r="AD47" s="89"/>
      <c r="AE47" s="89"/>
      <c r="AF47" s="94"/>
      <c r="AG47" s="89"/>
      <c r="AH47" s="89"/>
      <c r="AI47" s="94"/>
      <c r="AM47" s="88"/>
      <c r="AN47" s="94"/>
      <c r="AO47" s="94"/>
      <c r="AP47" s="88"/>
      <c r="AQ47" s="88"/>
      <c r="AR47" s="88"/>
      <c r="AS47" s="94">
        <f t="shared" si="12"/>
        <v>44</v>
      </c>
      <c r="AT47" s="94" t="s">
        <v>708</v>
      </c>
      <c r="AU47" s="92">
        <v>123000</v>
      </c>
      <c r="AV47" s="88"/>
      <c r="AW47" s="88"/>
      <c r="AX47" s="91"/>
      <c r="BB47" s="88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Q47" s="97"/>
      <c r="BR47" s="97"/>
      <c r="BS47" s="97"/>
      <c r="BT47" s="97"/>
      <c r="BU47" s="97"/>
      <c r="BV47" s="97"/>
      <c r="BW47" s="100"/>
      <c r="BX47" s="97"/>
      <c r="BY47" s="100"/>
      <c r="BZ47" s="97"/>
      <c r="CA47" s="97"/>
      <c r="CB47" s="91"/>
      <c r="CF47" s="100"/>
      <c r="CG47" s="100"/>
      <c r="CH47" s="100"/>
      <c r="CI47" s="100"/>
      <c r="CJ47" s="100"/>
      <c r="CK47" s="100"/>
      <c r="CL47" s="100"/>
      <c r="CM47" s="100"/>
      <c r="CN47" s="91"/>
      <c r="CO47" s="100"/>
      <c r="CP47" s="100"/>
      <c r="CQ47" s="91"/>
      <c r="CU47" s="187"/>
      <c r="CV47" s="187"/>
      <c r="CW47" s="187"/>
      <c r="CX47" s="187"/>
      <c r="CY47" s="187"/>
      <c r="CZ47" s="187"/>
      <c r="DA47" s="187"/>
      <c r="DB47" s="187"/>
      <c r="DC47" s="91"/>
      <c r="DD47" s="187"/>
      <c r="DE47" s="187"/>
      <c r="DF47" s="91"/>
      <c r="DJ47" s="190"/>
      <c r="DK47" s="190"/>
      <c r="DL47" s="190"/>
      <c r="DM47" s="190"/>
      <c r="DN47" s="190"/>
      <c r="DO47" s="190"/>
      <c r="DP47" s="190"/>
      <c r="DQ47" s="190"/>
      <c r="DR47" s="91"/>
      <c r="DS47" s="190">
        <f t="shared" si="33"/>
        <v>44</v>
      </c>
      <c r="DT47" s="190"/>
      <c r="DU47" s="91"/>
    </row>
    <row r="48" spans="9:125" x14ac:dyDescent="0.25">
      <c r="I48" s="88"/>
      <c r="J48" s="88"/>
      <c r="K48" s="88"/>
      <c r="L48" s="88"/>
      <c r="M48" s="88"/>
      <c r="N48" s="88"/>
      <c r="O48" s="88"/>
      <c r="P48" s="88"/>
      <c r="Q48" s="88"/>
      <c r="R48" s="89"/>
      <c r="S48" s="89"/>
      <c r="T48" s="92"/>
      <c r="X48" s="88"/>
      <c r="Y48" s="88"/>
      <c r="Z48" s="94"/>
      <c r="AA48" s="88"/>
      <c r="AB48" s="88"/>
      <c r="AC48" s="94"/>
      <c r="AD48" s="89"/>
      <c r="AE48" s="89"/>
      <c r="AF48" s="94"/>
      <c r="AG48" s="89"/>
      <c r="AH48" s="89"/>
      <c r="AI48" s="94"/>
      <c r="AM48" s="88"/>
      <c r="AN48" s="94"/>
      <c r="AO48" s="94"/>
      <c r="AP48" s="88"/>
      <c r="AQ48" s="88"/>
      <c r="AR48" s="88"/>
      <c r="AS48" s="94">
        <f t="shared" si="12"/>
        <v>45</v>
      </c>
      <c r="AT48" s="94" t="s">
        <v>788</v>
      </c>
      <c r="AU48" s="92">
        <v>1500</v>
      </c>
      <c r="AV48" s="88"/>
      <c r="AW48" s="88"/>
      <c r="AX48" s="91"/>
      <c r="BB48" s="88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1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91"/>
      <c r="CU48" s="187"/>
      <c r="CV48" s="187"/>
      <c r="CW48" s="187"/>
      <c r="CX48" s="187"/>
      <c r="CY48" s="187"/>
      <c r="CZ48" s="187"/>
      <c r="DA48" s="187"/>
      <c r="DB48" s="187"/>
      <c r="DC48" s="187"/>
      <c r="DD48" s="187"/>
      <c r="DE48" s="187"/>
      <c r="DF48" s="91"/>
      <c r="DJ48" s="190"/>
      <c r="DK48" s="190"/>
      <c r="DL48" s="190"/>
      <c r="DM48" s="190"/>
      <c r="DN48" s="190"/>
      <c r="DO48" s="190"/>
      <c r="DP48" s="190"/>
      <c r="DQ48" s="190"/>
      <c r="DR48" s="190"/>
      <c r="DS48" s="190">
        <f t="shared" si="33"/>
        <v>45</v>
      </c>
      <c r="DT48" s="190"/>
      <c r="DU48" s="91"/>
    </row>
    <row r="49" spans="9:125" x14ac:dyDescent="0.25">
      <c r="I49" s="88"/>
      <c r="J49" s="88"/>
      <c r="K49" s="88"/>
      <c r="L49" s="88"/>
      <c r="M49" s="88"/>
      <c r="N49" s="88"/>
      <c r="O49" s="88"/>
      <c r="P49" s="88"/>
      <c r="Q49" s="88"/>
      <c r="R49" s="89"/>
      <c r="S49" s="89"/>
      <c r="T49" s="92"/>
      <c r="X49" s="88"/>
      <c r="Y49" s="88"/>
      <c r="Z49" s="88"/>
      <c r="AA49" s="88"/>
      <c r="AB49" s="88"/>
      <c r="AC49" s="88"/>
      <c r="AD49" s="88"/>
      <c r="AE49" s="89"/>
      <c r="AF49" s="94"/>
      <c r="AG49" s="89"/>
      <c r="AH49" s="89"/>
      <c r="AI49" s="94"/>
      <c r="AM49" s="88"/>
      <c r="AN49" s="94"/>
      <c r="AO49" s="94"/>
      <c r="AP49" s="88"/>
      <c r="AQ49" s="88"/>
      <c r="AR49" s="88"/>
      <c r="AS49" s="94">
        <f t="shared" si="12"/>
        <v>46</v>
      </c>
      <c r="AT49" s="89" t="s">
        <v>789</v>
      </c>
      <c r="AU49" s="92">
        <v>1047000</v>
      </c>
      <c r="AV49" s="88"/>
      <c r="AW49" s="88"/>
      <c r="AX49" s="91"/>
      <c r="BB49" s="88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1"/>
      <c r="CF49" s="100"/>
      <c r="CG49" s="100"/>
      <c r="CH49" s="100"/>
      <c r="CI49" s="100"/>
      <c r="CJ49" s="100"/>
      <c r="CK49" s="100"/>
      <c r="CL49" s="100"/>
      <c r="CM49" s="100"/>
      <c r="CN49" s="100"/>
      <c r="CO49" s="100"/>
      <c r="CP49" s="100"/>
      <c r="CQ49" s="91"/>
      <c r="CU49" s="187"/>
      <c r="CV49" s="187"/>
      <c r="CW49" s="187"/>
      <c r="CX49" s="187"/>
      <c r="CY49" s="187"/>
      <c r="CZ49" s="187"/>
      <c r="DA49" s="187"/>
      <c r="DB49" s="187"/>
      <c r="DC49" s="187"/>
      <c r="DD49" s="187"/>
      <c r="DE49" s="187"/>
      <c r="DF49" s="91"/>
      <c r="DJ49" s="190"/>
      <c r="DK49" s="190"/>
      <c r="DL49" s="190"/>
      <c r="DM49" s="190"/>
      <c r="DN49" s="190"/>
      <c r="DO49" s="190"/>
      <c r="DP49" s="190"/>
      <c r="DQ49" s="190"/>
      <c r="DR49" s="190"/>
      <c r="DS49" s="190">
        <f t="shared" si="33"/>
        <v>46</v>
      </c>
      <c r="DT49" s="190"/>
      <c r="DU49" s="91"/>
    </row>
    <row r="50" spans="9:125" x14ac:dyDescent="0.25">
      <c r="I50" s="88"/>
      <c r="J50" s="88"/>
      <c r="K50" s="88"/>
      <c r="L50" s="88"/>
      <c r="M50" s="88"/>
      <c r="N50" s="88"/>
      <c r="O50" s="88"/>
      <c r="P50" s="88"/>
      <c r="Q50" s="88"/>
      <c r="R50" s="89"/>
      <c r="S50" s="89"/>
      <c r="T50" s="92"/>
      <c r="X50" s="88"/>
      <c r="Y50" s="88"/>
      <c r="Z50" s="88"/>
      <c r="AA50" s="88"/>
      <c r="AB50" s="88"/>
      <c r="AC50" s="88"/>
      <c r="AD50" s="88"/>
      <c r="AE50" s="89"/>
      <c r="AF50" s="94"/>
      <c r="AG50" s="89"/>
      <c r="AH50" s="89"/>
      <c r="AI50" s="94"/>
      <c r="AM50" s="88"/>
      <c r="AN50" s="94"/>
      <c r="AO50" s="94"/>
      <c r="AP50" s="88"/>
      <c r="AQ50" s="88"/>
      <c r="AR50" s="88"/>
      <c r="AS50" s="94">
        <f t="shared" si="12"/>
        <v>47</v>
      </c>
      <c r="AT50" s="94" t="s">
        <v>790</v>
      </c>
      <c r="AU50" s="92">
        <v>1500</v>
      </c>
      <c r="AV50" s="88"/>
      <c r="AW50" s="88"/>
      <c r="AX50" s="91"/>
      <c r="BB50" s="88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1"/>
      <c r="CF50" s="100"/>
      <c r="CG50" s="100"/>
      <c r="CH50" s="100"/>
      <c r="CI50" s="100"/>
      <c r="CJ50" s="100"/>
      <c r="CK50" s="100"/>
      <c r="CL50" s="100"/>
      <c r="CM50" s="100"/>
      <c r="CN50" s="100"/>
      <c r="CO50" s="100"/>
      <c r="CP50" s="100"/>
      <c r="CQ50" s="91"/>
      <c r="CU50" s="187"/>
      <c r="CV50" s="187"/>
      <c r="CW50" s="187"/>
      <c r="CX50" s="187"/>
      <c r="CY50" s="187"/>
      <c r="CZ50" s="187"/>
      <c r="DA50" s="187"/>
      <c r="DB50" s="187"/>
      <c r="DC50" s="187"/>
      <c r="DD50" s="187"/>
      <c r="DE50" s="187"/>
      <c r="DF50" s="91"/>
      <c r="DJ50" s="190"/>
      <c r="DK50" s="190"/>
      <c r="DL50" s="190"/>
      <c r="DM50" s="190"/>
      <c r="DN50" s="190"/>
      <c r="DO50" s="190"/>
      <c r="DP50" s="190"/>
      <c r="DQ50" s="190"/>
      <c r="DR50" s="190"/>
      <c r="DS50" s="190">
        <f t="shared" si="33"/>
        <v>47</v>
      </c>
      <c r="DT50" s="190"/>
      <c r="DU50" s="91"/>
    </row>
    <row r="51" spans="9:125" x14ac:dyDescent="0.25">
      <c r="I51" s="89"/>
      <c r="J51" s="89"/>
      <c r="K51" s="89"/>
      <c r="L51" s="89"/>
      <c r="M51" s="89"/>
      <c r="N51" s="89"/>
      <c r="O51" s="89"/>
      <c r="P51" s="89"/>
      <c r="Q51" s="89"/>
      <c r="R51" s="88"/>
      <c r="S51" s="89"/>
      <c r="T51" s="92"/>
      <c r="X51" s="89"/>
      <c r="Y51" s="89"/>
      <c r="Z51" s="89"/>
      <c r="AA51" s="89"/>
      <c r="AB51" s="89"/>
      <c r="AC51" s="89"/>
      <c r="AD51" s="89"/>
      <c r="AE51" s="89"/>
      <c r="AF51" s="94"/>
      <c r="AG51" s="89"/>
      <c r="AH51" s="89"/>
      <c r="AI51" s="94"/>
      <c r="AM51" s="89"/>
      <c r="AN51" s="94"/>
      <c r="AO51" s="94"/>
      <c r="AP51" s="89"/>
      <c r="AQ51" s="89"/>
      <c r="AR51" s="89"/>
      <c r="AS51" s="94">
        <f t="shared" si="12"/>
        <v>48</v>
      </c>
      <c r="AT51" s="94" t="s">
        <v>791</v>
      </c>
      <c r="AU51" s="92">
        <v>809000</v>
      </c>
      <c r="AV51" s="89"/>
      <c r="AW51" s="89"/>
      <c r="AX51" s="91"/>
      <c r="BB51" s="89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1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1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/>
      <c r="CP51" s="100"/>
      <c r="CQ51" s="91"/>
      <c r="CU51" s="187"/>
      <c r="CV51" s="187"/>
      <c r="CW51" s="187"/>
      <c r="CX51" s="187"/>
      <c r="CY51" s="187"/>
      <c r="CZ51" s="187"/>
      <c r="DA51" s="187"/>
      <c r="DB51" s="187"/>
      <c r="DC51" s="187"/>
      <c r="DD51" s="187"/>
      <c r="DE51" s="187"/>
      <c r="DF51" s="91"/>
      <c r="DJ51" s="190"/>
      <c r="DK51" s="190"/>
      <c r="DL51" s="190"/>
      <c r="DM51" s="190"/>
      <c r="DN51" s="190"/>
      <c r="DO51" s="190"/>
      <c r="DP51" s="190"/>
      <c r="DQ51" s="190"/>
      <c r="DR51" s="190"/>
      <c r="DS51" s="190"/>
      <c r="DT51" s="190"/>
      <c r="DU51" s="91"/>
    </row>
    <row r="52" spans="9:125" x14ac:dyDescent="0.25"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92"/>
      <c r="X52" s="89"/>
      <c r="Y52" s="89"/>
      <c r="Z52" s="89"/>
      <c r="AA52" s="89"/>
      <c r="AB52" s="89"/>
      <c r="AC52" s="89"/>
      <c r="AD52" s="89"/>
      <c r="AE52" s="89"/>
      <c r="AF52" s="94"/>
      <c r="AG52" s="89"/>
      <c r="AH52" s="89"/>
      <c r="AI52" s="94"/>
      <c r="AM52" s="89"/>
      <c r="AN52" s="89"/>
      <c r="AO52" s="89"/>
      <c r="AP52" s="89"/>
      <c r="AQ52" s="89"/>
      <c r="AR52" s="89"/>
      <c r="AS52" s="94">
        <f t="shared" si="12"/>
        <v>49</v>
      </c>
      <c r="AT52" s="94" t="s">
        <v>792</v>
      </c>
      <c r="AU52" s="92">
        <v>1228000</v>
      </c>
      <c r="AV52" s="89"/>
      <c r="AW52" s="89"/>
      <c r="AX52" s="91"/>
      <c r="BB52" s="89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1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1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91"/>
      <c r="CU52" s="187"/>
      <c r="CV52" s="187"/>
      <c r="CW52" s="187"/>
      <c r="CX52" s="187"/>
      <c r="CY52" s="187"/>
      <c r="CZ52" s="187"/>
      <c r="DA52" s="187"/>
      <c r="DB52" s="187"/>
      <c r="DC52" s="187"/>
      <c r="DD52" s="187"/>
      <c r="DE52" s="187"/>
      <c r="DF52" s="91"/>
      <c r="DJ52" s="190"/>
      <c r="DK52" s="190"/>
      <c r="DL52" s="190"/>
      <c r="DM52" s="190"/>
      <c r="DN52" s="190"/>
      <c r="DO52" s="190"/>
      <c r="DP52" s="190"/>
      <c r="DQ52" s="190"/>
      <c r="DR52" s="190"/>
      <c r="DS52" s="190"/>
      <c r="DT52" s="190"/>
      <c r="DU52" s="91"/>
    </row>
    <row r="53" spans="9:125" x14ac:dyDescent="0.25"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92"/>
      <c r="X53" s="89"/>
      <c r="Y53" s="89"/>
      <c r="Z53" s="89"/>
      <c r="AA53" s="89"/>
      <c r="AB53" s="89"/>
      <c r="AC53" s="89"/>
      <c r="AD53" s="89"/>
      <c r="AE53" s="89"/>
      <c r="AF53" s="94"/>
      <c r="AG53" s="89"/>
      <c r="AH53" s="89"/>
      <c r="AI53" s="94"/>
      <c r="AM53" s="89"/>
      <c r="AN53" s="89"/>
      <c r="AO53" s="89"/>
      <c r="AP53" s="89"/>
      <c r="AQ53" s="89"/>
      <c r="AR53" s="89"/>
      <c r="AS53" s="94">
        <f t="shared" si="12"/>
        <v>50</v>
      </c>
      <c r="AT53" s="94" t="s">
        <v>793</v>
      </c>
      <c r="AU53" s="92">
        <v>1500</v>
      </c>
      <c r="AV53" s="89"/>
      <c r="AW53" s="89"/>
      <c r="AX53" s="91"/>
      <c r="BB53" s="89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1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1"/>
      <c r="CF53" s="100"/>
      <c r="CG53" s="100"/>
      <c r="CH53" s="100"/>
      <c r="CI53" s="100"/>
      <c r="CJ53" s="100"/>
      <c r="CK53" s="100"/>
      <c r="CL53" s="100"/>
      <c r="CM53" s="100"/>
      <c r="CN53" s="100"/>
      <c r="CO53" s="100"/>
      <c r="CP53" s="100"/>
      <c r="CQ53" s="91"/>
      <c r="CU53" s="187"/>
      <c r="CV53" s="187"/>
      <c r="CW53" s="187"/>
      <c r="CX53" s="187"/>
      <c r="CY53" s="187"/>
      <c r="CZ53" s="187"/>
      <c r="DA53" s="187"/>
      <c r="DB53" s="187"/>
      <c r="DC53" s="187"/>
      <c r="DD53" s="187"/>
      <c r="DE53" s="187"/>
      <c r="DF53" s="91"/>
      <c r="DJ53" s="190"/>
      <c r="DK53" s="190"/>
      <c r="DL53" s="190"/>
      <c r="DM53" s="190"/>
      <c r="DN53" s="190"/>
      <c r="DO53" s="190"/>
      <c r="DP53" s="190"/>
      <c r="DQ53" s="190"/>
      <c r="DR53" s="190"/>
      <c r="DS53" s="190"/>
      <c r="DT53" s="190"/>
      <c r="DU53" s="91"/>
    </row>
    <row r="54" spans="9:125" x14ac:dyDescent="0.25"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92"/>
      <c r="X54" s="89"/>
      <c r="Y54" s="89"/>
      <c r="Z54" s="89"/>
      <c r="AA54" s="89"/>
      <c r="AB54" s="89"/>
      <c r="AC54" s="89"/>
      <c r="AD54" s="89"/>
      <c r="AE54" s="89"/>
      <c r="AF54" s="94"/>
      <c r="AG54" s="89"/>
      <c r="AH54" s="89"/>
      <c r="AI54" s="94"/>
      <c r="AM54" s="89"/>
      <c r="AN54" s="89"/>
      <c r="AO54" s="89"/>
      <c r="AP54" s="89"/>
      <c r="AQ54" s="89"/>
      <c r="AR54" s="89"/>
      <c r="AS54" s="89"/>
      <c r="AT54" s="94"/>
      <c r="AU54" s="91"/>
      <c r="AV54" s="89"/>
      <c r="AW54" s="89"/>
      <c r="AX54" s="91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91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1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  <c r="CQ54" s="91"/>
      <c r="CU54" s="187"/>
      <c r="CV54" s="187"/>
      <c r="CW54" s="187"/>
      <c r="CX54" s="187"/>
      <c r="CY54" s="187"/>
      <c r="CZ54" s="187"/>
      <c r="DA54" s="187"/>
      <c r="DB54" s="187"/>
      <c r="DC54" s="187"/>
      <c r="DD54" s="187"/>
      <c r="DE54" s="187"/>
      <c r="DF54" s="91"/>
      <c r="DJ54" s="190"/>
      <c r="DK54" s="190"/>
      <c r="DL54" s="190"/>
      <c r="DM54" s="190"/>
      <c r="DN54" s="190"/>
      <c r="DO54" s="190"/>
      <c r="DP54" s="190"/>
      <c r="DQ54" s="190"/>
      <c r="DR54" s="190"/>
      <c r="DS54" s="190"/>
      <c r="DT54" s="190"/>
      <c r="DU54" s="91"/>
    </row>
    <row r="55" spans="9:125" x14ac:dyDescent="0.25">
      <c r="I55" s="88"/>
      <c r="J55" s="88"/>
      <c r="K55" s="88"/>
      <c r="L55" s="88"/>
      <c r="M55" s="88"/>
      <c r="N55" s="88"/>
      <c r="O55" s="88"/>
      <c r="P55" s="88"/>
      <c r="Q55" s="88"/>
      <c r="R55" s="89"/>
      <c r="S55" s="89"/>
      <c r="T55" s="92"/>
      <c r="X55" s="88"/>
      <c r="Y55" s="88"/>
      <c r="Z55" s="88"/>
      <c r="AA55" s="88"/>
      <c r="AB55" s="88"/>
      <c r="AC55" s="88"/>
      <c r="AD55" s="88"/>
      <c r="AE55" s="88"/>
      <c r="AF55" s="94"/>
      <c r="AG55" s="88"/>
      <c r="AH55" s="89"/>
      <c r="AI55" s="94"/>
      <c r="AM55" s="88"/>
      <c r="AN55" s="88"/>
      <c r="AO55" s="88"/>
      <c r="AP55" s="88"/>
      <c r="AQ55" s="88"/>
      <c r="AR55" s="88"/>
      <c r="AS55" s="88"/>
      <c r="AT55" s="88"/>
      <c r="AU55" s="91"/>
      <c r="AV55" s="88"/>
      <c r="AW55" s="88"/>
      <c r="AX55" s="91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91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1"/>
      <c r="CF55" s="100"/>
      <c r="CG55" s="100"/>
      <c r="CH55" s="100"/>
      <c r="CI55" s="100"/>
      <c r="CJ55" s="100"/>
      <c r="CK55" s="100"/>
      <c r="CL55" s="100"/>
      <c r="CM55" s="100"/>
      <c r="CN55" s="100"/>
      <c r="CO55" s="100">
        <f>CO50+1</f>
        <v>1</v>
      </c>
      <c r="CP55" s="100"/>
      <c r="CQ55" s="91"/>
      <c r="CU55" s="187"/>
      <c r="CV55" s="187"/>
      <c r="CW55" s="187"/>
      <c r="CX55" s="187"/>
      <c r="CY55" s="187"/>
      <c r="CZ55" s="187"/>
      <c r="DA55" s="187"/>
      <c r="DB55" s="187"/>
      <c r="DC55" s="187"/>
      <c r="DD55" s="187"/>
      <c r="DE55" s="187"/>
      <c r="DF55" s="91"/>
      <c r="DJ55" s="190"/>
      <c r="DK55" s="190"/>
      <c r="DL55" s="190"/>
      <c r="DM55" s="190"/>
      <c r="DN55" s="190"/>
      <c r="DO55" s="190"/>
      <c r="DP55" s="190"/>
      <c r="DQ55" s="190"/>
      <c r="DR55" s="190"/>
      <c r="DS55" s="190"/>
      <c r="DT55" s="190"/>
      <c r="DU55" s="91"/>
    </row>
    <row r="56" spans="9:125" x14ac:dyDescent="0.25">
      <c r="I56" s="9"/>
      <c r="J56" s="3"/>
      <c r="K56" s="3"/>
      <c r="L56" s="3"/>
      <c r="M56" s="3"/>
      <c r="N56" s="3"/>
      <c r="O56" s="3"/>
      <c r="P56" s="3"/>
      <c r="Q56" s="3"/>
      <c r="R56" s="3"/>
      <c r="S56" s="3"/>
      <c r="T56" s="12"/>
      <c r="X56" s="9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12"/>
      <c r="AM56" s="7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11"/>
      <c r="BB56" s="7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11"/>
      <c r="BQ56" s="7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11"/>
      <c r="CF56" s="7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11"/>
      <c r="CU56" s="7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11"/>
      <c r="DJ56" s="7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11"/>
    </row>
    <row r="57" spans="9:125" x14ac:dyDescent="0.25">
      <c r="I57" s="9"/>
      <c r="J57" s="85" t="s">
        <v>641</v>
      </c>
      <c r="K57" s="90">
        <f>SUM(K4:K39)</f>
        <v>23975000</v>
      </c>
      <c r="L57" s="3"/>
      <c r="M57" s="85" t="s">
        <v>641</v>
      </c>
      <c r="N57" s="90">
        <f>SUM(N4:N39)</f>
        <v>5325500</v>
      </c>
      <c r="O57" s="3"/>
      <c r="P57" s="85" t="s">
        <v>641</v>
      </c>
      <c r="Q57" s="90">
        <f>SUM(Q4:Q39)</f>
        <v>4671750</v>
      </c>
      <c r="R57" s="3"/>
      <c r="S57" s="85" t="s">
        <v>641</v>
      </c>
      <c r="T57" s="90">
        <f>SUM(T4:T54)</f>
        <v>3390000</v>
      </c>
      <c r="X57" s="9"/>
      <c r="Y57" s="85" t="s">
        <v>641</v>
      </c>
      <c r="Z57" s="90">
        <f>SUM(Z4:Z55)</f>
        <v>39846500</v>
      </c>
      <c r="AA57" s="3"/>
      <c r="AB57" s="85" t="s">
        <v>641</v>
      </c>
      <c r="AC57" s="90">
        <f>SUM(AC4:AC55)</f>
        <v>14605000</v>
      </c>
      <c r="AD57" s="3"/>
      <c r="AE57" s="85" t="s">
        <v>641</v>
      </c>
      <c r="AF57" s="90">
        <f>SUM(AF4:AF55)</f>
        <v>2044500</v>
      </c>
      <c r="AG57" s="3"/>
      <c r="AH57" s="85" t="s">
        <v>641</v>
      </c>
      <c r="AI57" s="90">
        <f>SUM(AI4:AI55)</f>
        <v>8973000</v>
      </c>
      <c r="AM57" s="10"/>
      <c r="AN57" s="85" t="s">
        <v>641</v>
      </c>
      <c r="AO57" s="90">
        <f>SUM(AO4:AO55)</f>
        <v>41608000</v>
      </c>
      <c r="AP57" s="2"/>
      <c r="AQ57" s="85" t="s">
        <v>641</v>
      </c>
      <c r="AR57" s="90">
        <f>SUM(AR4:AR55)</f>
        <v>14586500</v>
      </c>
      <c r="AS57" s="2"/>
      <c r="AT57" s="85" t="s">
        <v>641</v>
      </c>
      <c r="AU57" s="90">
        <f>SUM(AU4:AU55)</f>
        <v>11066000</v>
      </c>
      <c r="AV57" s="2"/>
      <c r="AW57" s="85" t="s">
        <v>641</v>
      </c>
      <c r="AX57" s="90">
        <f>SUM(AX4:AX55)</f>
        <v>15008250</v>
      </c>
      <c r="BB57" s="10"/>
      <c r="BC57" s="85" t="s">
        <v>641</v>
      </c>
      <c r="BD57" s="90">
        <f>SUM(BD4:BD55)</f>
        <v>39308000</v>
      </c>
      <c r="BE57" s="2"/>
      <c r="BF57" s="85" t="s">
        <v>641</v>
      </c>
      <c r="BG57" s="90">
        <f>SUM(BG4:BG55)</f>
        <v>18579750</v>
      </c>
      <c r="BH57" s="2"/>
      <c r="BI57" s="85" t="s">
        <v>641</v>
      </c>
      <c r="BJ57" s="90">
        <f>SUM(BJ4:BJ55)</f>
        <v>22123500</v>
      </c>
      <c r="BK57" s="2"/>
      <c r="BL57" s="85" t="s">
        <v>641</v>
      </c>
      <c r="BM57" s="90">
        <f>SUM(BM4:BM55)</f>
        <v>15638350</v>
      </c>
      <c r="BQ57" s="10"/>
      <c r="BR57" s="95" t="s">
        <v>641</v>
      </c>
      <c r="BS57" s="90">
        <f>SUM(BS4:BS55)</f>
        <v>29726250</v>
      </c>
      <c r="BT57" s="2"/>
      <c r="BU57" s="95" t="s">
        <v>641</v>
      </c>
      <c r="BV57" s="90">
        <f>SUM(BV4:BV55)</f>
        <v>13702500</v>
      </c>
      <c r="BW57" s="2"/>
      <c r="BX57" s="95" t="s">
        <v>641</v>
      </c>
      <c r="BY57" s="90">
        <f>SUM(BY4:BY55)</f>
        <v>29718000</v>
      </c>
      <c r="BZ57" s="2"/>
      <c r="CA57" s="95" t="s">
        <v>641</v>
      </c>
      <c r="CB57" s="90">
        <f>SUM(CB4:CB55)</f>
        <v>19194600</v>
      </c>
      <c r="CF57" s="10"/>
      <c r="CG57" s="98" t="s">
        <v>641</v>
      </c>
      <c r="CH57" s="90">
        <f>SUM(CH4:CH55)</f>
        <v>29068000</v>
      </c>
      <c r="CI57" s="2"/>
      <c r="CJ57" s="98" t="s">
        <v>641</v>
      </c>
      <c r="CK57" s="90">
        <f>SUM(CK4:CK55)</f>
        <v>21050000</v>
      </c>
      <c r="CL57" s="2"/>
      <c r="CM57" s="98" t="s">
        <v>641</v>
      </c>
      <c r="CN57" s="90">
        <f>SUM(CN4:CN55)</f>
        <v>24305500</v>
      </c>
      <c r="CO57" s="2"/>
      <c r="CP57" s="98" t="s">
        <v>641</v>
      </c>
      <c r="CQ57" s="90">
        <f>SUM(CQ4:CQ55)</f>
        <v>11877000</v>
      </c>
      <c r="CU57" s="10"/>
      <c r="CV57" s="189" t="s">
        <v>641</v>
      </c>
      <c r="CW57" s="90">
        <f>SUM(CW4:CW55)</f>
        <v>29361500</v>
      </c>
      <c r="CX57" s="2"/>
      <c r="CY57" s="189" t="s">
        <v>641</v>
      </c>
      <c r="CZ57" s="90">
        <f>SUM(CZ4:CZ55)</f>
        <v>13346250</v>
      </c>
      <c r="DA57" s="2"/>
      <c r="DB57" s="189" t="s">
        <v>641</v>
      </c>
      <c r="DC57" s="90">
        <f>SUM(DC4:DC55)</f>
        <v>4135750</v>
      </c>
      <c r="DD57" s="2"/>
      <c r="DE57" s="189" t="s">
        <v>641</v>
      </c>
      <c r="DF57" s="90">
        <f>SUM(DF4:DF55)</f>
        <v>13535500</v>
      </c>
      <c r="DJ57" s="10"/>
      <c r="DK57" s="192" t="s">
        <v>641</v>
      </c>
      <c r="DL57" s="90">
        <f>SUM(DL4:DL55)</f>
        <v>0</v>
      </c>
      <c r="DM57" s="2"/>
      <c r="DN57" s="192" t="s">
        <v>641</v>
      </c>
      <c r="DO57" s="90">
        <f>SUM(DO4:DO55)</f>
        <v>0</v>
      </c>
      <c r="DP57" s="2"/>
      <c r="DQ57" s="192" t="s">
        <v>641</v>
      </c>
      <c r="DR57" s="90">
        <f>SUM(DR4:DR55)</f>
        <v>0</v>
      </c>
      <c r="DS57" s="2"/>
      <c r="DT57" s="192" t="s">
        <v>641</v>
      </c>
      <c r="DU57" s="90">
        <f>SUM(DU4:DU55)</f>
        <v>0</v>
      </c>
    </row>
    <row r="58" spans="9:125" x14ac:dyDescent="0.25">
      <c r="I58" s="9"/>
      <c r="J58" s="3"/>
      <c r="K58" s="3"/>
      <c r="L58" s="3"/>
      <c r="M58" s="3"/>
      <c r="N58" s="3"/>
      <c r="O58" s="3"/>
      <c r="P58" s="3"/>
      <c r="Q58" s="3"/>
      <c r="R58" s="3"/>
      <c r="S58" s="3"/>
      <c r="T58" s="12"/>
      <c r="X58" s="9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12"/>
      <c r="AM58" s="9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12"/>
      <c r="BB58" s="9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12"/>
      <c r="BQ58" s="9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12"/>
      <c r="CF58" s="9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12"/>
      <c r="CU58" s="9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12"/>
      <c r="DJ58" s="9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12"/>
    </row>
    <row r="59" spans="9:125" x14ac:dyDescent="0.25">
      <c r="I59" s="10"/>
      <c r="J59" s="85" t="s">
        <v>692</v>
      </c>
      <c r="K59" s="90">
        <f>K57+N57+Q57+T57</f>
        <v>37362250</v>
      </c>
      <c r="L59" s="2"/>
      <c r="M59" s="85" t="s">
        <v>740</v>
      </c>
      <c r="N59" s="86"/>
      <c r="O59" s="2"/>
      <c r="P59" s="85" t="s">
        <v>741</v>
      </c>
      <c r="Q59" s="86"/>
      <c r="R59" s="2"/>
      <c r="S59" s="2"/>
      <c r="T59" s="13"/>
      <c r="X59" s="10"/>
      <c r="Y59" s="85" t="s">
        <v>692</v>
      </c>
      <c r="Z59" s="90">
        <f>Z57+AC57+AF57+AI57</f>
        <v>65469000</v>
      </c>
      <c r="AA59" s="2"/>
      <c r="AB59" s="85" t="s">
        <v>740</v>
      </c>
      <c r="AC59" s="90">
        <f>K59</f>
        <v>37362250</v>
      </c>
      <c r="AD59" s="2"/>
      <c r="AE59" s="85" t="s">
        <v>741</v>
      </c>
      <c r="AF59" s="90">
        <f>AC59-Z59</f>
        <v>-28106750</v>
      </c>
      <c r="AG59" s="2"/>
      <c r="AH59" s="2"/>
      <c r="AI59" s="13"/>
      <c r="AM59" s="10"/>
      <c r="AN59" s="85" t="s">
        <v>692</v>
      </c>
      <c r="AO59" s="90">
        <f>AO57+AR57+AU57+AX57</f>
        <v>82268750</v>
      </c>
      <c r="AP59" s="2"/>
      <c r="AQ59" s="85" t="s">
        <v>740</v>
      </c>
      <c r="AR59" s="90">
        <f>Z59</f>
        <v>65469000</v>
      </c>
      <c r="AS59" s="2"/>
      <c r="AT59" s="85" t="s">
        <v>741</v>
      </c>
      <c r="AU59" s="90">
        <f>AR59-AO59</f>
        <v>-16799750</v>
      </c>
      <c r="AV59" s="2"/>
      <c r="AW59" s="2"/>
      <c r="AX59" s="13"/>
      <c r="BB59" s="10"/>
      <c r="BC59" s="85" t="s">
        <v>692</v>
      </c>
      <c r="BD59" s="90">
        <f>BD57+BG57+BJ57+BM57</f>
        <v>95649600</v>
      </c>
      <c r="BE59" s="2"/>
      <c r="BF59" s="85" t="s">
        <v>740</v>
      </c>
      <c r="BG59" s="90">
        <f>AO59</f>
        <v>82268750</v>
      </c>
      <c r="BH59" s="2"/>
      <c r="BI59" s="85" t="s">
        <v>741</v>
      </c>
      <c r="BJ59" s="90">
        <f>BG59-BD59</f>
        <v>-13380850</v>
      </c>
      <c r="BK59" s="2"/>
      <c r="BL59" s="2"/>
      <c r="BM59" s="13"/>
      <c r="BQ59" s="10"/>
      <c r="BR59" s="95" t="s">
        <v>692</v>
      </c>
      <c r="BS59" s="90">
        <f>BS57+BV57+BY57+CB57</f>
        <v>92341350</v>
      </c>
      <c r="BT59" s="2"/>
      <c r="BU59" s="95" t="s">
        <v>740</v>
      </c>
      <c r="BV59" s="90">
        <f>BD59</f>
        <v>95649600</v>
      </c>
      <c r="BW59" s="2"/>
      <c r="BX59" s="95" t="s">
        <v>741</v>
      </c>
      <c r="BY59" s="90">
        <f>BV59-BS59</f>
        <v>3308250</v>
      </c>
      <c r="BZ59" s="2"/>
      <c r="CA59" s="2"/>
      <c r="CB59" s="13"/>
      <c r="CF59" s="10"/>
      <c r="CG59" s="98" t="s">
        <v>692</v>
      </c>
      <c r="CH59" s="90">
        <f>CH57+CK57+CN57+CQ57</f>
        <v>86300500</v>
      </c>
      <c r="CI59" s="2"/>
      <c r="CJ59" s="98" t="s">
        <v>740</v>
      </c>
      <c r="CK59" s="90">
        <f>BS59</f>
        <v>92341350</v>
      </c>
      <c r="CL59" s="2"/>
      <c r="CM59" s="98" t="s">
        <v>741</v>
      </c>
      <c r="CN59" s="90">
        <f>CK59-CH59</f>
        <v>6040850</v>
      </c>
      <c r="CO59" s="2"/>
      <c r="CP59" s="2"/>
      <c r="CQ59" s="13"/>
      <c r="CU59" s="10"/>
      <c r="CV59" s="189" t="s">
        <v>692</v>
      </c>
      <c r="CW59" s="90">
        <f>CW57+CZ57+DC57+DF57</f>
        <v>60379000</v>
      </c>
      <c r="CX59" s="2"/>
      <c r="CY59" s="189" t="s">
        <v>740</v>
      </c>
      <c r="CZ59" s="90">
        <f>CH59</f>
        <v>86300500</v>
      </c>
      <c r="DA59" s="2"/>
      <c r="DB59" s="189" t="s">
        <v>741</v>
      </c>
      <c r="DC59" s="90">
        <f>CZ59-CW59</f>
        <v>25921500</v>
      </c>
      <c r="DD59" s="2"/>
      <c r="DE59" s="2"/>
      <c r="DF59" s="13"/>
      <c r="DJ59" s="10"/>
      <c r="DK59" s="192" t="s">
        <v>692</v>
      </c>
      <c r="DL59" s="90">
        <f>DL57+DO57+DR57+DU57</f>
        <v>0</v>
      </c>
      <c r="DM59" s="2"/>
      <c r="DN59" s="192" t="s">
        <v>740</v>
      </c>
      <c r="DO59" s="90">
        <f>CW59</f>
        <v>60379000</v>
      </c>
      <c r="DP59" s="2"/>
      <c r="DQ59" s="192" t="s">
        <v>741</v>
      </c>
      <c r="DR59" s="90">
        <f>DO59-DL59</f>
        <v>60379000</v>
      </c>
      <c r="DS59" s="2"/>
      <c r="DT59" s="2"/>
      <c r="DU59" s="13"/>
    </row>
    <row r="63" spans="9:125" x14ac:dyDescent="0.25">
      <c r="AN63" s="87" t="s">
        <v>765</v>
      </c>
      <c r="AO63" s="87">
        <v>2046000</v>
      </c>
    </row>
    <row r="64" spans="9:125" x14ac:dyDescent="0.25">
      <c r="AN64" s="87" t="s">
        <v>766</v>
      </c>
      <c r="AO64" s="93">
        <v>547000</v>
      </c>
    </row>
    <row r="65" spans="40:41" x14ac:dyDescent="0.25">
      <c r="AN65" s="87" t="s">
        <v>767</v>
      </c>
      <c r="AO65" s="87">
        <v>547000</v>
      </c>
    </row>
    <row r="66" spans="40:41" x14ac:dyDescent="0.25">
      <c r="AN66" s="87" t="s">
        <v>768</v>
      </c>
      <c r="AO66" s="87">
        <v>542000</v>
      </c>
    </row>
  </sheetData>
  <sortState ref="BI4:BJ31">
    <sortCondition ref="BI4"/>
  </sortState>
  <mergeCells count="32">
    <mergeCell ref="DK2:DL2"/>
    <mergeCell ref="DN2:DO2"/>
    <mergeCell ref="DQ2:DR2"/>
    <mergeCell ref="DT2:DU2"/>
    <mergeCell ref="DE2:DF2"/>
    <mergeCell ref="DB2:DC2"/>
    <mergeCell ref="CY2:CZ2"/>
    <mergeCell ref="CV2:CW2"/>
    <mergeCell ref="CG2:CH2"/>
    <mergeCell ref="CJ2:CK2"/>
    <mergeCell ref="CM2:CN2"/>
    <mergeCell ref="CP2:CQ2"/>
    <mergeCell ref="J2:K2"/>
    <mergeCell ref="M2:N2"/>
    <mergeCell ref="P2:Q2"/>
    <mergeCell ref="S2:T2"/>
    <mergeCell ref="BI2:BJ2"/>
    <mergeCell ref="AN2:AO2"/>
    <mergeCell ref="AQ2:AR2"/>
    <mergeCell ref="AT2:AU2"/>
    <mergeCell ref="AW2:AX2"/>
    <mergeCell ref="BC2:BD2"/>
    <mergeCell ref="BF2:BG2"/>
    <mergeCell ref="BR2:BS2"/>
    <mergeCell ref="BU2:BV2"/>
    <mergeCell ref="BX2:BY2"/>
    <mergeCell ref="CA2:CB2"/>
    <mergeCell ref="Y2:Z2"/>
    <mergeCell ref="AB2:AC2"/>
    <mergeCell ref="AE2:AF2"/>
    <mergeCell ref="AH2:AI2"/>
    <mergeCell ref="BL2:BM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workbookViewId="0">
      <selection activeCell="E14" sqref="E14"/>
    </sheetView>
  </sheetViews>
  <sheetFormatPr baseColWidth="10" defaultRowHeight="15" x14ac:dyDescent="0.25"/>
  <cols>
    <col min="1" max="1" width="3.28515625" customWidth="1"/>
    <col min="2" max="2" width="5.28515625" style="199" customWidth="1"/>
    <col min="3" max="3" width="18.28515625" style="197" customWidth="1"/>
    <col min="4" max="4" width="21.7109375" style="197" customWidth="1"/>
    <col min="5" max="5" width="19.140625" customWidth="1"/>
    <col min="6" max="6" width="16.140625" customWidth="1"/>
  </cols>
  <sheetData>
    <row r="1" spans="2:6" x14ac:dyDescent="0.25">
      <c r="B1" s="18" t="s">
        <v>1033</v>
      </c>
    </row>
    <row r="2" spans="2:6" x14ac:dyDescent="0.25">
      <c r="B2" s="18" t="s">
        <v>1034</v>
      </c>
    </row>
    <row r="3" spans="2:6" x14ac:dyDescent="0.25">
      <c r="B3" s="18" t="s">
        <v>1004</v>
      </c>
    </row>
    <row r="4" spans="2:6" x14ac:dyDescent="0.25">
      <c r="B4" s="18" t="s">
        <v>1006</v>
      </c>
    </row>
    <row r="5" spans="2:6" x14ac:dyDescent="0.25">
      <c r="B5" s="18" t="s">
        <v>1057</v>
      </c>
    </row>
    <row r="6" spans="2:6" x14ac:dyDescent="0.25">
      <c r="B6" s="18"/>
      <c r="C6" s="18" t="s">
        <v>1060</v>
      </c>
    </row>
    <row r="7" spans="2:6" x14ac:dyDescent="0.25">
      <c r="C7" s="18" t="s">
        <v>1059</v>
      </c>
    </row>
    <row r="8" spans="2:6" x14ac:dyDescent="0.25">
      <c r="C8" s="18" t="s">
        <v>1100</v>
      </c>
    </row>
    <row r="9" spans="2:6" x14ac:dyDescent="0.25">
      <c r="C9" s="18"/>
    </row>
    <row r="10" spans="2:6" x14ac:dyDescent="0.25">
      <c r="B10" s="199" t="s">
        <v>1007</v>
      </c>
      <c r="C10" s="197" t="s">
        <v>601</v>
      </c>
      <c r="D10" s="197" t="s">
        <v>1005</v>
      </c>
      <c r="E10" s="197" t="s">
        <v>1028</v>
      </c>
      <c r="F10" s="197" t="s">
        <v>1032</v>
      </c>
    </row>
    <row r="11" spans="2:6" x14ac:dyDescent="0.25">
      <c r="B11" s="199" t="s">
        <v>870</v>
      </c>
      <c r="C11" s="197" t="s">
        <v>1011</v>
      </c>
      <c r="D11" s="197" t="s">
        <v>1031</v>
      </c>
      <c r="E11" s="197" t="s">
        <v>1029</v>
      </c>
      <c r="F11" s="197">
        <v>27</v>
      </c>
    </row>
    <row r="12" spans="2:6" x14ac:dyDescent="0.25">
      <c r="B12" s="199" t="s">
        <v>870</v>
      </c>
      <c r="C12" s="197" t="s">
        <v>1012</v>
      </c>
      <c r="D12" s="197" t="s">
        <v>1031</v>
      </c>
      <c r="E12" s="197" t="s">
        <v>1030</v>
      </c>
      <c r="F12" s="197">
        <v>25</v>
      </c>
    </row>
    <row r="13" spans="2:6" x14ac:dyDescent="0.25">
      <c r="B13" s="199" t="s">
        <v>1008</v>
      </c>
      <c r="C13" s="197" t="s">
        <v>1013</v>
      </c>
      <c r="D13" s="197" t="s">
        <v>1031</v>
      </c>
      <c r="E13" s="197" t="s">
        <v>1029</v>
      </c>
      <c r="F13" s="197">
        <v>24</v>
      </c>
    </row>
    <row r="14" spans="2:6" x14ac:dyDescent="0.25">
      <c r="B14" s="199" t="s">
        <v>1008</v>
      </c>
      <c r="C14" s="197" t="s">
        <v>1014</v>
      </c>
      <c r="D14" s="197" t="s">
        <v>1031</v>
      </c>
      <c r="E14" s="197" t="s">
        <v>1035</v>
      </c>
      <c r="F14" s="197">
        <v>24</v>
      </c>
    </row>
    <row r="15" spans="2:6" x14ac:dyDescent="0.25">
      <c r="B15" s="199" t="s">
        <v>1008</v>
      </c>
      <c r="C15" s="197" t="s">
        <v>1015</v>
      </c>
      <c r="D15" s="197" t="s">
        <v>1031</v>
      </c>
      <c r="E15" s="197" t="s">
        <v>1036</v>
      </c>
      <c r="F15" s="197">
        <v>26</v>
      </c>
    </row>
    <row r="16" spans="2:6" x14ac:dyDescent="0.25">
      <c r="B16" s="199" t="s">
        <v>1008</v>
      </c>
      <c r="C16" s="197" t="s">
        <v>1016</v>
      </c>
      <c r="D16" s="197" t="s">
        <v>1031</v>
      </c>
      <c r="E16" s="197" t="s">
        <v>1037</v>
      </c>
      <c r="F16" s="197">
        <v>22</v>
      </c>
    </row>
    <row r="17" spans="2:7" x14ac:dyDescent="0.25">
      <c r="B17" s="199" t="s">
        <v>1008</v>
      </c>
      <c r="C17" s="197" t="s">
        <v>1017</v>
      </c>
      <c r="D17" s="197" t="s">
        <v>1031</v>
      </c>
      <c r="E17" s="197" t="s">
        <v>1038</v>
      </c>
      <c r="F17" s="197">
        <v>22</v>
      </c>
    </row>
    <row r="18" spans="2:7" x14ac:dyDescent="0.25">
      <c r="B18" s="199" t="s">
        <v>1008</v>
      </c>
      <c r="C18" s="197" t="s">
        <v>1039</v>
      </c>
      <c r="D18" s="197" t="s">
        <v>1058</v>
      </c>
      <c r="E18" s="197" t="s">
        <v>1029</v>
      </c>
      <c r="F18" s="197">
        <v>23</v>
      </c>
      <c r="G18" s="18" t="s">
        <v>1101</v>
      </c>
    </row>
    <row r="19" spans="2:7" x14ac:dyDescent="0.25">
      <c r="B19" s="199" t="s">
        <v>1008</v>
      </c>
      <c r="C19" s="197" t="s">
        <v>1018</v>
      </c>
      <c r="D19" s="197" t="s">
        <v>1031</v>
      </c>
      <c r="E19" s="197" t="s">
        <v>1029</v>
      </c>
      <c r="F19" s="197">
        <v>25</v>
      </c>
    </row>
    <row r="20" spans="2:7" x14ac:dyDescent="0.25">
      <c r="B20" s="199" t="s">
        <v>1009</v>
      </c>
      <c r="C20" s="197" t="s">
        <v>1019</v>
      </c>
      <c r="D20" s="197" t="s">
        <v>1031</v>
      </c>
      <c r="E20" s="197" t="s">
        <v>1040</v>
      </c>
      <c r="F20" s="197">
        <v>25</v>
      </c>
    </row>
    <row r="21" spans="2:7" x14ac:dyDescent="0.25">
      <c r="B21" s="199" t="s">
        <v>1009</v>
      </c>
      <c r="C21" s="197" t="s">
        <v>1020</v>
      </c>
      <c r="D21" s="197" t="s">
        <v>1031</v>
      </c>
      <c r="E21" s="197" t="s">
        <v>1029</v>
      </c>
      <c r="F21" s="197">
        <v>25</v>
      </c>
    </row>
    <row r="22" spans="2:7" x14ac:dyDescent="0.25">
      <c r="B22" s="199" t="s">
        <v>1009</v>
      </c>
      <c r="C22" s="197" t="s">
        <v>1021</v>
      </c>
      <c r="D22" s="197" t="s">
        <v>1031</v>
      </c>
      <c r="E22" s="197" t="s">
        <v>1029</v>
      </c>
      <c r="F22" s="197">
        <v>25</v>
      </c>
    </row>
    <row r="23" spans="2:7" x14ac:dyDescent="0.25">
      <c r="B23" s="199" t="s">
        <v>1009</v>
      </c>
      <c r="C23" s="197" t="s">
        <v>1022</v>
      </c>
      <c r="D23" s="197" t="s">
        <v>1031</v>
      </c>
      <c r="E23" s="197" t="s">
        <v>1041</v>
      </c>
      <c r="F23" s="197">
        <v>32</v>
      </c>
      <c r="G23" s="18" t="s">
        <v>1042</v>
      </c>
    </row>
    <row r="24" spans="2:7" x14ac:dyDescent="0.25">
      <c r="B24" s="199" t="s">
        <v>1010</v>
      </c>
      <c r="C24" s="197" t="s">
        <v>1023</v>
      </c>
      <c r="D24" s="197" t="s">
        <v>1031</v>
      </c>
      <c r="E24" s="197" t="s">
        <v>1043</v>
      </c>
      <c r="F24" s="197">
        <v>20</v>
      </c>
    </row>
    <row r="25" spans="2:7" x14ac:dyDescent="0.25">
      <c r="B25" s="199" t="s">
        <v>1010</v>
      </c>
      <c r="C25" s="197" t="s">
        <v>1024</v>
      </c>
      <c r="D25" s="197" t="s">
        <v>1031</v>
      </c>
      <c r="E25" s="197" t="s">
        <v>1029</v>
      </c>
      <c r="F25" s="197">
        <v>30</v>
      </c>
      <c r="G25" s="18" t="s">
        <v>1044</v>
      </c>
    </row>
    <row r="26" spans="2:7" x14ac:dyDescent="0.25">
      <c r="B26" s="199" t="s">
        <v>1010</v>
      </c>
      <c r="C26" s="197" t="s">
        <v>1025</v>
      </c>
      <c r="D26" s="197" t="s">
        <v>1031</v>
      </c>
      <c r="E26" s="197" t="s">
        <v>1045</v>
      </c>
      <c r="F26" s="197">
        <v>22</v>
      </c>
    </row>
    <row r="27" spans="2:7" x14ac:dyDescent="0.25">
      <c r="B27" s="199" t="s">
        <v>1010</v>
      </c>
      <c r="C27" s="197" t="s">
        <v>1026</v>
      </c>
      <c r="D27" s="197" t="s">
        <v>1031</v>
      </c>
      <c r="E27" s="197" t="s">
        <v>1029</v>
      </c>
      <c r="F27" s="197">
        <v>24</v>
      </c>
      <c r="G27" s="18" t="s">
        <v>1046</v>
      </c>
    </row>
    <row r="28" spans="2:7" x14ac:dyDescent="0.25">
      <c r="B28" s="199" t="s">
        <v>1010</v>
      </c>
      <c r="C28" s="197" t="s">
        <v>1027</v>
      </c>
      <c r="D28" s="197" t="s">
        <v>1031</v>
      </c>
      <c r="E28" s="197" t="s">
        <v>1029</v>
      </c>
      <c r="F28" s="197">
        <v>24</v>
      </c>
      <c r="G28" s="18" t="s">
        <v>1047</v>
      </c>
    </row>
    <row r="29" spans="2:7" x14ac:dyDescent="0.25">
      <c r="B29" s="199" t="s">
        <v>1008</v>
      </c>
      <c r="C29" s="197" t="s">
        <v>1048</v>
      </c>
      <c r="D29" s="197" t="s">
        <v>1031</v>
      </c>
      <c r="E29" s="197" t="s">
        <v>1051</v>
      </c>
      <c r="F29" s="197">
        <v>19</v>
      </c>
      <c r="G29" s="18" t="s">
        <v>1053</v>
      </c>
    </row>
    <row r="30" spans="2:7" x14ac:dyDescent="0.25">
      <c r="B30" s="199" t="s">
        <v>1010</v>
      </c>
      <c r="C30" s="197" t="s">
        <v>1049</v>
      </c>
      <c r="D30" s="197" t="s">
        <v>1031</v>
      </c>
      <c r="E30" s="197" t="s">
        <v>1052</v>
      </c>
      <c r="F30" s="197">
        <v>19</v>
      </c>
      <c r="G30" s="18" t="s">
        <v>1054</v>
      </c>
    </row>
    <row r="31" spans="2:7" x14ac:dyDescent="0.25">
      <c r="B31" s="199" t="s">
        <v>1010</v>
      </c>
      <c r="C31" s="197" t="s">
        <v>1050</v>
      </c>
      <c r="D31" s="197" t="s">
        <v>1031</v>
      </c>
      <c r="E31" s="197" t="s">
        <v>1055</v>
      </c>
      <c r="F31" s="197">
        <v>25</v>
      </c>
      <c r="G31" s="18" t="s">
        <v>1056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Mejoras</vt:lpstr>
      <vt:lpstr>Valur</vt:lpstr>
      <vt:lpstr>Mundial 2038</vt:lpstr>
      <vt:lpstr>Hall of fame</vt:lpstr>
      <vt:lpstr>Selección</vt:lpstr>
      <vt:lpstr>Hijo</vt:lpstr>
      <vt:lpstr>Planes</vt:lpstr>
      <vt:lpstr>Boca</vt:lpstr>
      <vt:lpstr>NOB</vt:lpstr>
      <vt:lpstr>Nuuk datos</vt:lpstr>
      <vt:lpstr>Nuuk dorsales</vt:lpstr>
      <vt:lpstr>Nuuk planes</vt:lpstr>
      <vt:lpstr>Ideas futuras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</dc:creator>
  <cp:lastModifiedBy>FEDE</cp:lastModifiedBy>
  <dcterms:created xsi:type="dcterms:W3CDTF">2022-10-22T19:16:39Z</dcterms:created>
  <dcterms:modified xsi:type="dcterms:W3CDTF">2023-11-29T18:11:37Z</dcterms:modified>
</cp:coreProperties>
</file>