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emporada 1" sheetId="1" r:id="rId1"/>
    <sheet name="Temporada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2" l="1"/>
  <c r="S60" i="2"/>
  <c r="T59" i="2"/>
  <c r="S59" i="2"/>
  <c r="E59" i="2"/>
  <c r="T58" i="2"/>
  <c r="S58" i="2"/>
  <c r="E58" i="2"/>
  <c r="T57" i="2"/>
  <c r="S57" i="2"/>
  <c r="E57" i="2"/>
  <c r="T56" i="2"/>
  <c r="S56" i="2"/>
  <c r="E56" i="2"/>
  <c r="T55" i="2"/>
  <c r="S55" i="2"/>
  <c r="E55" i="2"/>
  <c r="T54" i="2"/>
  <c r="S54" i="2"/>
  <c r="E54" i="2"/>
  <c r="T53" i="2"/>
  <c r="S53" i="2"/>
  <c r="E53" i="2"/>
  <c r="T52" i="2"/>
  <c r="S52" i="2"/>
  <c r="E52" i="2"/>
  <c r="T51" i="2"/>
  <c r="S51" i="2"/>
  <c r="E51" i="2"/>
  <c r="T50" i="2"/>
  <c r="S50" i="2"/>
  <c r="E50" i="2"/>
  <c r="T49" i="2"/>
  <c r="S49" i="2"/>
  <c r="E49" i="2"/>
  <c r="T48" i="2"/>
  <c r="S48" i="2"/>
  <c r="E48" i="2"/>
  <c r="T47" i="2"/>
  <c r="S47" i="2"/>
  <c r="E47" i="2"/>
  <c r="T46" i="2"/>
  <c r="S46" i="2"/>
  <c r="E46" i="2"/>
  <c r="T45" i="2"/>
  <c r="S45" i="2"/>
  <c r="E45" i="2"/>
  <c r="T44" i="2"/>
  <c r="S44" i="2"/>
  <c r="E44" i="2"/>
  <c r="T43" i="2"/>
  <c r="S43" i="2"/>
  <c r="E43" i="2"/>
  <c r="T42" i="2"/>
  <c r="S42" i="2"/>
  <c r="E42" i="2"/>
  <c r="T41" i="2"/>
  <c r="S41" i="2"/>
  <c r="E41" i="2"/>
  <c r="T40" i="2"/>
  <c r="S40" i="2"/>
  <c r="E40" i="2"/>
  <c r="T39" i="2"/>
  <c r="S39" i="2"/>
  <c r="E39" i="2"/>
  <c r="T38" i="2"/>
  <c r="S38" i="2"/>
  <c r="E38" i="2"/>
  <c r="X37" i="2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T37" i="2"/>
  <c r="S37" i="2"/>
  <c r="E37" i="2"/>
  <c r="AB36" i="2"/>
  <c r="X36" i="2"/>
  <c r="T36" i="2"/>
  <c r="S36" i="2"/>
  <c r="E36" i="2"/>
  <c r="AB35" i="2"/>
  <c r="T35" i="2"/>
  <c r="S35" i="2"/>
  <c r="E35" i="2"/>
  <c r="AB34" i="2"/>
  <c r="AO31" i="2"/>
  <c r="AM31" i="2"/>
  <c r="Z31" i="2"/>
  <c r="AO34" i="2" s="1"/>
  <c r="X31" i="2"/>
  <c r="F31" i="2"/>
  <c r="E31" i="2"/>
  <c r="AK30" i="2"/>
  <c r="V30" i="2"/>
  <c r="F30" i="2"/>
  <c r="E30" i="2"/>
  <c r="AK29" i="2"/>
  <c r="Y29" i="2"/>
  <c r="Y30" i="2" s="1"/>
  <c r="AN6" i="2" s="1"/>
  <c r="AN7" i="2" s="1"/>
  <c r="AN8" i="2" s="1"/>
  <c r="AN9" i="2" s="1"/>
  <c r="AN10" i="2" s="1"/>
  <c r="AN11" i="2" s="1"/>
  <c r="AN12" i="2" s="1"/>
  <c r="V29" i="2"/>
  <c r="F29" i="2"/>
  <c r="E29" i="2"/>
  <c r="AK28" i="2"/>
  <c r="Y28" i="2"/>
  <c r="V28" i="2"/>
  <c r="K28" i="2"/>
  <c r="F28" i="2"/>
  <c r="E28" i="2"/>
  <c r="AK27" i="2"/>
  <c r="Y27" i="2"/>
  <c r="V27" i="2"/>
  <c r="F27" i="2"/>
  <c r="E27" i="2"/>
  <c r="AK26" i="2"/>
  <c r="V26" i="2"/>
  <c r="F26" i="2"/>
  <c r="E26" i="2"/>
  <c r="AK25" i="2"/>
  <c r="V25" i="2"/>
  <c r="F25" i="2"/>
  <c r="E25" i="2"/>
  <c r="AK24" i="2"/>
  <c r="V24" i="2"/>
  <c r="F24" i="2"/>
  <c r="E24" i="2"/>
  <c r="AK23" i="2"/>
  <c r="Y23" i="2"/>
  <c r="Y24" i="2" s="1"/>
  <c r="Y25" i="2" s="1"/>
  <c r="V23" i="2"/>
  <c r="F23" i="2"/>
  <c r="E23" i="2"/>
  <c r="AK22" i="2"/>
  <c r="V22" i="2"/>
  <c r="F22" i="2"/>
  <c r="E22" i="2"/>
  <c r="AK21" i="2"/>
  <c r="V21" i="2"/>
  <c r="F21" i="2"/>
  <c r="E21" i="2"/>
  <c r="AK20" i="2"/>
  <c r="V20" i="2"/>
  <c r="F20" i="2"/>
  <c r="E20" i="2"/>
  <c r="AK19" i="2"/>
  <c r="V19" i="2"/>
  <c r="F19" i="2"/>
  <c r="E19" i="2"/>
  <c r="AK18" i="2"/>
  <c r="V18" i="2"/>
  <c r="F18" i="2"/>
  <c r="E18" i="2"/>
  <c r="AK17" i="2"/>
  <c r="V17" i="2"/>
  <c r="F17" i="2"/>
  <c r="E17" i="2"/>
  <c r="BA16" i="2"/>
  <c r="AN16" i="2"/>
  <c r="AN17" i="2" s="1"/>
  <c r="AN18" i="2" s="1"/>
  <c r="AN19" i="2" s="1"/>
  <c r="AN20" i="2" s="1"/>
  <c r="AN21" i="2" s="1"/>
  <c r="AN22" i="2" s="1"/>
  <c r="AN23" i="2" s="1"/>
  <c r="AN24" i="2" s="1"/>
  <c r="AN25" i="2" s="1"/>
  <c r="AN26" i="2" s="1"/>
  <c r="AN27" i="2" s="1"/>
  <c r="AN28" i="2" s="1"/>
  <c r="AN29" i="2" s="1"/>
  <c r="AN30" i="2" s="1"/>
  <c r="BA6" i="2" s="1"/>
  <c r="BA7" i="2" s="1"/>
  <c r="BA8" i="2" s="1"/>
  <c r="BA9" i="2" s="1"/>
  <c r="BA10" i="2" s="1"/>
  <c r="BA11" i="2" s="1"/>
  <c r="AK16" i="2"/>
  <c r="V16" i="2"/>
  <c r="F16" i="2"/>
  <c r="E16" i="2"/>
  <c r="AK15" i="2"/>
  <c r="V15" i="2"/>
  <c r="F15" i="2"/>
  <c r="E15" i="2"/>
  <c r="AN14" i="2"/>
  <c r="AK14" i="2"/>
  <c r="V14" i="2"/>
  <c r="F14" i="2"/>
  <c r="E14" i="2"/>
  <c r="AK13" i="2"/>
  <c r="V13" i="2"/>
  <c r="F13" i="2"/>
  <c r="E13" i="2"/>
  <c r="BB12" i="2"/>
  <c r="AZ12" i="2"/>
  <c r="AK12" i="2"/>
  <c r="V12" i="2"/>
  <c r="F12" i="2"/>
  <c r="E12" i="2"/>
  <c r="AX11" i="2"/>
  <c r="AK11" i="2"/>
  <c r="V11" i="2"/>
  <c r="F11" i="2"/>
  <c r="E11" i="2"/>
  <c r="AX10" i="2"/>
  <c r="AK10" i="2"/>
  <c r="V10" i="2"/>
  <c r="F10" i="2"/>
  <c r="E10" i="2"/>
  <c r="AX9" i="2"/>
  <c r="AK9" i="2"/>
  <c r="V9" i="2"/>
  <c r="F9" i="2"/>
  <c r="E9" i="2"/>
  <c r="AX8" i="2"/>
  <c r="AK8" i="2"/>
  <c r="Y8" i="2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V8" i="2"/>
  <c r="F8" i="2"/>
  <c r="E8" i="2"/>
  <c r="AX7" i="2"/>
  <c r="AK7" i="2"/>
  <c r="AE7" i="2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Y7" i="2"/>
  <c r="V7" i="2"/>
  <c r="P7" i="2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F7" i="2"/>
  <c r="E7" i="2"/>
  <c r="AX6" i="2"/>
  <c r="AK6" i="2"/>
  <c r="AA6" i="2"/>
  <c r="AA7" i="2" s="1"/>
  <c r="V6" i="2"/>
  <c r="T31" i="2" s="1"/>
  <c r="F6" i="2"/>
  <c r="E6" i="2"/>
  <c r="K5" i="2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T76" i="1"/>
  <c r="S76" i="1"/>
  <c r="T75" i="1"/>
  <c r="S75" i="1"/>
  <c r="E75" i="1"/>
  <c r="T74" i="1"/>
  <c r="S74" i="1"/>
  <c r="E74" i="1"/>
  <c r="T73" i="1"/>
  <c r="S73" i="1"/>
  <c r="E73" i="1"/>
  <c r="T72" i="1"/>
  <c r="S72" i="1"/>
  <c r="E72" i="1"/>
  <c r="T71" i="1"/>
  <c r="S71" i="1"/>
  <c r="E71" i="1"/>
  <c r="T70" i="1"/>
  <c r="S70" i="1"/>
  <c r="E70" i="1"/>
  <c r="T69" i="1"/>
  <c r="S69" i="1"/>
  <c r="E69" i="1"/>
  <c r="T68" i="1"/>
  <c r="S68" i="1"/>
  <c r="E68" i="1"/>
  <c r="T67" i="1"/>
  <c r="S67" i="1"/>
  <c r="E67" i="1"/>
  <c r="T66" i="1"/>
  <c r="S66" i="1"/>
  <c r="E66" i="1"/>
  <c r="T65" i="1"/>
  <c r="S65" i="1"/>
  <c r="E65" i="1"/>
  <c r="T64" i="1"/>
  <c r="S64" i="1"/>
  <c r="E64" i="1"/>
  <c r="T63" i="1"/>
  <c r="S63" i="1"/>
  <c r="E63" i="1"/>
  <c r="T62" i="1"/>
  <c r="S62" i="1"/>
  <c r="E62" i="1"/>
  <c r="T61" i="1"/>
  <c r="S61" i="1"/>
  <c r="E61" i="1"/>
  <c r="T60" i="1"/>
  <c r="S60" i="1"/>
  <c r="E60" i="1"/>
  <c r="T59" i="1"/>
  <c r="S59" i="1"/>
  <c r="E59" i="1"/>
  <c r="T58" i="1"/>
  <c r="S58" i="1"/>
  <c r="E58" i="1"/>
  <c r="T57" i="1"/>
  <c r="S57" i="1"/>
  <c r="E57" i="1"/>
  <c r="AG56" i="1"/>
  <c r="T56" i="1"/>
  <c r="S56" i="1"/>
  <c r="E56" i="1"/>
  <c r="T55" i="1"/>
  <c r="S55" i="1"/>
  <c r="E55" i="1"/>
  <c r="AG54" i="1"/>
  <c r="T54" i="1"/>
  <c r="S54" i="1"/>
  <c r="E54" i="1"/>
  <c r="T53" i="1"/>
  <c r="S53" i="1"/>
  <c r="E53" i="1"/>
  <c r="T52" i="1"/>
  <c r="S52" i="1"/>
  <c r="E52" i="1"/>
  <c r="T51" i="1"/>
  <c r="S51" i="1"/>
  <c r="E51" i="1"/>
  <c r="T50" i="1"/>
  <c r="S50" i="1"/>
  <c r="E50" i="1"/>
  <c r="T49" i="1"/>
  <c r="S49" i="1"/>
  <c r="E49" i="1"/>
  <c r="AG48" i="1"/>
  <c r="T48" i="1"/>
  <c r="S48" i="1"/>
  <c r="E48" i="1"/>
  <c r="T47" i="1"/>
  <c r="S47" i="1"/>
  <c r="E47" i="1"/>
  <c r="AG46" i="1"/>
  <c r="T46" i="1"/>
  <c r="S46" i="1"/>
  <c r="E46" i="1"/>
  <c r="T45" i="1"/>
  <c r="S45" i="1"/>
  <c r="E45" i="1"/>
  <c r="X44" i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T44" i="1"/>
  <c r="S44" i="1"/>
  <c r="E44" i="1"/>
  <c r="AB43" i="1"/>
  <c r="T43" i="1"/>
  <c r="S43" i="1"/>
  <c r="E43" i="1"/>
  <c r="AB42" i="1"/>
  <c r="AO39" i="1"/>
  <c r="AM39" i="1"/>
  <c r="AM42" i="1" s="1"/>
  <c r="AI39" i="1"/>
  <c r="Z39" i="1"/>
  <c r="X39" i="1"/>
  <c r="T39" i="1"/>
  <c r="F39" i="1"/>
  <c r="E39" i="1"/>
  <c r="AK38" i="1"/>
  <c r="V38" i="1"/>
  <c r="F38" i="1"/>
  <c r="E38" i="1"/>
  <c r="AK37" i="1"/>
  <c r="V37" i="1"/>
  <c r="F37" i="1"/>
  <c r="E37" i="1"/>
  <c r="AK36" i="1"/>
  <c r="V36" i="1"/>
  <c r="F36" i="1"/>
  <c r="E36" i="1"/>
  <c r="AK35" i="1"/>
  <c r="V35" i="1"/>
  <c r="F35" i="1"/>
  <c r="E35" i="1"/>
  <c r="AK34" i="1"/>
  <c r="V34" i="1"/>
  <c r="F34" i="1"/>
  <c r="E34" i="1"/>
  <c r="AK33" i="1"/>
  <c r="V33" i="1"/>
  <c r="F33" i="1"/>
  <c r="E33" i="1"/>
  <c r="AK32" i="1"/>
  <c r="V32" i="1"/>
  <c r="F32" i="1"/>
  <c r="E32" i="1"/>
  <c r="AK31" i="1"/>
  <c r="V31" i="1"/>
  <c r="F31" i="1"/>
  <c r="E31" i="1"/>
  <c r="AK30" i="1"/>
  <c r="V30" i="1"/>
  <c r="F30" i="1"/>
  <c r="E30" i="1"/>
  <c r="AK29" i="1"/>
  <c r="V29" i="1"/>
  <c r="F29" i="1"/>
  <c r="E29" i="1"/>
  <c r="AK28" i="1"/>
  <c r="V28" i="1"/>
  <c r="F28" i="1"/>
  <c r="E28" i="1"/>
  <c r="AK27" i="1"/>
  <c r="V27" i="1"/>
  <c r="F27" i="1"/>
  <c r="E27" i="1"/>
  <c r="AK26" i="1"/>
  <c r="V26" i="1"/>
  <c r="F26" i="1"/>
  <c r="E26" i="1"/>
  <c r="AK25" i="1"/>
  <c r="V25" i="1"/>
  <c r="F25" i="1"/>
  <c r="E25" i="1"/>
  <c r="AK24" i="1"/>
  <c r="V24" i="1"/>
  <c r="F24" i="1"/>
  <c r="E24" i="1"/>
  <c r="AK23" i="1"/>
  <c r="V23" i="1"/>
  <c r="F23" i="1"/>
  <c r="E23" i="1"/>
  <c r="AK22" i="1"/>
  <c r="V22" i="1"/>
  <c r="F22" i="1"/>
  <c r="E22" i="1"/>
  <c r="AK21" i="1"/>
  <c r="V21" i="1"/>
  <c r="F21" i="1"/>
  <c r="E21" i="1"/>
  <c r="AK20" i="1"/>
  <c r="V20" i="1"/>
  <c r="F20" i="1"/>
  <c r="E20" i="1"/>
  <c r="AK19" i="1"/>
  <c r="V19" i="1"/>
  <c r="F19" i="1"/>
  <c r="E19" i="1"/>
  <c r="AK18" i="1"/>
  <c r="V18" i="1"/>
  <c r="F18" i="1"/>
  <c r="E18" i="1"/>
  <c r="AK17" i="1"/>
  <c r="V17" i="1"/>
  <c r="F17" i="1"/>
  <c r="E17" i="1"/>
  <c r="AK16" i="1"/>
  <c r="V16" i="1"/>
  <c r="F16" i="1"/>
  <c r="E16" i="1"/>
  <c r="AK15" i="1"/>
  <c r="V15" i="1"/>
  <c r="F15" i="1"/>
  <c r="E15" i="1"/>
  <c r="AK14" i="1"/>
  <c r="V14" i="1"/>
  <c r="F14" i="1"/>
  <c r="E14" i="1"/>
  <c r="AK13" i="1"/>
  <c r="V13" i="1"/>
  <c r="F13" i="1"/>
  <c r="E13" i="1"/>
  <c r="AK12" i="1"/>
  <c r="V12" i="1"/>
  <c r="F12" i="1"/>
  <c r="E12" i="1"/>
  <c r="AK11" i="1"/>
  <c r="V11" i="1"/>
  <c r="F11" i="1"/>
  <c r="E11" i="1"/>
  <c r="AK10" i="1"/>
  <c r="V10" i="1"/>
  <c r="F10" i="1"/>
  <c r="E10" i="1"/>
  <c r="AK9" i="1"/>
  <c r="V9" i="1"/>
  <c r="F9" i="1"/>
  <c r="E9" i="1"/>
  <c r="AK8" i="1"/>
  <c r="V8" i="1"/>
  <c r="F8" i="1"/>
  <c r="E8" i="1"/>
  <c r="AK7" i="1"/>
  <c r="Y7" i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V7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F7" i="1"/>
  <c r="E7" i="1"/>
  <c r="AK6" i="1"/>
  <c r="AA6" i="1"/>
  <c r="AA7" i="1" s="1"/>
  <c r="V6" i="1"/>
  <c r="F6" i="1"/>
  <c r="E6" i="1"/>
  <c r="K5" i="1"/>
  <c r="AB7" i="1" l="1"/>
  <c r="AO42" i="1"/>
  <c r="AI42" i="1"/>
  <c r="AB6" i="2"/>
  <c r="AW12" i="2"/>
  <c r="AM34" i="2"/>
  <c r="AI31" i="2"/>
  <c r="AB7" i="2"/>
  <c r="AA8" i="2"/>
  <c r="AK34" i="2"/>
  <c r="AB6" i="1"/>
  <c r="AP6" i="1"/>
  <c r="AP7" i="1"/>
  <c r="AQ6" i="1"/>
  <c r="AA8" i="1"/>
  <c r="AB8" i="2" l="1"/>
  <c r="AA9" i="2"/>
  <c r="AA9" i="1"/>
  <c r="AB8" i="1"/>
  <c r="AP8" i="1"/>
  <c r="AQ7" i="1"/>
  <c r="AB9" i="2" l="1"/>
  <c r="AA10" i="2"/>
  <c r="AB9" i="1"/>
  <c r="AA10" i="1"/>
  <c r="AP9" i="1"/>
  <c r="AQ8" i="1"/>
  <c r="AA11" i="2" l="1"/>
  <c r="AB10" i="2"/>
  <c r="AA11" i="1"/>
  <c r="AB10" i="1"/>
  <c r="AQ9" i="1"/>
  <c r="AP10" i="1"/>
  <c r="AB11" i="2" l="1"/>
  <c r="AA12" i="2"/>
  <c r="AA12" i="1"/>
  <c r="AB11" i="1"/>
  <c r="AP11" i="1"/>
  <c r="AQ10" i="1"/>
  <c r="AB12" i="2" l="1"/>
  <c r="AA13" i="2"/>
  <c r="AQ11" i="1"/>
  <c r="AP12" i="1"/>
  <c r="AA13" i="1"/>
  <c r="AB12" i="1"/>
  <c r="AA14" i="2" l="1"/>
  <c r="AB13" i="2"/>
  <c r="AP13" i="1"/>
  <c r="AQ12" i="1"/>
  <c r="AA14" i="1"/>
  <c r="AB13" i="1"/>
  <c r="AB14" i="2" l="1"/>
  <c r="AA15" i="2"/>
  <c r="AA15" i="1"/>
  <c r="AB14" i="1"/>
  <c r="AQ13" i="1"/>
  <c r="AP14" i="1"/>
  <c r="AA16" i="2" l="1"/>
  <c r="AB15" i="2"/>
  <c r="AP15" i="1"/>
  <c r="AQ14" i="1"/>
  <c r="AA16" i="1"/>
  <c r="AB15" i="1"/>
  <c r="AB16" i="2" l="1"/>
  <c r="AA17" i="2"/>
  <c r="AQ15" i="1"/>
  <c r="AP16" i="1"/>
  <c r="AA17" i="1"/>
  <c r="AB16" i="1"/>
  <c r="AA18" i="2" l="1"/>
  <c r="AB17" i="2"/>
  <c r="AA18" i="1"/>
  <c r="AB17" i="1"/>
  <c r="AP17" i="1"/>
  <c r="AQ16" i="1"/>
  <c r="AB18" i="2" l="1"/>
  <c r="AA19" i="2"/>
  <c r="AA19" i="1"/>
  <c r="AB18" i="1"/>
  <c r="AQ17" i="1"/>
  <c r="AP18" i="1"/>
  <c r="AA20" i="2" l="1"/>
  <c r="AB19" i="2"/>
  <c r="AA20" i="1"/>
  <c r="AB19" i="1"/>
  <c r="AP19" i="1"/>
  <c r="AQ18" i="1"/>
  <c r="AB20" i="2" l="1"/>
  <c r="AA21" i="2"/>
  <c r="AA21" i="1"/>
  <c r="AB20" i="1"/>
  <c r="AQ19" i="1"/>
  <c r="AP20" i="1"/>
  <c r="AA22" i="2" l="1"/>
  <c r="AB21" i="2"/>
  <c r="AP21" i="1"/>
  <c r="AQ20" i="1"/>
  <c r="AA22" i="1"/>
  <c r="AB21" i="1"/>
  <c r="AB22" i="2" l="1"/>
  <c r="AA23" i="2"/>
  <c r="AA23" i="1"/>
  <c r="AB22" i="1"/>
  <c r="AQ21" i="1"/>
  <c r="AP22" i="1"/>
  <c r="AB23" i="2" l="1"/>
  <c r="AA24" i="2"/>
  <c r="AA24" i="1"/>
  <c r="AB23" i="1"/>
  <c r="AP23" i="1"/>
  <c r="AQ22" i="1"/>
  <c r="AB24" i="2" l="1"/>
  <c r="AA25" i="2"/>
  <c r="AQ23" i="1"/>
  <c r="AP24" i="1"/>
  <c r="AA25" i="1"/>
  <c r="AB24" i="1"/>
  <c r="AB25" i="2" l="1"/>
  <c r="AA26" i="2"/>
  <c r="AP25" i="1"/>
  <c r="AQ24" i="1"/>
  <c r="AA26" i="1"/>
  <c r="AB25" i="1"/>
  <c r="AB26" i="2" l="1"/>
  <c r="AA27" i="2"/>
  <c r="AA27" i="1"/>
  <c r="AB26" i="1"/>
  <c r="AQ25" i="1"/>
  <c r="AP26" i="1"/>
  <c r="AA28" i="2" l="1"/>
  <c r="AB27" i="2"/>
  <c r="AP27" i="1"/>
  <c r="AQ26" i="1"/>
  <c r="AA28" i="1"/>
  <c r="AB27" i="1"/>
  <c r="AB28" i="2" l="1"/>
  <c r="AA29" i="2"/>
  <c r="AA29" i="1"/>
  <c r="AB28" i="1"/>
  <c r="AQ27" i="1"/>
  <c r="AP28" i="1"/>
  <c r="AA30" i="2" l="1"/>
  <c r="AB29" i="2"/>
  <c r="AP29" i="1"/>
  <c r="AQ28" i="1"/>
  <c r="AA30" i="1"/>
  <c r="AB29" i="1"/>
  <c r="AB30" i="2" l="1"/>
  <c r="AP6" i="2"/>
  <c r="AQ29" i="1"/>
  <c r="AP30" i="1"/>
  <c r="AA31" i="1"/>
  <c r="AB30" i="1"/>
  <c r="AQ6" i="2" l="1"/>
  <c r="AP7" i="2"/>
  <c r="AA32" i="1"/>
  <c r="AB31" i="1"/>
  <c r="AP31" i="1"/>
  <c r="AQ30" i="1"/>
  <c r="AQ7" i="2" l="1"/>
  <c r="AP8" i="2"/>
  <c r="AQ31" i="1"/>
  <c r="AP32" i="1"/>
  <c r="AA33" i="1"/>
  <c r="AB32" i="1"/>
  <c r="AP9" i="2" l="1"/>
  <c r="AQ8" i="2"/>
  <c r="AP33" i="1"/>
  <c r="AQ32" i="1"/>
  <c r="AA34" i="1"/>
  <c r="AB33" i="1"/>
  <c r="AP10" i="2" l="1"/>
  <c r="AQ9" i="2"/>
  <c r="AA35" i="1"/>
  <c r="AB34" i="1"/>
  <c r="AQ33" i="1"/>
  <c r="AP34" i="1"/>
  <c r="AQ10" i="2" l="1"/>
  <c r="AP11" i="2"/>
  <c r="AA36" i="1"/>
  <c r="AB35" i="1"/>
  <c r="AP35" i="1"/>
  <c r="AQ34" i="1"/>
  <c r="AQ11" i="2" l="1"/>
  <c r="AP12" i="2"/>
  <c r="AQ35" i="1"/>
  <c r="AP36" i="1"/>
  <c r="AA37" i="1"/>
  <c r="AB36" i="1"/>
  <c r="AP13" i="2" l="1"/>
  <c r="AQ12" i="2"/>
  <c r="AP37" i="1"/>
  <c r="AQ36" i="1"/>
  <c r="AA38" i="1"/>
  <c r="AB38" i="1" s="1"/>
  <c r="AB37" i="1"/>
  <c r="AP14" i="2" l="1"/>
  <c r="AQ13" i="2"/>
  <c r="AQ37" i="1"/>
  <c r="AP38" i="1"/>
  <c r="AQ38" i="1" s="1"/>
  <c r="AP15" i="2" l="1"/>
  <c r="AQ14" i="2"/>
  <c r="AQ15" i="2" l="1"/>
  <c r="AP16" i="2"/>
  <c r="AP17" i="2" l="1"/>
  <c r="AQ16" i="2"/>
  <c r="AP18" i="2" l="1"/>
  <c r="AQ17" i="2"/>
  <c r="AP19" i="2" l="1"/>
  <c r="AQ18" i="2"/>
  <c r="AP20" i="2" l="1"/>
  <c r="AQ19" i="2"/>
  <c r="AP21" i="2" l="1"/>
  <c r="AQ20" i="2"/>
  <c r="AP22" i="2" l="1"/>
  <c r="AQ21" i="2"/>
  <c r="AP23" i="2" l="1"/>
  <c r="AQ22" i="2"/>
  <c r="AQ23" i="2" l="1"/>
  <c r="AP24" i="2"/>
  <c r="AP25" i="2" l="1"/>
  <c r="AQ24" i="2"/>
  <c r="AQ25" i="2" l="1"/>
  <c r="AP26" i="2"/>
  <c r="AQ26" i="2" l="1"/>
  <c r="AP27" i="2"/>
  <c r="AQ27" i="2" l="1"/>
  <c r="AP28" i="2"/>
  <c r="AP29" i="2" l="1"/>
  <c r="AQ28" i="2"/>
  <c r="AQ29" i="2" l="1"/>
  <c r="AP30" i="2"/>
  <c r="AQ30" i="2" s="1"/>
</calcChain>
</file>

<file path=xl/sharedStrings.xml><?xml version="1.0" encoding="utf-8"?>
<sst xmlns="http://schemas.openxmlformats.org/spreadsheetml/2006/main" count="1011" uniqueCount="141">
  <si>
    <t>TEMPORADA 1</t>
  </si>
  <si>
    <t>Primera B Nacional</t>
  </si>
  <si>
    <t>Start</t>
  </si>
  <si>
    <t>P</t>
  </si>
  <si>
    <t>Equipo</t>
  </si>
  <si>
    <t>Pts</t>
  </si>
  <si>
    <t>PJ</t>
  </si>
  <si>
    <t>PG</t>
  </si>
  <si>
    <t>PE</t>
  </si>
  <si>
    <t>PP</t>
  </si>
  <si>
    <t>F</t>
  </si>
  <si>
    <t>Rival</t>
  </si>
  <si>
    <t>C</t>
  </si>
  <si>
    <t>G</t>
  </si>
  <si>
    <t>Ch</t>
  </si>
  <si>
    <t>Res</t>
  </si>
  <si>
    <t>Día</t>
  </si>
  <si>
    <t>Min</t>
  </si>
  <si>
    <t>MTot</t>
  </si>
  <si>
    <t>MxD</t>
  </si>
  <si>
    <t>Platense</t>
  </si>
  <si>
    <t>Gimnasia de Mza.</t>
  </si>
  <si>
    <t>V</t>
  </si>
  <si>
    <t>vs</t>
  </si>
  <si>
    <t>L</t>
  </si>
  <si>
    <t>A</t>
  </si>
  <si>
    <t>Villa Dálmine</t>
  </si>
  <si>
    <t>Deportivo Morón</t>
  </si>
  <si>
    <t>Ferro</t>
  </si>
  <si>
    <t>Instituto</t>
  </si>
  <si>
    <t>R</t>
  </si>
  <si>
    <t>Central Córdoba SdE</t>
  </si>
  <si>
    <t>Defensores de Belgrano</t>
  </si>
  <si>
    <t>Sarmiento</t>
  </si>
  <si>
    <t>Güemes</t>
  </si>
  <si>
    <t>Temperley</t>
  </si>
  <si>
    <t>Aldosivi</t>
  </si>
  <si>
    <t>San Martín de San Juan</t>
  </si>
  <si>
    <t>Tigre</t>
  </si>
  <si>
    <t>Quilmes</t>
  </si>
  <si>
    <t>Almagro</t>
  </si>
  <si>
    <t>Belgrano</t>
  </si>
  <si>
    <t>All Boys</t>
  </si>
  <si>
    <t>Mitre SdE</t>
  </si>
  <si>
    <t>Estudiantes BA</t>
  </si>
  <si>
    <t>B Nacional</t>
  </si>
  <si>
    <t>Nueva Chicago</t>
  </si>
  <si>
    <t>San Martín de Tucumán</t>
  </si>
  <si>
    <t>M</t>
  </si>
  <si>
    <t>Atlético de Rafaela</t>
  </si>
  <si>
    <t>N</t>
  </si>
  <si>
    <t>Gimnasia de Jujuy</t>
  </si>
  <si>
    <t>Deportivo Riestra</t>
  </si>
  <si>
    <t>I</t>
  </si>
  <si>
    <t>Agropecuario</t>
  </si>
  <si>
    <t>Brown de Adrogué</t>
  </si>
  <si>
    <t>Estudiantes Río Cuarto</t>
  </si>
  <si>
    <t>Alvarado</t>
  </si>
  <si>
    <t>Guillermo Brown PM</t>
  </si>
  <si>
    <t>Barracas Central</t>
  </si>
  <si>
    <t>Deportivo Maipú</t>
  </si>
  <si>
    <t>Santamarina</t>
  </si>
  <si>
    <t>Ind. Rivadavia</t>
  </si>
  <si>
    <t>Leg1</t>
  </si>
  <si>
    <t>Leg2</t>
  </si>
  <si>
    <t>Total</t>
  </si>
  <si>
    <t>GF</t>
  </si>
  <si>
    <t>GC</t>
  </si>
  <si>
    <t>MIN</t>
  </si>
  <si>
    <t>Mas</t>
  </si>
  <si>
    <t>1-18 V</t>
  </si>
  <si>
    <t>Semifinales</t>
  </si>
  <si>
    <t>Final</t>
  </si>
  <si>
    <t>19-26 E</t>
  </si>
  <si>
    <t>27-30 D</t>
  </si>
  <si>
    <t>2 a 1</t>
  </si>
  <si>
    <t>Pre</t>
  </si>
  <si>
    <t>1-0</t>
  </si>
  <si>
    <t>1-14 V</t>
  </si>
  <si>
    <t>15-24 E</t>
  </si>
  <si>
    <t>25-30 D</t>
  </si>
  <si>
    <t>0- 0 (1-3)</t>
  </si>
  <si>
    <t>Nor</t>
  </si>
  <si>
    <t>1-10 V</t>
  </si>
  <si>
    <t>11-20 E</t>
  </si>
  <si>
    <t>21-30 D</t>
  </si>
  <si>
    <t>Inf</t>
  </si>
  <si>
    <t>1-8 V</t>
  </si>
  <si>
    <t>9-18 E</t>
  </si>
  <si>
    <t>19-30 D</t>
  </si>
  <si>
    <t>Fecha 10</t>
  </si>
  <si>
    <t>Fecha 20</t>
  </si>
  <si>
    <t>Fecha 30</t>
  </si>
  <si>
    <t>Primera rueda</t>
  </si>
  <si>
    <t>Fecha 40</t>
  </si>
  <si>
    <t>Fecha 50</t>
  </si>
  <si>
    <t>Fecha 60</t>
  </si>
  <si>
    <t>TEMPORADA 2</t>
  </si>
  <si>
    <t>Primera División</t>
  </si>
  <si>
    <t>Gol</t>
  </si>
  <si>
    <t>River Plate</t>
  </si>
  <si>
    <t>Defensa y Justicia</t>
  </si>
  <si>
    <t>R1</t>
  </si>
  <si>
    <t>Sportivo Italiano</t>
  </si>
  <si>
    <t>Boca Juniors</t>
  </si>
  <si>
    <t>Unión</t>
  </si>
  <si>
    <t>16F</t>
  </si>
  <si>
    <t>Racing</t>
  </si>
  <si>
    <t>OF</t>
  </si>
  <si>
    <t>Estudiantes LP</t>
  </si>
  <si>
    <t>CF</t>
  </si>
  <si>
    <t>SF</t>
  </si>
  <si>
    <t>Independiente</t>
  </si>
  <si>
    <t>Vélez Sarsfield</t>
  </si>
  <si>
    <t>Colón</t>
  </si>
  <si>
    <t>Arsenal de Sarandi</t>
  </si>
  <si>
    <t>Atlético Tucumán</t>
  </si>
  <si>
    <t>Huracán</t>
  </si>
  <si>
    <t>Godoy Cruz</t>
  </si>
  <si>
    <t>Tirar</t>
  </si>
  <si>
    <t>San Lorenzo</t>
  </si>
  <si>
    <t>Talleres</t>
  </si>
  <si>
    <t>Rosario Central</t>
  </si>
  <si>
    <t>Banfield</t>
  </si>
  <si>
    <t>Argentinos Juniors</t>
  </si>
  <si>
    <t>Lanús</t>
  </si>
  <si>
    <t>Gimnasia LP</t>
  </si>
  <si>
    <t>Newell's</t>
  </si>
  <si>
    <t>Patronato</t>
  </si>
  <si>
    <t>34-66: gol</t>
  </si>
  <si>
    <t>.</t>
  </si>
  <si>
    <t>Próxima temporada</t>
  </si>
  <si>
    <t>Niveles inf, nor, pre, mas</t>
  </si>
  <si>
    <t>Números del 1 al 100</t>
  </si>
  <si>
    <t>25 40 35</t>
  </si>
  <si>
    <t>33 33 33</t>
  </si>
  <si>
    <t>50 25 25</t>
  </si>
  <si>
    <t>70 20 10</t>
  </si>
  <si>
    <t>River y Boca serán los</t>
  </si>
  <si>
    <t>únicos master</t>
  </si>
  <si>
    <t>Empiezan las chances de gol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</si>
</sst>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u/>
      <sz val="11"/>
      <color theme="1"/>
      <name val="Calibri"/>
      <family val="2"/>
    </font>
    <font>
      <sz val="11"/>
      <name val="Calibri"/>
      <family val="2"/>
    </font>
    <font>
      <b/>
      <sz val="11"/>
      <color rgb="FF7030A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8"/>
      <color rgb="FF007E39"/>
      <name val="Calibri"/>
      <family val="2"/>
    </font>
    <font>
      <sz val="11"/>
      <color rgb="FF7030A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C2D69B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rgb="FFC2D69B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2D69B"/>
        <bgColor rgb="FFC2D69B"/>
      </patternFill>
    </fill>
    <fill>
      <patternFill patternType="solid">
        <fgColor rgb="FFD99594"/>
        <bgColor rgb="FFD99594"/>
      </patternFill>
    </fill>
    <fill>
      <patternFill patternType="solid">
        <fgColor rgb="FF00206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 style="thin">
        <color indexed="64"/>
      </left>
      <right style="medium">
        <color rgb="FF0070C0"/>
      </right>
      <top/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/>
    <xf numFmtId="0" fontId="1" fillId="2" borderId="0" xfId="0" applyFont="1" applyFill="1" applyAlignment="1"/>
    <xf numFmtId="0" fontId="1" fillId="0" borderId="0" xfId="0" applyFont="1" applyAlignment="1"/>
    <xf numFmtId="49" fontId="1" fillId="0" borderId="0" xfId="0" applyNumberFormat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" fontId="1" fillId="0" borderId="7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" fontId="1" fillId="0" borderId="9" xfId="0" applyNumberFormat="1" applyFont="1" applyBorder="1" applyAlignment="1">
      <alignment horizontal="center"/>
    </xf>
    <xf numFmtId="0" fontId="5" fillId="14" borderId="9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" fontId="1" fillId="0" borderId="14" xfId="0" applyNumberFormat="1" applyFont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/>
    </xf>
    <xf numFmtId="0" fontId="5" fillId="17" borderId="9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6" fillId="5" borderId="0" xfId="0" applyFont="1" applyFill="1" applyBorder="1" applyAlignment="1">
      <alignment horizontal="center" vertical="center" wrapText="1"/>
    </xf>
    <xf numFmtId="0" fontId="5" fillId="17" borderId="8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9" fillId="13" borderId="9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/>
    </xf>
    <xf numFmtId="0" fontId="1" fillId="0" borderId="0" xfId="0" applyFont="1" applyBorder="1"/>
    <xf numFmtId="0" fontId="9" fillId="13" borderId="12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9" fillId="16" borderId="0" xfId="0" applyFont="1" applyFill="1" applyBorder="1" applyAlignment="1">
      <alignment horizontal="center"/>
    </xf>
    <xf numFmtId="0" fontId="6" fillId="18" borderId="9" xfId="0" applyFont="1" applyFill="1" applyBorder="1" applyAlignment="1">
      <alignment horizontal="center" vertical="center" wrapText="1"/>
    </xf>
    <xf numFmtId="0" fontId="13" fillId="16" borderId="8" xfId="0" applyFont="1" applyFill="1" applyBorder="1" applyAlignment="1">
      <alignment horizontal="center" vertical="center"/>
    </xf>
    <xf numFmtId="0" fontId="8" fillId="0" borderId="0" xfId="0" applyFont="1"/>
    <xf numFmtId="0" fontId="14" fillId="0" borderId="0" xfId="0" applyFont="1" applyAlignment="1">
      <alignment horizontal="center"/>
    </xf>
    <xf numFmtId="0" fontId="3" fillId="0" borderId="0" xfId="0" applyFont="1"/>
    <xf numFmtId="0" fontId="3" fillId="7" borderId="18" xfId="0" applyFont="1" applyFill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6" fontId="1" fillId="0" borderId="18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11" borderId="19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6" fillId="18" borderId="14" xfId="0" applyFont="1" applyFill="1" applyBorder="1" applyAlignment="1">
      <alignment horizontal="center" vertical="center" wrapText="1"/>
    </xf>
    <xf numFmtId="0" fontId="13" fillId="16" borderId="17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" fontId="7" fillId="19" borderId="3" xfId="0" applyNumberFormat="1" applyFont="1" applyFill="1" applyBorder="1" applyAlignment="1">
      <alignment horizontal="center"/>
    </xf>
    <xf numFmtId="0" fontId="1" fillId="20" borderId="0" xfId="0" applyFont="1" applyFill="1" applyBorder="1" applyAlignment="1">
      <alignment vertical="center"/>
    </xf>
    <xf numFmtId="0" fontId="6" fillId="2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7" fillId="3" borderId="23" xfId="0" applyFont="1" applyFill="1" applyBorder="1" applyAlignment="1">
      <alignment horizontal="left"/>
    </xf>
    <xf numFmtId="0" fontId="7" fillId="3" borderId="24" xfId="0" applyFont="1" applyFill="1" applyBorder="1" applyAlignment="1">
      <alignment horizontal="center"/>
    </xf>
    <xf numFmtId="0" fontId="7" fillId="3" borderId="24" xfId="0" applyFont="1" applyFill="1" applyBorder="1"/>
    <xf numFmtId="0" fontId="7" fillId="3" borderId="26" xfId="0" applyFont="1" applyFill="1" applyBorder="1"/>
    <xf numFmtId="0" fontId="7" fillId="3" borderId="0" xfId="0" applyFont="1" applyFill="1" applyBorder="1"/>
    <xf numFmtId="0" fontId="7" fillId="3" borderId="27" xfId="0" applyFont="1" applyFill="1" applyBorder="1"/>
    <xf numFmtId="0" fontId="7" fillId="21" borderId="0" xfId="0" applyFont="1" applyFill="1" applyBorder="1" applyAlignment="1">
      <alignment horizontal="center"/>
    </xf>
    <xf numFmtId="0" fontId="7" fillId="21" borderId="28" xfId="0" applyFont="1" applyFill="1" applyBorder="1" applyAlignment="1">
      <alignment horizontal="center"/>
    </xf>
    <xf numFmtId="0" fontId="7" fillId="3" borderId="29" xfId="0" applyFont="1" applyFill="1" applyBorder="1"/>
    <xf numFmtId="0" fontId="1" fillId="0" borderId="0" xfId="0" applyFont="1" applyAlignment="1">
      <alignment vertical="center"/>
    </xf>
    <xf numFmtId="0" fontId="7" fillId="3" borderId="30" xfId="0" applyFont="1" applyFill="1" applyBorder="1" applyAlignment="1">
      <alignment horizontal="center"/>
    </xf>
    <xf numFmtId="16" fontId="7" fillId="3" borderId="28" xfId="0" applyNumberFormat="1" applyFont="1" applyFill="1" applyBorder="1" applyAlignment="1">
      <alignment horizontal="center"/>
    </xf>
    <xf numFmtId="0" fontId="7" fillId="3" borderId="31" xfId="0" applyFont="1" applyFill="1" applyBorder="1"/>
    <xf numFmtId="0" fontId="7" fillId="3" borderId="32" xfId="0" applyFont="1" applyFill="1" applyBorder="1"/>
    <xf numFmtId="0" fontId="7" fillId="21" borderId="31" xfId="0" applyFont="1" applyFill="1" applyBorder="1" applyAlignment="1">
      <alignment horizontal="center"/>
    </xf>
    <xf numFmtId="0" fontId="7" fillId="3" borderId="33" xfId="0" applyFont="1" applyFill="1" applyBorder="1"/>
    <xf numFmtId="0" fontId="7" fillId="3" borderId="34" xfId="0" applyFont="1" applyFill="1" applyBorder="1"/>
    <xf numFmtId="0" fontId="1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 wrapText="1"/>
    </xf>
    <xf numFmtId="49" fontId="7" fillId="3" borderId="27" xfId="0" applyNumberFormat="1" applyFont="1" applyFill="1" applyBorder="1" applyAlignment="1">
      <alignment horizontal="center"/>
    </xf>
    <xf numFmtId="0" fontId="7" fillId="3" borderId="28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35" xfId="0" applyFont="1" applyFill="1" applyBorder="1"/>
    <xf numFmtId="0" fontId="7" fillId="3" borderId="36" xfId="0" applyFont="1" applyFill="1" applyBorder="1"/>
    <xf numFmtId="0" fontId="7" fillId="3" borderId="19" xfId="0" applyFont="1" applyFill="1" applyBorder="1"/>
    <xf numFmtId="49" fontId="7" fillId="3" borderId="37" xfId="0" applyNumberFormat="1" applyFont="1" applyFill="1" applyBorder="1" applyAlignment="1">
      <alignment horizontal="center"/>
    </xf>
    <xf numFmtId="0" fontId="1" fillId="22" borderId="0" xfId="0" applyFont="1" applyFill="1" applyBorder="1" applyAlignment="1">
      <alignment vertical="center"/>
    </xf>
    <xf numFmtId="0" fontId="6" fillId="22" borderId="0" xfId="0" applyFont="1" applyFill="1" applyBorder="1" applyAlignment="1">
      <alignment horizontal="center" vertical="center"/>
    </xf>
    <xf numFmtId="0" fontId="6" fillId="22" borderId="0" xfId="0" applyFont="1" applyFill="1" applyBorder="1" applyAlignment="1">
      <alignment horizontal="center" vertical="center" wrapText="1"/>
    </xf>
    <xf numFmtId="0" fontId="2" fillId="23" borderId="0" xfId="0" applyFont="1" applyFill="1" applyBorder="1" applyAlignment="1">
      <alignment horizontal="center" vertical="center" wrapText="1"/>
    </xf>
    <xf numFmtId="0" fontId="2" fillId="23" borderId="0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vertical="center"/>
    </xf>
    <xf numFmtId="0" fontId="7" fillId="7" borderId="17" xfId="0" applyFont="1" applyFill="1" applyBorder="1" applyAlignment="1">
      <alignment horizontal="center" vertical="center"/>
    </xf>
    <xf numFmtId="0" fontId="1" fillId="24" borderId="0" xfId="0" applyFont="1" applyFill="1"/>
    <xf numFmtId="0" fontId="1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5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7" fillId="26" borderId="0" xfId="0" applyFont="1" applyFill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16" fontId="1" fillId="27" borderId="9" xfId="0" applyNumberFormat="1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16" fontId="1" fillId="11" borderId="9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1" fillId="10" borderId="22" xfId="0" applyFont="1" applyFill="1" applyBorder="1" applyAlignment="1">
      <alignment horizontal="center"/>
    </xf>
    <xf numFmtId="0" fontId="1" fillId="16" borderId="19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6" fillId="18" borderId="18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/>
    <xf numFmtId="1" fontId="7" fillId="19" borderId="41" xfId="0" applyNumberFormat="1" applyFont="1" applyFill="1" applyBorder="1" applyAlignment="1">
      <alignment horizontal="center"/>
    </xf>
    <xf numFmtId="0" fontId="1" fillId="25" borderId="0" xfId="0" applyFont="1" applyFill="1" applyAlignment="1">
      <alignment horizontal="center"/>
    </xf>
    <xf numFmtId="0" fontId="7" fillId="7" borderId="21" xfId="0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/>
    </xf>
    <xf numFmtId="49" fontId="7" fillId="3" borderId="27" xfId="0" applyNumberFormat="1" applyFont="1" applyFill="1" applyBorder="1" applyAlignment="1">
      <alignment horizontal="center"/>
    </xf>
    <xf numFmtId="0" fontId="7" fillId="21" borderId="0" xfId="0" applyFont="1" applyFill="1" applyBorder="1" applyAlignment="1">
      <alignment horizontal="center"/>
    </xf>
    <xf numFmtId="0" fontId="7" fillId="21" borderId="27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25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5</xdr:row>
      <xdr:rowOff>171450</xdr:rowOff>
    </xdr:from>
    <xdr:to>
      <xdr:col>12</xdr:col>
      <xdr:colOff>247650</xdr:colOff>
      <xdr:row>12</xdr:row>
      <xdr:rowOff>19050</xdr:rowOff>
    </xdr:to>
    <xdr:sp macro="" textlink="">
      <xdr:nvSpPr>
        <xdr:cNvPr id="11" name="CuadroTexto 10"/>
        <xdr:cNvSpPr txBox="1"/>
      </xdr:nvSpPr>
      <xdr:spPr>
        <a:xfrm>
          <a:off x="3324225" y="23031450"/>
          <a:ext cx="1171575" cy="11811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1-50: 0 goles</a:t>
          </a:r>
        </a:p>
        <a:p>
          <a:r>
            <a:rPr lang="es-MX" sz="1100"/>
            <a:t>51-</a:t>
          </a:r>
          <a:r>
            <a:rPr lang="es-MX" sz="1100" baseline="0"/>
            <a:t>150: 1 gol</a:t>
          </a:r>
        </a:p>
        <a:p>
          <a:r>
            <a:rPr lang="es-MX" sz="1100" baseline="0"/>
            <a:t>151-240: 2 goles</a:t>
          </a:r>
        </a:p>
        <a:p>
          <a:r>
            <a:rPr lang="es-MX" sz="1100" baseline="0"/>
            <a:t>241-270: 3 goles</a:t>
          </a:r>
        </a:p>
        <a:p>
          <a:r>
            <a:rPr lang="es-MX" sz="1100" baseline="0"/>
            <a:t>271-290: 4 goles</a:t>
          </a:r>
        </a:p>
        <a:p>
          <a:r>
            <a:rPr lang="es-MX" sz="1100" baseline="0"/>
            <a:t>291-300: 5 goles</a:t>
          </a:r>
          <a:endParaRPr lang="es-MX" sz="1100"/>
        </a:p>
      </xdr:txBody>
    </xdr:sp>
    <xdr:clientData/>
  </xdr:twoCellAnchor>
  <xdr:twoCellAnchor>
    <xdr:from>
      <xdr:col>30</xdr:col>
      <xdr:colOff>66675</xdr:colOff>
      <xdr:row>58</xdr:row>
      <xdr:rowOff>38100</xdr:rowOff>
    </xdr:from>
    <xdr:to>
      <xdr:col>39</xdr:col>
      <xdr:colOff>247650</xdr:colOff>
      <xdr:row>68</xdr:row>
      <xdr:rowOff>152400</xdr:rowOff>
    </xdr:to>
    <xdr:sp macro="" textlink="">
      <xdr:nvSpPr>
        <xdr:cNvPr id="12" name="CuadroTexto 11"/>
        <xdr:cNvSpPr txBox="1"/>
      </xdr:nvSpPr>
      <xdr:spPr>
        <a:xfrm>
          <a:off x="9886950" y="33042225"/>
          <a:ext cx="3295650" cy="201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El momento donde</a:t>
          </a:r>
          <a:r>
            <a:rPr lang="es-MX" sz="1100" baseline="0"/>
            <a:t> verdaderamente se prueba la disciplina es en realidad cuando no estoy motivado y digo "Na, este día no lo cuento". "Na, hoy estuve muy ocupado". "Na, mejor me enfoco en otras cosas".</a:t>
          </a:r>
        </a:p>
        <a:p>
          <a:endParaRPr lang="es-MX" sz="1100" baseline="0"/>
        </a:p>
        <a:p>
          <a:r>
            <a:rPr lang="es-MX" sz="1100" baseline="0"/>
            <a:t>TENGO QUE CONVERTIRME EN UN JUNIOR</a:t>
          </a:r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6</xdr:row>
      <xdr:rowOff>9525</xdr:rowOff>
    </xdr:from>
    <xdr:to>
      <xdr:col>12</xdr:col>
      <xdr:colOff>247650</xdr:colOff>
      <xdr:row>12</xdr:row>
      <xdr:rowOff>47625</xdr:rowOff>
    </xdr:to>
    <xdr:sp macro="" textlink="">
      <xdr:nvSpPr>
        <xdr:cNvPr id="4" name="CuadroTexto 3"/>
        <xdr:cNvSpPr txBox="1"/>
      </xdr:nvSpPr>
      <xdr:spPr>
        <a:xfrm>
          <a:off x="3324225" y="68256150"/>
          <a:ext cx="1171575" cy="118110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1-50: 0 goles</a:t>
          </a:r>
        </a:p>
        <a:p>
          <a:r>
            <a:rPr lang="es-MX" sz="1100"/>
            <a:t>51-</a:t>
          </a:r>
          <a:r>
            <a:rPr lang="es-MX" sz="1100" baseline="0"/>
            <a:t>150: 1 gol</a:t>
          </a:r>
        </a:p>
        <a:p>
          <a:r>
            <a:rPr lang="es-MX" sz="1100" baseline="0"/>
            <a:t>151-240: 2 goles</a:t>
          </a:r>
        </a:p>
        <a:p>
          <a:r>
            <a:rPr lang="es-MX" sz="1100" baseline="0"/>
            <a:t>241-270: 3 goles</a:t>
          </a:r>
        </a:p>
        <a:p>
          <a:r>
            <a:rPr lang="es-MX" sz="1100" baseline="0"/>
            <a:t>271-290: 4 goles</a:t>
          </a:r>
        </a:p>
        <a:p>
          <a:r>
            <a:rPr lang="es-MX" sz="1100" baseline="0"/>
            <a:t>291-300: 5 goles</a:t>
          </a:r>
          <a:endParaRPr lang="es-MX" sz="1100"/>
        </a:p>
      </xdr:txBody>
    </xdr:sp>
    <xdr:clientData/>
  </xdr:twoCellAnchor>
  <xdr:twoCellAnchor>
    <xdr:from>
      <xdr:col>44</xdr:col>
      <xdr:colOff>209549</xdr:colOff>
      <xdr:row>17</xdr:row>
      <xdr:rowOff>76202</xdr:rowOff>
    </xdr:from>
    <xdr:to>
      <xdr:col>53</xdr:col>
      <xdr:colOff>342900</xdr:colOff>
      <xdr:row>28</xdr:row>
      <xdr:rowOff>47626</xdr:rowOff>
    </xdr:to>
    <xdr:sp macro="" textlink="">
      <xdr:nvSpPr>
        <xdr:cNvPr id="5" name="CuadroTexto 4"/>
        <xdr:cNvSpPr txBox="1"/>
      </xdr:nvSpPr>
      <xdr:spPr>
        <a:xfrm>
          <a:off x="15059024" y="70418327"/>
          <a:ext cx="3390901" cy="2066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Solo dos períodos libres: los días previos</a:t>
          </a:r>
          <a:r>
            <a:rPr lang="es-MX" sz="1100" baseline="0"/>
            <a:t> a los parciales. Si tengo otro parcial, se hará la misma pausa.</a:t>
          </a:r>
        </a:p>
        <a:p>
          <a:endParaRPr lang="es-MX" sz="1100" baseline="0"/>
        </a:p>
        <a:p>
          <a:r>
            <a:rPr lang="es-MX" sz="1100" baseline="0"/>
            <a:t>En caso de clasificar a alguna copa, se jugarán los partidos después de la temporada, sorteando rivales para cada instancia.</a:t>
          </a:r>
        </a:p>
        <a:p>
          <a:endParaRPr lang="es-MX" sz="1100" baseline="0"/>
        </a:p>
        <a:p>
          <a:r>
            <a:rPr lang="es-MX" sz="1100" baseline="0"/>
            <a:t>Copa Argentina: cuentan como partidos de visitante. La columna Gol indica los minutos necesarios para marcar ante el rival de turno. Penales; gol es el 50% del objetivo hasta las 2AM y después simulo el resto de la serie.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24"/>
  <sheetViews>
    <sheetView topLeftCell="I22" workbookViewId="0">
      <selection activeCell="E7" sqref="E7"/>
    </sheetView>
  </sheetViews>
  <sheetFormatPr baseColWidth="10" defaultRowHeight="15" x14ac:dyDescent="0.25"/>
  <cols>
    <col min="1" max="1" width="1.7109375" style="3" customWidth="1"/>
    <col min="2" max="2" width="3.5703125" style="3" customWidth="1"/>
    <col min="3" max="3" width="0.28515625" style="3" customWidth="1"/>
    <col min="4" max="4" width="21.7109375" style="3" customWidth="1"/>
    <col min="5" max="10" width="4.28515625" style="3" customWidth="1"/>
    <col min="11" max="11" width="6.42578125" style="3" customWidth="1"/>
    <col min="12" max="13" width="4.28515625" style="3" customWidth="1"/>
    <col min="14" max="15" width="1.28515625" style="3" customWidth="1"/>
    <col min="16" max="16" width="3.140625" style="3" customWidth="1"/>
    <col min="17" max="17" width="0.28515625" style="3" customWidth="1"/>
    <col min="18" max="18" width="21.7109375" style="3" customWidth="1"/>
    <col min="19" max="19" width="3.7109375" style="3" customWidth="1"/>
    <col min="20" max="23" width="3.140625" style="3" customWidth="1"/>
    <col min="24" max="24" width="3.5703125" style="3" customWidth="1"/>
    <col min="25" max="25" width="7.85546875" style="3" customWidth="1"/>
    <col min="26" max="26" width="5.42578125" style="3" customWidth="1"/>
    <col min="27" max="27" width="6.7109375" style="3" customWidth="1"/>
    <col min="28" max="28" width="5.42578125" style="3" customWidth="1"/>
    <col min="29" max="31" width="3.140625" style="3" customWidth="1"/>
    <col min="32" max="32" width="0.28515625" style="3" customWidth="1"/>
    <col min="33" max="33" width="21.7109375" style="3" customWidth="1"/>
    <col min="34" max="34" width="3.7109375" style="3" customWidth="1"/>
    <col min="35" max="36" width="3.85546875" style="3" customWidth="1"/>
    <col min="37" max="38" width="3.140625" style="3" customWidth="1"/>
    <col min="39" max="39" width="3.85546875" style="3" customWidth="1"/>
    <col min="40" max="40" width="7.85546875" style="3" customWidth="1"/>
    <col min="41" max="41" width="5.5703125" style="3" customWidth="1"/>
    <col min="42" max="42" width="6.7109375" style="3" customWidth="1"/>
    <col min="43" max="43" width="5.42578125" style="3" customWidth="1"/>
    <col min="44" max="46" width="3.140625" style="3" customWidth="1"/>
    <col min="47" max="47" width="5.140625" style="3" customWidth="1"/>
    <col min="48" max="48" width="1.7109375" style="3" customWidth="1"/>
    <col min="49" max="16384" width="11.42578125" style="3"/>
  </cols>
  <sheetData>
    <row r="1" spans="1:47" ht="15" customHeight="1" x14ac:dyDescent="0.25">
      <c r="A1" s="1"/>
      <c r="B1" s="1"/>
      <c r="C1" s="1"/>
      <c r="D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4"/>
    </row>
    <row r="2" spans="1:47" ht="15" customHeight="1" x14ac:dyDescent="0.25">
      <c r="A2" s="1"/>
      <c r="B2" s="1"/>
      <c r="C2" s="1"/>
      <c r="D2" s="2" t="s">
        <v>0</v>
      </c>
      <c r="F2" s="1"/>
      <c r="J2" s="1"/>
      <c r="K2" s="1"/>
      <c r="L2" s="1"/>
      <c r="M2" s="1"/>
      <c r="N2" s="1"/>
      <c r="O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4"/>
    </row>
    <row r="3" spans="1:47" ht="15" customHeight="1" x14ac:dyDescent="0.25">
      <c r="A3" s="1"/>
      <c r="B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4"/>
    </row>
    <row r="4" spans="1:47" ht="15" customHeight="1" x14ac:dyDescent="0.25">
      <c r="A4" s="1"/>
      <c r="B4" s="5"/>
      <c r="C4" s="5"/>
      <c r="D4" s="6" t="s">
        <v>1</v>
      </c>
      <c r="E4" s="7"/>
      <c r="F4" s="8"/>
      <c r="G4" s="7"/>
      <c r="H4" s="7"/>
      <c r="I4" s="7"/>
      <c r="J4" s="1"/>
      <c r="K4" s="9" t="s">
        <v>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4"/>
    </row>
    <row r="5" spans="1:47" ht="15" customHeight="1" x14ac:dyDescent="0.25">
      <c r="A5" s="1"/>
      <c r="B5" s="5" t="s">
        <v>3</v>
      </c>
      <c r="C5" s="7"/>
      <c r="D5" s="7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1"/>
      <c r="K5" s="9">
        <f ca="1">RANDBETWEEN(1,300)</f>
        <v>88</v>
      </c>
      <c r="L5" s="1"/>
      <c r="M5" s="1"/>
      <c r="N5" s="1"/>
      <c r="O5" s="1"/>
      <c r="P5" s="10" t="s">
        <v>10</v>
      </c>
      <c r="Q5" s="1"/>
      <c r="R5" s="10" t="s">
        <v>11</v>
      </c>
      <c r="S5" s="10" t="s">
        <v>12</v>
      </c>
      <c r="T5" s="11" t="s">
        <v>13</v>
      </c>
      <c r="U5" s="12" t="s">
        <v>14</v>
      </c>
      <c r="V5" s="13"/>
      <c r="W5" s="13" t="s">
        <v>15</v>
      </c>
      <c r="X5" s="14"/>
      <c r="Y5" s="10" t="s">
        <v>16</v>
      </c>
      <c r="Z5" s="11" t="s">
        <v>17</v>
      </c>
      <c r="AA5" s="15" t="s">
        <v>18</v>
      </c>
      <c r="AB5" s="13" t="s">
        <v>19</v>
      </c>
      <c r="AC5" s="12" t="s">
        <v>3</v>
      </c>
      <c r="AD5" s="1"/>
      <c r="AE5" s="10" t="s">
        <v>10</v>
      </c>
      <c r="AF5" s="1"/>
      <c r="AG5" s="10" t="s">
        <v>11</v>
      </c>
      <c r="AH5" s="10" t="s">
        <v>12</v>
      </c>
      <c r="AI5" s="11" t="s">
        <v>13</v>
      </c>
      <c r="AJ5" s="12" t="s">
        <v>14</v>
      </c>
      <c r="AK5" s="13"/>
      <c r="AL5" s="13" t="s">
        <v>15</v>
      </c>
      <c r="AM5" s="14"/>
      <c r="AN5" s="10" t="s">
        <v>16</v>
      </c>
      <c r="AO5" s="10" t="s">
        <v>17</v>
      </c>
      <c r="AP5" s="15" t="s">
        <v>18</v>
      </c>
      <c r="AQ5" s="13" t="s">
        <v>19</v>
      </c>
      <c r="AR5" s="12" t="s">
        <v>3</v>
      </c>
      <c r="AS5" s="1"/>
      <c r="AT5" s="1"/>
      <c r="AU5" s="4"/>
    </row>
    <row r="6" spans="1:47" ht="15" customHeight="1" x14ac:dyDescent="0.25">
      <c r="A6" s="1" t="s">
        <v>12</v>
      </c>
      <c r="B6" s="16">
        <v>1</v>
      </c>
      <c r="C6" s="17"/>
      <c r="D6" s="18" t="s">
        <v>20</v>
      </c>
      <c r="E6" s="19">
        <f t="shared" ref="E6:E39" si="0">G6*3+H6</f>
        <v>135</v>
      </c>
      <c r="F6" s="19">
        <f t="shared" ref="F6:F39" si="1">G6+H6+I6</f>
        <v>66</v>
      </c>
      <c r="G6" s="20">
        <v>39</v>
      </c>
      <c r="H6" s="21">
        <v>18</v>
      </c>
      <c r="I6" s="22">
        <v>9</v>
      </c>
      <c r="J6" s="1"/>
      <c r="K6" s="1"/>
      <c r="L6" s="1"/>
      <c r="M6" s="1"/>
      <c r="N6" s="1"/>
      <c r="O6" s="1"/>
      <c r="P6" s="23">
        <v>1</v>
      </c>
      <c r="Q6" s="1"/>
      <c r="R6" s="24" t="s">
        <v>21</v>
      </c>
      <c r="S6" s="25" t="s">
        <v>22</v>
      </c>
      <c r="T6" s="26">
        <v>2</v>
      </c>
      <c r="U6" s="27"/>
      <c r="V6" s="28">
        <f t="shared" ref="V6:V38" si="2">T6</f>
        <v>2</v>
      </c>
      <c r="W6" s="9" t="s">
        <v>23</v>
      </c>
      <c r="X6" s="29">
        <v>0</v>
      </c>
      <c r="Y6" s="30">
        <v>44275</v>
      </c>
      <c r="Z6" s="31">
        <v>96</v>
      </c>
      <c r="AA6" s="32">
        <f>Z6</f>
        <v>96</v>
      </c>
      <c r="AB6" s="33">
        <f t="shared" ref="AB6:AB38" si="3">AA6/P6</f>
        <v>96</v>
      </c>
      <c r="AC6" s="34">
        <v>17</v>
      </c>
      <c r="AD6" s="1"/>
      <c r="AE6" s="23">
        <f>P38+1</f>
        <v>34</v>
      </c>
      <c r="AF6" s="1"/>
      <c r="AG6" s="24" t="s">
        <v>21</v>
      </c>
      <c r="AH6" s="35" t="s">
        <v>24</v>
      </c>
      <c r="AI6" s="26">
        <v>3</v>
      </c>
      <c r="AJ6" s="27"/>
      <c r="AK6" s="28">
        <f t="shared" ref="AK6:AK38" si="4">AI6</f>
        <v>3</v>
      </c>
      <c r="AL6" s="9" t="s">
        <v>23</v>
      </c>
      <c r="AM6" s="29">
        <v>1</v>
      </c>
      <c r="AN6" s="30">
        <f>Y38+1</f>
        <v>44308</v>
      </c>
      <c r="AO6" s="36">
        <v>140</v>
      </c>
      <c r="AP6" s="37">
        <f>Z39+AO6</f>
        <v>1629</v>
      </c>
      <c r="AQ6" s="38">
        <f t="shared" ref="AQ6:AQ38" si="5">AP6/AE6</f>
        <v>47.911764705882355</v>
      </c>
      <c r="AR6" s="34">
        <v>18</v>
      </c>
      <c r="AS6" s="1"/>
      <c r="AT6" s="1"/>
      <c r="AU6" s="4"/>
    </row>
    <row r="7" spans="1:47" x14ac:dyDescent="0.25">
      <c r="A7" s="1" t="s">
        <v>25</v>
      </c>
      <c r="B7" s="42">
        <v>2</v>
      </c>
      <c r="C7" s="17"/>
      <c r="D7" s="43" t="s">
        <v>26</v>
      </c>
      <c r="E7" s="19">
        <f t="shared" si="0"/>
        <v>132</v>
      </c>
      <c r="F7" s="19">
        <f t="shared" si="1"/>
        <v>66</v>
      </c>
      <c r="G7" s="44">
        <v>38</v>
      </c>
      <c r="H7" s="45">
        <v>18</v>
      </c>
      <c r="I7" s="22">
        <v>10</v>
      </c>
      <c r="J7" s="1"/>
      <c r="L7" s="1"/>
      <c r="M7" s="46"/>
      <c r="N7" s="1"/>
      <c r="O7" s="1"/>
      <c r="P7" s="23">
        <f t="shared" ref="P7:P38" si="6">P6+1</f>
        <v>2</v>
      </c>
      <c r="Q7" s="1"/>
      <c r="R7" s="24" t="s">
        <v>27</v>
      </c>
      <c r="S7" s="35" t="s">
        <v>24</v>
      </c>
      <c r="T7" s="26">
        <v>1</v>
      </c>
      <c r="U7" s="27"/>
      <c r="V7" s="28">
        <f t="shared" si="2"/>
        <v>1</v>
      </c>
      <c r="W7" s="9" t="s">
        <v>23</v>
      </c>
      <c r="X7" s="47">
        <v>0</v>
      </c>
      <c r="Y7" s="41">
        <f t="shared" ref="Y7:Y38" si="7">Y6+1</f>
        <v>44276</v>
      </c>
      <c r="Z7" s="26">
        <v>47</v>
      </c>
      <c r="AA7" s="34">
        <f t="shared" ref="AA7:AA38" si="8">Z7+AA6</f>
        <v>143</v>
      </c>
      <c r="AB7" s="48">
        <f t="shared" si="3"/>
        <v>71.5</v>
      </c>
      <c r="AC7" s="34">
        <v>9</v>
      </c>
      <c r="AD7" s="1"/>
      <c r="AE7" s="49">
        <f t="shared" ref="AE7:AE38" si="9">AE6+1</f>
        <v>35</v>
      </c>
      <c r="AF7" s="1"/>
      <c r="AG7" s="24" t="s">
        <v>27</v>
      </c>
      <c r="AH7" s="25" t="s">
        <v>22</v>
      </c>
      <c r="AI7" s="26">
        <v>0</v>
      </c>
      <c r="AJ7" s="27"/>
      <c r="AK7" s="28">
        <f t="shared" si="4"/>
        <v>0</v>
      </c>
      <c r="AL7" s="9" t="s">
        <v>23</v>
      </c>
      <c r="AM7" s="47">
        <v>2</v>
      </c>
      <c r="AN7" s="41">
        <f t="shared" ref="AN7:AN38" si="10">AN6+1</f>
        <v>44309</v>
      </c>
      <c r="AO7" s="40">
        <v>0</v>
      </c>
      <c r="AP7" s="50">
        <f t="shared" ref="AP7:AP38" si="11">AO7+AP6</f>
        <v>1629</v>
      </c>
      <c r="AQ7" s="48">
        <f t="shared" si="5"/>
        <v>46.542857142857144</v>
      </c>
      <c r="AR7" s="34">
        <v>20</v>
      </c>
      <c r="AS7" s="1"/>
      <c r="AT7" s="1"/>
      <c r="AU7" s="4"/>
    </row>
    <row r="8" spans="1:47" ht="15" customHeight="1" x14ac:dyDescent="0.25">
      <c r="A8" s="1" t="s">
        <v>25</v>
      </c>
      <c r="B8" s="42">
        <v>3</v>
      </c>
      <c r="C8" s="17"/>
      <c r="D8" s="59" t="s">
        <v>28</v>
      </c>
      <c r="E8" s="19">
        <f t="shared" si="0"/>
        <v>131</v>
      </c>
      <c r="F8" s="19">
        <f t="shared" si="1"/>
        <v>66</v>
      </c>
      <c r="G8" s="44">
        <v>42</v>
      </c>
      <c r="H8" s="60">
        <v>5</v>
      </c>
      <c r="I8" s="22">
        <v>19</v>
      </c>
      <c r="J8" s="1"/>
      <c r="L8" s="1"/>
      <c r="M8" s="46"/>
      <c r="N8" s="1"/>
      <c r="O8" s="1"/>
      <c r="P8" s="49">
        <f t="shared" si="6"/>
        <v>3</v>
      </c>
      <c r="Q8" s="1"/>
      <c r="R8" s="61" t="s">
        <v>29</v>
      </c>
      <c r="S8" s="25" t="s">
        <v>22</v>
      </c>
      <c r="T8" s="26">
        <v>0</v>
      </c>
      <c r="U8" s="27"/>
      <c r="V8" s="28">
        <f t="shared" si="2"/>
        <v>0</v>
      </c>
      <c r="W8" s="9" t="s">
        <v>23</v>
      </c>
      <c r="X8" s="47">
        <v>1</v>
      </c>
      <c r="Y8" s="41">
        <f t="shared" si="7"/>
        <v>44277</v>
      </c>
      <c r="Z8" s="26">
        <v>0</v>
      </c>
      <c r="AA8" s="34">
        <f t="shared" si="8"/>
        <v>143</v>
      </c>
      <c r="AB8" s="48">
        <f t="shared" si="3"/>
        <v>47.666666666666664</v>
      </c>
      <c r="AC8" s="34">
        <v>16</v>
      </c>
      <c r="AD8" s="1"/>
      <c r="AE8" s="49">
        <f t="shared" si="9"/>
        <v>36</v>
      </c>
      <c r="AF8" s="1"/>
      <c r="AG8" s="61" t="s">
        <v>29</v>
      </c>
      <c r="AH8" s="35" t="s">
        <v>24</v>
      </c>
      <c r="AI8" s="26">
        <v>0</v>
      </c>
      <c r="AJ8" s="27"/>
      <c r="AK8" s="28">
        <f t="shared" si="4"/>
        <v>0</v>
      </c>
      <c r="AL8" s="9" t="s">
        <v>23</v>
      </c>
      <c r="AM8" s="47">
        <v>2</v>
      </c>
      <c r="AN8" s="41">
        <f t="shared" si="10"/>
        <v>44310</v>
      </c>
      <c r="AO8" s="40">
        <v>0</v>
      </c>
      <c r="AP8" s="50">
        <f t="shared" si="11"/>
        <v>1629</v>
      </c>
      <c r="AQ8" s="48">
        <f t="shared" si="5"/>
        <v>45.25</v>
      </c>
      <c r="AR8" s="34">
        <v>21</v>
      </c>
      <c r="AS8" s="1"/>
      <c r="AT8" s="1"/>
      <c r="AU8" s="4"/>
    </row>
    <row r="9" spans="1:47" x14ac:dyDescent="0.25">
      <c r="A9" s="1" t="s">
        <v>30</v>
      </c>
      <c r="B9" s="62">
        <v>4</v>
      </c>
      <c r="C9" s="17"/>
      <c r="D9" s="43" t="s">
        <v>31</v>
      </c>
      <c r="E9" s="19">
        <f t="shared" si="0"/>
        <v>129</v>
      </c>
      <c r="F9" s="19">
        <f t="shared" si="1"/>
        <v>66</v>
      </c>
      <c r="G9" s="44">
        <v>38</v>
      </c>
      <c r="H9" s="45">
        <v>15</v>
      </c>
      <c r="I9" s="22">
        <v>13</v>
      </c>
      <c r="J9" s="1"/>
      <c r="K9" s="1"/>
      <c r="L9" s="1"/>
      <c r="M9" s="9"/>
      <c r="N9" s="1"/>
      <c r="O9" s="1"/>
      <c r="P9" s="23">
        <f t="shared" si="6"/>
        <v>4</v>
      </c>
      <c r="Q9" s="1"/>
      <c r="R9" s="61" t="s">
        <v>32</v>
      </c>
      <c r="S9" s="35" t="s">
        <v>24</v>
      </c>
      <c r="T9" s="26">
        <v>2</v>
      </c>
      <c r="U9" s="27"/>
      <c r="V9" s="28">
        <f t="shared" si="2"/>
        <v>2</v>
      </c>
      <c r="W9" s="9" t="s">
        <v>23</v>
      </c>
      <c r="X9" s="47">
        <v>1</v>
      </c>
      <c r="Y9" s="41">
        <f t="shared" si="7"/>
        <v>44278</v>
      </c>
      <c r="Z9" s="63">
        <v>99</v>
      </c>
      <c r="AA9" s="34">
        <f t="shared" si="8"/>
        <v>242</v>
      </c>
      <c r="AB9" s="38">
        <f t="shared" si="3"/>
        <v>60.5</v>
      </c>
      <c r="AC9" s="34">
        <v>8</v>
      </c>
      <c r="AD9" s="1"/>
      <c r="AE9" s="23">
        <f t="shared" si="9"/>
        <v>37</v>
      </c>
      <c r="AF9" s="1"/>
      <c r="AG9" s="61" t="s">
        <v>32</v>
      </c>
      <c r="AH9" s="25" t="s">
        <v>22</v>
      </c>
      <c r="AI9" s="26">
        <v>1</v>
      </c>
      <c r="AJ9" s="27"/>
      <c r="AK9" s="28">
        <f t="shared" si="4"/>
        <v>1</v>
      </c>
      <c r="AL9" s="9" t="s">
        <v>23</v>
      </c>
      <c r="AM9" s="47">
        <v>0</v>
      </c>
      <c r="AN9" s="41">
        <f t="shared" si="10"/>
        <v>44311</v>
      </c>
      <c r="AO9" s="40">
        <v>52</v>
      </c>
      <c r="AP9" s="50">
        <f t="shared" si="11"/>
        <v>1681</v>
      </c>
      <c r="AQ9" s="38">
        <f t="shared" si="5"/>
        <v>45.432432432432435</v>
      </c>
      <c r="AR9" s="34">
        <v>20</v>
      </c>
      <c r="AS9" s="1"/>
      <c r="AT9" s="1"/>
      <c r="AU9" s="4"/>
    </row>
    <row r="10" spans="1:47" x14ac:dyDescent="0.25">
      <c r="A10" s="1" t="s">
        <v>30</v>
      </c>
      <c r="B10" s="62">
        <v>5</v>
      </c>
      <c r="C10" s="65"/>
      <c r="D10" s="66" t="s">
        <v>33</v>
      </c>
      <c r="E10" s="19">
        <f t="shared" si="0"/>
        <v>128</v>
      </c>
      <c r="F10" s="19">
        <f t="shared" si="1"/>
        <v>66</v>
      </c>
      <c r="G10" s="44">
        <v>38</v>
      </c>
      <c r="H10" s="45">
        <v>14</v>
      </c>
      <c r="I10" s="22">
        <v>14</v>
      </c>
      <c r="J10" s="1"/>
      <c r="K10" s="1"/>
      <c r="L10" s="1"/>
      <c r="M10" s="9"/>
      <c r="N10" s="1"/>
      <c r="O10" s="1"/>
      <c r="P10" s="67">
        <f t="shared" si="6"/>
        <v>5</v>
      </c>
      <c r="Q10" s="1"/>
      <c r="R10" s="24" t="s">
        <v>34</v>
      </c>
      <c r="S10" s="25" t="s">
        <v>22</v>
      </c>
      <c r="T10" s="26">
        <v>2</v>
      </c>
      <c r="U10" s="27"/>
      <c r="V10" s="28">
        <f t="shared" si="2"/>
        <v>2</v>
      </c>
      <c r="W10" s="9" t="s">
        <v>23</v>
      </c>
      <c r="X10" s="47">
        <v>2</v>
      </c>
      <c r="Y10" s="41">
        <f t="shared" si="7"/>
        <v>44279</v>
      </c>
      <c r="Z10" s="26">
        <v>95</v>
      </c>
      <c r="AA10" s="34">
        <f t="shared" si="8"/>
        <v>337</v>
      </c>
      <c r="AB10" s="38">
        <f t="shared" si="3"/>
        <v>67.400000000000006</v>
      </c>
      <c r="AC10" s="34">
        <v>10</v>
      </c>
      <c r="AD10" s="1"/>
      <c r="AE10" s="23">
        <f t="shared" si="9"/>
        <v>38</v>
      </c>
      <c r="AF10" s="1"/>
      <c r="AG10" s="24" t="s">
        <v>34</v>
      </c>
      <c r="AH10" s="35" t="s">
        <v>24</v>
      </c>
      <c r="AI10" s="26">
        <v>1</v>
      </c>
      <c r="AJ10" s="27"/>
      <c r="AK10" s="28">
        <f t="shared" si="4"/>
        <v>1</v>
      </c>
      <c r="AL10" s="9" t="s">
        <v>23</v>
      </c>
      <c r="AM10" s="47">
        <v>0</v>
      </c>
      <c r="AN10" s="41">
        <f t="shared" si="10"/>
        <v>44312</v>
      </c>
      <c r="AO10" s="40">
        <v>45</v>
      </c>
      <c r="AP10" s="50">
        <f t="shared" si="11"/>
        <v>1726</v>
      </c>
      <c r="AQ10" s="38">
        <f t="shared" si="5"/>
        <v>45.421052631578945</v>
      </c>
      <c r="AR10" s="34">
        <v>19</v>
      </c>
      <c r="AS10" s="1"/>
      <c r="AT10" s="1"/>
      <c r="AU10" s="4"/>
    </row>
    <row r="11" spans="1:47" x14ac:dyDescent="0.25">
      <c r="A11" s="1" t="s">
        <v>30</v>
      </c>
      <c r="B11" s="62">
        <v>6</v>
      </c>
      <c r="C11" s="65"/>
      <c r="D11" s="66" t="s">
        <v>35</v>
      </c>
      <c r="E11" s="19">
        <f t="shared" si="0"/>
        <v>127</v>
      </c>
      <c r="F11" s="19">
        <f t="shared" si="1"/>
        <v>66</v>
      </c>
      <c r="G11" s="44">
        <v>35</v>
      </c>
      <c r="H11" s="45">
        <v>22</v>
      </c>
      <c r="I11" s="22">
        <v>9</v>
      </c>
      <c r="J11" s="1"/>
      <c r="K11" s="1"/>
      <c r="L11" s="1"/>
      <c r="M11" s="9"/>
      <c r="N11" s="1"/>
      <c r="O11" s="1"/>
      <c r="P11" s="67">
        <f t="shared" si="6"/>
        <v>6</v>
      </c>
      <c r="Q11" s="1"/>
      <c r="R11" s="68" t="s">
        <v>36</v>
      </c>
      <c r="S11" s="35" t="s">
        <v>24</v>
      </c>
      <c r="T11" s="26">
        <v>1</v>
      </c>
      <c r="U11" s="27"/>
      <c r="V11" s="28">
        <f t="shared" si="2"/>
        <v>1</v>
      </c>
      <c r="W11" s="9" t="s">
        <v>23</v>
      </c>
      <c r="X11" s="47">
        <v>1</v>
      </c>
      <c r="Y11" s="41">
        <f t="shared" si="7"/>
        <v>44280</v>
      </c>
      <c r="Z11" s="26">
        <v>50</v>
      </c>
      <c r="AA11" s="34">
        <f t="shared" si="8"/>
        <v>387</v>
      </c>
      <c r="AB11" s="48">
        <f t="shared" si="3"/>
        <v>64.5</v>
      </c>
      <c r="AC11" s="34">
        <v>13</v>
      </c>
      <c r="AD11" s="1"/>
      <c r="AE11" s="23">
        <f t="shared" si="9"/>
        <v>39</v>
      </c>
      <c r="AF11" s="1"/>
      <c r="AG11" s="68" t="s">
        <v>36</v>
      </c>
      <c r="AH11" s="25" t="s">
        <v>22</v>
      </c>
      <c r="AI11" s="26">
        <v>2</v>
      </c>
      <c r="AJ11" s="27"/>
      <c r="AK11" s="28">
        <f t="shared" si="4"/>
        <v>2</v>
      </c>
      <c r="AL11" s="9" t="s">
        <v>23</v>
      </c>
      <c r="AM11" s="47">
        <v>1</v>
      </c>
      <c r="AN11" s="41">
        <f t="shared" si="10"/>
        <v>44313</v>
      </c>
      <c r="AO11" s="69">
        <v>135</v>
      </c>
      <c r="AP11" s="50">
        <f t="shared" si="11"/>
        <v>1861</v>
      </c>
      <c r="AQ11" s="38">
        <f t="shared" si="5"/>
        <v>47.717948717948715</v>
      </c>
      <c r="AR11" s="34">
        <v>16</v>
      </c>
      <c r="AS11" s="1"/>
      <c r="AT11" s="1"/>
      <c r="AU11" s="4"/>
    </row>
    <row r="12" spans="1:47" ht="15" customHeight="1" x14ac:dyDescent="0.25">
      <c r="A12" s="1" t="s">
        <v>30</v>
      </c>
      <c r="B12" s="62">
        <v>7</v>
      </c>
      <c r="C12" s="65"/>
      <c r="D12" s="66" t="s">
        <v>36</v>
      </c>
      <c r="E12" s="19">
        <f t="shared" si="0"/>
        <v>126</v>
      </c>
      <c r="F12" s="19">
        <f t="shared" si="1"/>
        <v>66</v>
      </c>
      <c r="G12" s="44">
        <v>35</v>
      </c>
      <c r="H12" s="60">
        <v>21</v>
      </c>
      <c r="I12" s="22">
        <v>10</v>
      </c>
      <c r="J12" s="1"/>
      <c r="K12" s="1"/>
      <c r="L12" s="1"/>
      <c r="M12" s="70"/>
      <c r="N12" s="1"/>
      <c r="O12" s="1"/>
      <c r="P12" s="23">
        <f t="shared" si="6"/>
        <v>7</v>
      </c>
      <c r="Q12" s="1"/>
      <c r="R12" s="61" t="s">
        <v>37</v>
      </c>
      <c r="S12" s="25" t="s">
        <v>22</v>
      </c>
      <c r="T12" s="26">
        <v>1</v>
      </c>
      <c r="U12" s="27"/>
      <c r="V12" s="28">
        <f t="shared" si="2"/>
        <v>1</v>
      </c>
      <c r="W12" s="9" t="s">
        <v>23</v>
      </c>
      <c r="X12" s="47">
        <v>0</v>
      </c>
      <c r="Y12" s="41">
        <f t="shared" si="7"/>
        <v>44281</v>
      </c>
      <c r="Z12" s="26">
        <v>59</v>
      </c>
      <c r="AA12" s="34">
        <f t="shared" si="8"/>
        <v>446</v>
      </c>
      <c r="AB12" s="48">
        <f t="shared" si="3"/>
        <v>63.714285714285715</v>
      </c>
      <c r="AC12" s="34">
        <v>8</v>
      </c>
      <c r="AD12" s="1"/>
      <c r="AE12" s="23">
        <f t="shared" si="9"/>
        <v>40</v>
      </c>
      <c r="AF12" s="1"/>
      <c r="AG12" s="61" t="s">
        <v>37</v>
      </c>
      <c r="AH12" s="35" t="s">
        <v>24</v>
      </c>
      <c r="AI12" s="26">
        <v>2</v>
      </c>
      <c r="AJ12" s="27"/>
      <c r="AK12" s="28">
        <f t="shared" si="4"/>
        <v>2</v>
      </c>
      <c r="AL12" s="9" t="s">
        <v>23</v>
      </c>
      <c r="AM12" s="47">
        <v>1</v>
      </c>
      <c r="AN12" s="41">
        <f t="shared" si="10"/>
        <v>44314</v>
      </c>
      <c r="AO12" s="40">
        <v>92</v>
      </c>
      <c r="AP12" s="50">
        <f t="shared" si="11"/>
        <v>1953</v>
      </c>
      <c r="AQ12" s="38">
        <f t="shared" si="5"/>
        <v>48.825000000000003</v>
      </c>
      <c r="AR12" s="34">
        <v>15</v>
      </c>
      <c r="AS12" s="1"/>
      <c r="AT12" s="1"/>
      <c r="AU12" s="4"/>
    </row>
    <row r="13" spans="1:47" ht="15" customHeight="1" x14ac:dyDescent="0.25">
      <c r="A13" s="1"/>
      <c r="B13" s="19">
        <v>8</v>
      </c>
      <c r="C13" s="65"/>
      <c r="D13" s="71" t="s">
        <v>38</v>
      </c>
      <c r="E13" s="19">
        <f t="shared" si="0"/>
        <v>122</v>
      </c>
      <c r="F13" s="19">
        <f t="shared" si="1"/>
        <v>66</v>
      </c>
      <c r="G13" s="44">
        <v>35</v>
      </c>
      <c r="H13" s="45">
        <v>17</v>
      </c>
      <c r="I13" s="22">
        <v>14</v>
      </c>
      <c r="J13" s="1"/>
      <c r="K13" s="1"/>
      <c r="L13" s="1"/>
      <c r="M13" s="9"/>
      <c r="N13" s="1"/>
      <c r="O13" s="1"/>
      <c r="P13" s="49">
        <f t="shared" si="6"/>
        <v>8</v>
      </c>
      <c r="Q13" s="1"/>
      <c r="R13" s="61" t="s">
        <v>39</v>
      </c>
      <c r="S13" s="35" t="s">
        <v>24</v>
      </c>
      <c r="T13" s="26">
        <v>0</v>
      </c>
      <c r="U13" s="27"/>
      <c r="V13" s="28">
        <f t="shared" si="2"/>
        <v>0</v>
      </c>
      <c r="W13" s="9" t="s">
        <v>23</v>
      </c>
      <c r="X13" s="47">
        <v>4</v>
      </c>
      <c r="Y13" s="41">
        <f t="shared" si="7"/>
        <v>44282</v>
      </c>
      <c r="Z13" s="26">
        <v>0</v>
      </c>
      <c r="AA13" s="34">
        <f t="shared" si="8"/>
        <v>446</v>
      </c>
      <c r="AB13" s="48">
        <f t="shared" si="3"/>
        <v>55.75</v>
      </c>
      <c r="AC13" s="34">
        <v>10</v>
      </c>
      <c r="AD13" s="1"/>
      <c r="AE13" s="23">
        <f t="shared" si="9"/>
        <v>41</v>
      </c>
      <c r="AF13" s="1"/>
      <c r="AG13" s="61" t="s">
        <v>39</v>
      </c>
      <c r="AH13" s="25" t="s">
        <v>22</v>
      </c>
      <c r="AI13" s="26">
        <v>3</v>
      </c>
      <c r="AJ13" s="27"/>
      <c r="AK13" s="28">
        <f t="shared" si="4"/>
        <v>3</v>
      </c>
      <c r="AL13" s="9" t="s">
        <v>23</v>
      </c>
      <c r="AM13" s="47">
        <v>2</v>
      </c>
      <c r="AN13" s="41">
        <f t="shared" si="10"/>
        <v>44315</v>
      </c>
      <c r="AO13" s="72">
        <v>209</v>
      </c>
      <c r="AP13" s="50">
        <f t="shared" si="11"/>
        <v>2162</v>
      </c>
      <c r="AQ13" s="38">
        <f t="shared" si="5"/>
        <v>52.731707317073173</v>
      </c>
      <c r="AR13" s="34">
        <v>14</v>
      </c>
      <c r="AS13" s="1"/>
      <c r="AT13" s="1"/>
      <c r="AU13" s="4"/>
    </row>
    <row r="14" spans="1:47" ht="15" customHeight="1" x14ac:dyDescent="0.25">
      <c r="A14" s="1"/>
      <c r="B14" s="19">
        <v>9</v>
      </c>
      <c r="C14" s="65"/>
      <c r="D14" s="71" t="s">
        <v>40</v>
      </c>
      <c r="E14" s="19">
        <f t="shared" si="0"/>
        <v>120</v>
      </c>
      <c r="F14" s="19">
        <f t="shared" si="1"/>
        <v>66</v>
      </c>
      <c r="G14" s="44">
        <v>34</v>
      </c>
      <c r="H14" s="45">
        <v>18</v>
      </c>
      <c r="I14" s="22">
        <v>14</v>
      </c>
      <c r="J14" s="1"/>
      <c r="P14" s="49">
        <f t="shared" si="6"/>
        <v>9</v>
      </c>
      <c r="Q14" s="1"/>
      <c r="R14" s="61" t="s">
        <v>35</v>
      </c>
      <c r="S14" s="25" t="s">
        <v>22</v>
      </c>
      <c r="T14" s="26">
        <v>0</v>
      </c>
      <c r="U14" s="27"/>
      <c r="V14" s="28">
        <f t="shared" si="2"/>
        <v>0</v>
      </c>
      <c r="W14" s="9" t="s">
        <v>23</v>
      </c>
      <c r="X14" s="47">
        <v>1</v>
      </c>
      <c r="Y14" s="41">
        <f t="shared" si="7"/>
        <v>44283</v>
      </c>
      <c r="Z14" s="26">
        <v>0</v>
      </c>
      <c r="AA14" s="34">
        <f t="shared" si="8"/>
        <v>446</v>
      </c>
      <c r="AB14" s="48">
        <f t="shared" si="3"/>
        <v>49.555555555555557</v>
      </c>
      <c r="AC14" s="34">
        <v>18</v>
      </c>
      <c r="AD14" s="1"/>
      <c r="AE14" s="23">
        <f t="shared" si="9"/>
        <v>42</v>
      </c>
      <c r="AF14" s="1"/>
      <c r="AG14" s="61" t="s">
        <v>35</v>
      </c>
      <c r="AH14" s="35" t="s">
        <v>24</v>
      </c>
      <c r="AI14" s="26">
        <v>4</v>
      </c>
      <c r="AJ14" s="27"/>
      <c r="AK14" s="28">
        <f t="shared" si="4"/>
        <v>4</v>
      </c>
      <c r="AL14" s="9" t="s">
        <v>23</v>
      </c>
      <c r="AM14" s="47">
        <v>3</v>
      </c>
      <c r="AN14" s="41">
        <f t="shared" si="10"/>
        <v>44316</v>
      </c>
      <c r="AO14" s="40">
        <v>190</v>
      </c>
      <c r="AP14" s="50">
        <f t="shared" si="11"/>
        <v>2352</v>
      </c>
      <c r="AQ14" s="38">
        <f t="shared" si="5"/>
        <v>56</v>
      </c>
      <c r="AR14" s="34">
        <v>12</v>
      </c>
      <c r="AS14" s="1"/>
      <c r="AT14" s="1"/>
    </row>
    <row r="15" spans="1:47" ht="15" customHeight="1" x14ac:dyDescent="0.25">
      <c r="A15" s="1"/>
      <c r="B15" s="19">
        <v>10</v>
      </c>
      <c r="C15" s="65"/>
      <c r="D15" s="73" t="s">
        <v>41</v>
      </c>
      <c r="E15" s="19">
        <f t="shared" si="0"/>
        <v>115</v>
      </c>
      <c r="F15" s="19">
        <f t="shared" si="1"/>
        <v>66</v>
      </c>
      <c r="G15" s="44">
        <v>31</v>
      </c>
      <c r="H15" s="45">
        <v>22</v>
      </c>
      <c r="I15" s="22">
        <v>13</v>
      </c>
      <c r="J15" s="1"/>
      <c r="N15" s="1"/>
      <c r="O15" s="1"/>
      <c r="P15" s="49">
        <f t="shared" si="6"/>
        <v>10</v>
      </c>
      <c r="Q15" s="1"/>
      <c r="R15" s="24" t="s">
        <v>42</v>
      </c>
      <c r="S15" s="35" t="s">
        <v>24</v>
      </c>
      <c r="T15" s="26">
        <v>0</v>
      </c>
      <c r="U15" s="27"/>
      <c r="V15" s="28">
        <f t="shared" si="2"/>
        <v>0</v>
      </c>
      <c r="W15" s="9" t="s">
        <v>23</v>
      </c>
      <c r="X15" s="47">
        <v>1</v>
      </c>
      <c r="Y15" s="41">
        <f t="shared" si="7"/>
        <v>44284</v>
      </c>
      <c r="Z15" s="26">
        <v>0</v>
      </c>
      <c r="AA15" s="34">
        <f t="shared" si="8"/>
        <v>446</v>
      </c>
      <c r="AB15" s="48">
        <f t="shared" si="3"/>
        <v>44.6</v>
      </c>
      <c r="AC15" s="34">
        <v>24</v>
      </c>
      <c r="AD15" s="1"/>
      <c r="AE15" s="23">
        <f t="shared" si="9"/>
        <v>43</v>
      </c>
      <c r="AF15" s="1"/>
      <c r="AG15" s="24" t="s">
        <v>42</v>
      </c>
      <c r="AH15" s="25" t="s">
        <v>22</v>
      </c>
      <c r="AI15" s="26">
        <v>2</v>
      </c>
      <c r="AJ15" s="27"/>
      <c r="AK15" s="28">
        <f t="shared" si="4"/>
        <v>2</v>
      </c>
      <c r="AL15" s="9" t="s">
        <v>23</v>
      </c>
      <c r="AM15" s="47">
        <v>1</v>
      </c>
      <c r="AN15" s="41">
        <f t="shared" si="10"/>
        <v>44317</v>
      </c>
      <c r="AO15" s="40">
        <v>100</v>
      </c>
      <c r="AP15" s="50">
        <f t="shared" si="11"/>
        <v>2452</v>
      </c>
      <c r="AQ15" s="38">
        <f t="shared" si="5"/>
        <v>57.02325581395349</v>
      </c>
      <c r="AR15" s="34">
        <v>10</v>
      </c>
      <c r="AS15" s="1"/>
      <c r="AT15" s="1"/>
    </row>
    <row r="16" spans="1:47" ht="15" customHeight="1" x14ac:dyDescent="0.25">
      <c r="A16" s="1"/>
      <c r="B16" s="19">
        <v>11</v>
      </c>
      <c r="C16" s="65"/>
      <c r="D16" s="71" t="s">
        <v>29</v>
      </c>
      <c r="E16" s="19">
        <f t="shared" si="0"/>
        <v>114</v>
      </c>
      <c r="F16" s="19">
        <f t="shared" si="1"/>
        <v>66</v>
      </c>
      <c r="G16" s="44">
        <v>33</v>
      </c>
      <c r="H16" s="45">
        <v>15</v>
      </c>
      <c r="I16" s="22">
        <v>18</v>
      </c>
      <c r="J16" s="1"/>
      <c r="N16" s="1"/>
      <c r="O16" s="1"/>
      <c r="P16" s="23">
        <f t="shared" si="6"/>
        <v>11</v>
      </c>
      <c r="Q16" s="1"/>
      <c r="R16" s="74" t="s">
        <v>43</v>
      </c>
      <c r="S16" s="25" t="s">
        <v>22</v>
      </c>
      <c r="T16" s="26">
        <v>2</v>
      </c>
      <c r="U16" s="27"/>
      <c r="V16" s="28">
        <f t="shared" si="2"/>
        <v>2</v>
      </c>
      <c r="W16" s="9" t="s">
        <v>23</v>
      </c>
      <c r="X16" s="47">
        <v>1</v>
      </c>
      <c r="Y16" s="41">
        <f t="shared" si="7"/>
        <v>44285</v>
      </c>
      <c r="Z16" s="26">
        <v>91</v>
      </c>
      <c r="AA16" s="34">
        <f t="shared" si="8"/>
        <v>537</v>
      </c>
      <c r="AB16" s="38">
        <f t="shared" si="3"/>
        <v>48.81818181818182</v>
      </c>
      <c r="AC16" s="34">
        <v>17</v>
      </c>
      <c r="AD16" s="1"/>
      <c r="AE16" s="49">
        <f t="shared" si="9"/>
        <v>44</v>
      </c>
      <c r="AF16" s="1"/>
      <c r="AG16" s="74" t="s">
        <v>43</v>
      </c>
      <c r="AH16" s="35" t="s">
        <v>24</v>
      </c>
      <c r="AI16" s="26">
        <v>0</v>
      </c>
      <c r="AJ16" s="27"/>
      <c r="AK16" s="28">
        <f t="shared" si="4"/>
        <v>0</v>
      </c>
      <c r="AL16" s="9" t="s">
        <v>23</v>
      </c>
      <c r="AM16" s="47">
        <v>4</v>
      </c>
      <c r="AN16" s="41">
        <f t="shared" si="10"/>
        <v>44318</v>
      </c>
      <c r="AO16" s="40">
        <v>8</v>
      </c>
      <c r="AP16" s="50">
        <f t="shared" si="11"/>
        <v>2460</v>
      </c>
      <c r="AQ16" s="48">
        <f t="shared" si="5"/>
        <v>55.909090909090907</v>
      </c>
      <c r="AR16" s="34">
        <v>12</v>
      </c>
      <c r="AS16" s="1"/>
      <c r="AT16" s="1"/>
    </row>
    <row r="17" spans="1:47" ht="15" customHeight="1" x14ac:dyDescent="0.25">
      <c r="A17" s="1"/>
      <c r="B17" s="19">
        <v>12</v>
      </c>
      <c r="C17" s="65"/>
      <c r="D17" s="71" t="s">
        <v>44</v>
      </c>
      <c r="E17" s="19">
        <f t="shared" si="0"/>
        <v>112</v>
      </c>
      <c r="F17" s="19">
        <f t="shared" si="1"/>
        <v>66</v>
      </c>
      <c r="G17" s="44">
        <v>30</v>
      </c>
      <c r="H17" s="45">
        <v>22</v>
      </c>
      <c r="I17" s="22">
        <v>14</v>
      </c>
      <c r="J17" s="1"/>
      <c r="N17" s="1"/>
      <c r="O17" s="1"/>
      <c r="P17" s="49">
        <f t="shared" si="6"/>
        <v>12</v>
      </c>
      <c r="Q17" s="1"/>
      <c r="R17" s="68" t="s">
        <v>20</v>
      </c>
      <c r="S17" s="35" t="s">
        <v>24</v>
      </c>
      <c r="T17" s="26">
        <v>0</v>
      </c>
      <c r="U17" s="27"/>
      <c r="V17" s="28">
        <f t="shared" si="2"/>
        <v>0</v>
      </c>
      <c r="W17" s="9" t="s">
        <v>23</v>
      </c>
      <c r="X17" s="47">
        <v>2</v>
      </c>
      <c r="Y17" s="41">
        <f t="shared" si="7"/>
        <v>44286</v>
      </c>
      <c r="Z17" s="26">
        <v>0</v>
      </c>
      <c r="AA17" s="34">
        <f t="shared" si="8"/>
        <v>537</v>
      </c>
      <c r="AB17" s="48">
        <f t="shared" si="3"/>
        <v>44.75</v>
      </c>
      <c r="AC17" s="34">
        <v>20</v>
      </c>
      <c r="AD17" s="1"/>
      <c r="AE17" s="23">
        <f t="shared" si="9"/>
        <v>45</v>
      </c>
      <c r="AF17" s="1"/>
      <c r="AG17" s="68" t="s">
        <v>20</v>
      </c>
      <c r="AH17" s="25" t="s">
        <v>22</v>
      </c>
      <c r="AI17" s="26">
        <v>1</v>
      </c>
      <c r="AJ17" s="27"/>
      <c r="AK17" s="28">
        <f t="shared" si="4"/>
        <v>1</v>
      </c>
      <c r="AL17" s="9" t="s">
        <v>23</v>
      </c>
      <c r="AM17" s="47">
        <v>0</v>
      </c>
      <c r="AN17" s="41">
        <f t="shared" si="10"/>
        <v>44319</v>
      </c>
      <c r="AO17" s="40">
        <v>58</v>
      </c>
      <c r="AP17" s="50">
        <f t="shared" si="11"/>
        <v>2518</v>
      </c>
      <c r="AQ17" s="38">
        <f t="shared" si="5"/>
        <v>55.955555555555556</v>
      </c>
      <c r="AR17" s="34">
        <v>12</v>
      </c>
      <c r="AS17" s="1"/>
      <c r="AT17" s="1"/>
    </row>
    <row r="18" spans="1:47" ht="15" customHeight="1" x14ac:dyDescent="0.25">
      <c r="A18" s="1"/>
      <c r="B18" s="19">
        <v>13</v>
      </c>
      <c r="C18" s="65"/>
      <c r="D18" s="71" t="s">
        <v>37</v>
      </c>
      <c r="E18" s="19">
        <f t="shared" si="0"/>
        <v>110</v>
      </c>
      <c r="F18" s="19">
        <f t="shared" si="1"/>
        <v>66</v>
      </c>
      <c r="G18" s="44">
        <v>30</v>
      </c>
      <c r="H18" s="45">
        <v>20</v>
      </c>
      <c r="I18" s="22">
        <v>16</v>
      </c>
      <c r="J18" s="1"/>
      <c r="K18" s="189" t="s">
        <v>45</v>
      </c>
      <c r="L18" s="189"/>
      <c r="M18" s="189"/>
      <c r="N18" s="1"/>
      <c r="O18" s="1"/>
      <c r="P18" s="23">
        <f t="shared" si="6"/>
        <v>13</v>
      </c>
      <c r="Q18" s="1"/>
      <c r="R18" s="24" t="s">
        <v>46</v>
      </c>
      <c r="S18" s="25" t="s">
        <v>22</v>
      </c>
      <c r="T18" s="26">
        <v>2</v>
      </c>
      <c r="U18" s="27"/>
      <c r="V18" s="28">
        <f t="shared" si="2"/>
        <v>2</v>
      </c>
      <c r="W18" s="9" t="s">
        <v>23</v>
      </c>
      <c r="X18" s="47">
        <v>1</v>
      </c>
      <c r="Y18" s="41">
        <f t="shared" si="7"/>
        <v>44287</v>
      </c>
      <c r="Z18" s="26">
        <v>90</v>
      </c>
      <c r="AA18" s="34">
        <f t="shared" si="8"/>
        <v>627</v>
      </c>
      <c r="AB18" s="38">
        <f t="shared" si="3"/>
        <v>48.230769230769234</v>
      </c>
      <c r="AC18" s="34">
        <v>13</v>
      </c>
      <c r="AD18" s="1"/>
      <c r="AE18" s="23">
        <f t="shared" si="9"/>
        <v>46</v>
      </c>
      <c r="AF18" s="1"/>
      <c r="AG18" s="24" t="s">
        <v>46</v>
      </c>
      <c r="AH18" s="35" t="s">
        <v>24</v>
      </c>
      <c r="AI18" s="26">
        <v>4</v>
      </c>
      <c r="AJ18" s="27"/>
      <c r="AK18" s="28">
        <f t="shared" si="4"/>
        <v>4</v>
      </c>
      <c r="AL18" s="9" t="s">
        <v>23</v>
      </c>
      <c r="AM18" s="47">
        <v>1</v>
      </c>
      <c r="AN18" s="41">
        <f t="shared" si="10"/>
        <v>44320</v>
      </c>
      <c r="AO18" s="69">
        <v>170</v>
      </c>
      <c r="AP18" s="50">
        <f t="shared" si="11"/>
        <v>2688</v>
      </c>
      <c r="AQ18" s="38">
        <f t="shared" si="5"/>
        <v>58.434782608695649</v>
      </c>
      <c r="AR18" s="34">
        <v>10</v>
      </c>
      <c r="AS18" s="1"/>
      <c r="AT18" s="1"/>
    </row>
    <row r="19" spans="1:47" ht="15" customHeight="1" x14ac:dyDescent="0.25">
      <c r="A19" s="1"/>
      <c r="B19" s="19">
        <v>14</v>
      </c>
      <c r="C19" s="65"/>
      <c r="D19" s="71" t="s">
        <v>47</v>
      </c>
      <c r="E19" s="19">
        <f t="shared" si="0"/>
        <v>109</v>
      </c>
      <c r="F19" s="19">
        <f t="shared" si="1"/>
        <v>66</v>
      </c>
      <c r="G19" s="44">
        <v>28</v>
      </c>
      <c r="H19" s="45">
        <v>25</v>
      </c>
      <c r="I19" s="22">
        <v>13</v>
      </c>
      <c r="J19" s="1"/>
      <c r="K19" s="75"/>
      <c r="L19" s="75" t="s">
        <v>24</v>
      </c>
      <c r="M19" s="75" t="s">
        <v>22</v>
      </c>
      <c r="N19" s="1"/>
      <c r="O19" s="1"/>
      <c r="P19" s="23">
        <f t="shared" si="6"/>
        <v>14</v>
      </c>
      <c r="Q19" s="1"/>
      <c r="R19" s="61" t="s">
        <v>26</v>
      </c>
      <c r="S19" s="35" t="s">
        <v>24</v>
      </c>
      <c r="T19" s="26">
        <v>2</v>
      </c>
      <c r="U19" s="27"/>
      <c r="V19" s="28">
        <f t="shared" si="2"/>
        <v>2</v>
      </c>
      <c r="W19" s="9" t="s">
        <v>23</v>
      </c>
      <c r="X19" s="47">
        <v>1</v>
      </c>
      <c r="Y19" s="41">
        <f t="shared" si="7"/>
        <v>44288</v>
      </c>
      <c r="Z19" s="63">
        <v>108</v>
      </c>
      <c r="AA19" s="34">
        <f t="shared" si="8"/>
        <v>735</v>
      </c>
      <c r="AB19" s="38">
        <f t="shared" si="3"/>
        <v>52.5</v>
      </c>
      <c r="AC19" s="34">
        <v>12</v>
      </c>
      <c r="AD19" s="1"/>
      <c r="AE19" s="23">
        <f t="shared" si="9"/>
        <v>47</v>
      </c>
      <c r="AF19" s="1"/>
      <c r="AG19" s="61" t="s">
        <v>26</v>
      </c>
      <c r="AH19" s="25" t="s">
        <v>22</v>
      </c>
      <c r="AI19" s="26">
        <v>2</v>
      </c>
      <c r="AJ19" s="27"/>
      <c r="AK19" s="28">
        <f t="shared" si="4"/>
        <v>2</v>
      </c>
      <c r="AL19" s="9" t="s">
        <v>23</v>
      </c>
      <c r="AM19" s="47">
        <v>1</v>
      </c>
      <c r="AN19" s="41">
        <f t="shared" si="10"/>
        <v>44321</v>
      </c>
      <c r="AO19" s="40">
        <v>124</v>
      </c>
      <c r="AP19" s="50">
        <f t="shared" si="11"/>
        <v>2812</v>
      </c>
      <c r="AQ19" s="38">
        <f t="shared" si="5"/>
        <v>59.829787234042556</v>
      </c>
      <c r="AR19" s="34">
        <v>10</v>
      </c>
      <c r="AS19" s="1"/>
      <c r="AT19" s="1"/>
    </row>
    <row r="20" spans="1:47" ht="15" customHeight="1" x14ac:dyDescent="0.25">
      <c r="A20" s="1"/>
      <c r="B20" s="19">
        <v>15</v>
      </c>
      <c r="C20" s="65"/>
      <c r="D20" s="71" t="s">
        <v>39</v>
      </c>
      <c r="E20" s="19">
        <f t="shared" si="0"/>
        <v>108</v>
      </c>
      <c r="F20" s="19">
        <f t="shared" si="1"/>
        <v>66</v>
      </c>
      <c r="G20" s="44">
        <v>29</v>
      </c>
      <c r="H20" s="45">
        <v>21</v>
      </c>
      <c r="I20" s="22">
        <v>16</v>
      </c>
      <c r="J20" s="1"/>
      <c r="K20" s="75" t="s">
        <v>48</v>
      </c>
      <c r="L20" s="75">
        <v>50</v>
      </c>
      <c r="M20" s="75">
        <v>55</v>
      </c>
      <c r="N20" s="1"/>
      <c r="O20" s="1"/>
      <c r="P20" s="23">
        <f t="shared" si="6"/>
        <v>15</v>
      </c>
      <c r="Q20" s="1"/>
      <c r="R20" s="61" t="s">
        <v>38</v>
      </c>
      <c r="S20" s="25" t="s">
        <v>22</v>
      </c>
      <c r="T20" s="26">
        <v>2</v>
      </c>
      <c r="U20" s="27"/>
      <c r="V20" s="28">
        <f t="shared" si="2"/>
        <v>2</v>
      </c>
      <c r="W20" s="9" t="s">
        <v>23</v>
      </c>
      <c r="X20" s="47">
        <v>1</v>
      </c>
      <c r="Y20" s="41">
        <f t="shared" si="7"/>
        <v>44289</v>
      </c>
      <c r="Z20" s="26">
        <v>91</v>
      </c>
      <c r="AA20" s="34">
        <f t="shared" si="8"/>
        <v>826</v>
      </c>
      <c r="AB20" s="38">
        <f t="shared" si="3"/>
        <v>55.06666666666667</v>
      </c>
      <c r="AC20" s="34">
        <v>10</v>
      </c>
      <c r="AD20" s="1"/>
      <c r="AE20" s="23">
        <f t="shared" si="9"/>
        <v>48</v>
      </c>
      <c r="AF20" s="1"/>
      <c r="AG20" s="61" t="s">
        <v>38</v>
      </c>
      <c r="AH20" s="35" t="s">
        <v>24</v>
      </c>
      <c r="AI20" s="26">
        <v>4</v>
      </c>
      <c r="AJ20" s="27"/>
      <c r="AK20" s="28">
        <f t="shared" si="4"/>
        <v>4</v>
      </c>
      <c r="AL20" s="9" t="s">
        <v>23</v>
      </c>
      <c r="AM20" s="47">
        <v>2</v>
      </c>
      <c r="AN20" s="41">
        <f t="shared" si="10"/>
        <v>44322</v>
      </c>
      <c r="AO20" s="69">
        <v>180</v>
      </c>
      <c r="AP20" s="50">
        <f t="shared" si="11"/>
        <v>2992</v>
      </c>
      <c r="AQ20" s="38">
        <f t="shared" si="5"/>
        <v>62.333333333333336</v>
      </c>
      <c r="AR20" s="34">
        <v>9</v>
      </c>
      <c r="AS20" s="1"/>
      <c r="AT20" s="1"/>
    </row>
    <row r="21" spans="1:47" ht="15" customHeight="1" x14ac:dyDescent="0.25">
      <c r="A21" s="1"/>
      <c r="B21" s="19">
        <v>16</v>
      </c>
      <c r="C21" s="65"/>
      <c r="D21" s="71" t="s">
        <v>32</v>
      </c>
      <c r="E21" s="19">
        <f t="shared" si="0"/>
        <v>106</v>
      </c>
      <c r="F21" s="19">
        <f t="shared" si="1"/>
        <v>66</v>
      </c>
      <c r="G21" s="44">
        <v>28</v>
      </c>
      <c r="H21" s="45">
        <v>22</v>
      </c>
      <c r="I21" s="22">
        <v>16</v>
      </c>
      <c r="J21" s="1"/>
      <c r="K21" s="75" t="s">
        <v>3</v>
      </c>
      <c r="L21" s="75">
        <v>45</v>
      </c>
      <c r="M21" s="75">
        <v>50</v>
      </c>
      <c r="N21" s="1"/>
      <c r="O21" s="1"/>
      <c r="P21" s="49">
        <f t="shared" si="6"/>
        <v>16</v>
      </c>
      <c r="Q21" s="1"/>
      <c r="R21" s="61" t="s">
        <v>40</v>
      </c>
      <c r="S21" s="35" t="s">
        <v>24</v>
      </c>
      <c r="T21" s="26">
        <v>0</v>
      </c>
      <c r="U21" s="27"/>
      <c r="V21" s="28">
        <f t="shared" si="2"/>
        <v>0</v>
      </c>
      <c r="W21" s="9" t="s">
        <v>23</v>
      </c>
      <c r="X21" s="47">
        <v>2</v>
      </c>
      <c r="Y21" s="41">
        <f t="shared" si="7"/>
        <v>44290</v>
      </c>
      <c r="Z21" s="26">
        <v>0</v>
      </c>
      <c r="AA21" s="34">
        <f t="shared" si="8"/>
        <v>826</v>
      </c>
      <c r="AB21" s="48">
        <f t="shared" si="3"/>
        <v>51.625</v>
      </c>
      <c r="AC21" s="34">
        <v>15</v>
      </c>
      <c r="AD21" s="1"/>
      <c r="AE21" s="49">
        <f t="shared" si="9"/>
        <v>49</v>
      </c>
      <c r="AF21" s="1"/>
      <c r="AG21" s="61" t="s">
        <v>40</v>
      </c>
      <c r="AH21" s="25" t="s">
        <v>22</v>
      </c>
      <c r="AI21" s="26">
        <v>0</v>
      </c>
      <c r="AJ21" s="27"/>
      <c r="AK21" s="28">
        <f t="shared" si="4"/>
        <v>0</v>
      </c>
      <c r="AL21" s="9" t="s">
        <v>23</v>
      </c>
      <c r="AM21" s="47">
        <v>5</v>
      </c>
      <c r="AN21" s="41">
        <f t="shared" si="10"/>
        <v>44323</v>
      </c>
      <c r="AO21" s="40">
        <v>0</v>
      </c>
      <c r="AP21" s="50">
        <f t="shared" si="11"/>
        <v>2992</v>
      </c>
      <c r="AQ21" s="48">
        <f t="shared" si="5"/>
        <v>61.061224489795919</v>
      </c>
      <c r="AR21" s="34">
        <v>11</v>
      </c>
      <c r="AS21" s="1"/>
      <c r="AT21" s="1"/>
    </row>
    <row r="22" spans="1:47" ht="15" customHeight="1" x14ac:dyDescent="0.25">
      <c r="A22" s="1"/>
      <c r="B22" s="19">
        <v>17</v>
      </c>
      <c r="C22" s="65"/>
      <c r="D22" s="71" t="s">
        <v>49</v>
      </c>
      <c r="E22" s="19">
        <f t="shared" si="0"/>
        <v>105</v>
      </c>
      <c r="F22" s="19">
        <f t="shared" si="1"/>
        <v>66</v>
      </c>
      <c r="G22" s="44">
        <v>28</v>
      </c>
      <c r="H22" s="45">
        <v>21</v>
      </c>
      <c r="I22" s="22">
        <v>17</v>
      </c>
      <c r="J22" s="1"/>
      <c r="K22" s="75" t="s">
        <v>50</v>
      </c>
      <c r="L22" s="75">
        <v>40</v>
      </c>
      <c r="M22" s="75">
        <v>45</v>
      </c>
      <c r="N22" s="1"/>
      <c r="O22" s="1"/>
      <c r="P22" s="49">
        <f t="shared" si="6"/>
        <v>17</v>
      </c>
      <c r="Q22" s="1"/>
      <c r="R22" s="74" t="s">
        <v>51</v>
      </c>
      <c r="S22" s="25" t="s">
        <v>22</v>
      </c>
      <c r="T22" s="26">
        <v>0</v>
      </c>
      <c r="U22" s="27"/>
      <c r="V22" s="28">
        <f t="shared" si="2"/>
        <v>0</v>
      </c>
      <c r="W22" s="9" t="s">
        <v>23</v>
      </c>
      <c r="X22" s="47">
        <v>2</v>
      </c>
      <c r="Y22" s="41">
        <f t="shared" si="7"/>
        <v>44291</v>
      </c>
      <c r="Z22" s="76">
        <v>0</v>
      </c>
      <c r="AA22" s="50">
        <f t="shared" si="8"/>
        <v>826</v>
      </c>
      <c r="AB22" s="48">
        <f t="shared" si="3"/>
        <v>48.588235294117645</v>
      </c>
      <c r="AC22" s="34">
        <v>16</v>
      </c>
      <c r="AD22" s="1"/>
      <c r="AE22" s="23">
        <f t="shared" si="9"/>
        <v>50</v>
      </c>
      <c r="AF22" s="1"/>
      <c r="AG22" s="74" t="s">
        <v>51</v>
      </c>
      <c r="AH22" s="35" t="s">
        <v>24</v>
      </c>
      <c r="AI22" s="26">
        <v>4</v>
      </c>
      <c r="AJ22" s="27"/>
      <c r="AK22" s="28">
        <f t="shared" si="4"/>
        <v>4</v>
      </c>
      <c r="AL22" s="9" t="s">
        <v>23</v>
      </c>
      <c r="AM22" s="47">
        <v>3</v>
      </c>
      <c r="AN22" s="41">
        <f t="shared" si="10"/>
        <v>44324</v>
      </c>
      <c r="AO22" s="77">
        <v>150</v>
      </c>
      <c r="AP22" s="50">
        <f t="shared" si="11"/>
        <v>3142</v>
      </c>
      <c r="AQ22" s="78">
        <f t="shared" si="5"/>
        <v>62.84</v>
      </c>
      <c r="AR22" s="34">
        <v>9</v>
      </c>
      <c r="AS22" s="1"/>
      <c r="AT22" s="1"/>
    </row>
    <row r="23" spans="1:47" ht="15" customHeight="1" x14ac:dyDescent="0.25">
      <c r="A23" s="1"/>
      <c r="B23" s="19">
        <v>18</v>
      </c>
      <c r="C23" s="65"/>
      <c r="D23" s="71" t="s">
        <v>52</v>
      </c>
      <c r="E23" s="19">
        <f t="shared" si="0"/>
        <v>103</v>
      </c>
      <c r="F23" s="19">
        <f t="shared" si="1"/>
        <v>66</v>
      </c>
      <c r="G23" s="44">
        <v>26</v>
      </c>
      <c r="H23" s="45">
        <v>25</v>
      </c>
      <c r="I23" s="22">
        <v>15</v>
      </c>
      <c r="J23" s="1"/>
      <c r="K23" s="75" t="s">
        <v>53</v>
      </c>
      <c r="L23" s="75">
        <v>35</v>
      </c>
      <c r="M23" s="75">
        <v>40</v>
      </c>
      <c r="N23" s="1"/>
      <c r="O23" s="1"/>
      <c r="P23" s="67">
        <f t="shared" si="6"/>
        <v>18</v>
      </c>
      <c r="Q23" s="1"/>
      <c r="R23" s="61" t="s">
        <v>41</v>
      </c>
      <c r="S23" s="35" t="s">
        <v>24</v>
      </c>
      <c r="T23" s="26">
        <v>0</v>
      </c>
      <c r="U23" s="27"/>
      <c r="V23" s="28">
        <f t="shared" si="2"/>
        <v>0</v>
      </c>
      <c r="W23" s="9" t="s">
        <v>23</v>
      </c>
      <c r="X23" s="47">
        <v>0</v>
      </c>
      <c r="Y23" s="41">
        <f t="shared" si="7"/>
        <v>44292</v>
      </c>
      <c r="Z23" s="26">
        <v>15</v>
      </c>
      <c r="AA23" s="34">
        <f t="shared" si="8"/>
        <v>841</v>
      </c>
      <c r="AB23" s="48">
        <f t="shared" si="3"/>
        <v>46.722222222222221</v>
      </c>
      <c r="AC23" s="34">
        <v>19</v>
      </c>
      <c r="AD23" s="1"/>
      <c r="AE23" s="67">
        <f t="shared" si="9"/>
        <v>51</v>
      </c>
      <c r="AF23" s="1"/>
      <c r="AG23" s="61" t="s">
        <v>41</v>
      </c>
      <c r="AH23" s="25" t="s">
        <v>22</v>
      </c>
      <c r="AI23" s="26">
        <v>1</v>
      </c>
      <c r="AJ23" s="27"/>
      <c r="AK23" s="28">
        <f t="shared" si="4"/>
        <v>1</v>
      </c>
      <c r="AL23" s="9" t="s">
        <v>23</v>
      </c>
      <c r="AM23" s="47">
        <v>1</v>
      </c>
      <c r="AN23" s="41">
        <f t="shared" si="10"/>
        <v>44325</v>
      </c>
      <c r="AO23" s="40">
        <v>50</v>
      </c>
      <c r="AP23" s="50">
        <f t="shared" si="11"/>
        <v>3192</v>
      </c>
      <c r="AQ23" s="48">
        <f t="shared" si="5"/>
        <v>62.588235294117645</v>
      </c>
      <c r="AR23" s="34">
        <v>10</v>
      </c>
      <c r="AS23" s="1"/>
      <c r="AT23" s="1"/>
    </row>
    <row r="24" spans="1:47" ht="15" customHeight="1" x14ac:dyDescent="0.25">
      <c r="A24" s="1"/>
      <c r="B24" s="79">
        <v>19</v>
      </c>
      <c r="C24" s="65"/>
      <c r="D24" s="71" t="s">
        <v>27</v>
      </c>
      <c r="E24" s="19">
        <f t="shared" si="0"/>
        <v>99</v>
      </c>
      <c r="F24" s="19">
        <f t="shared" si="1"/>
        <v>66</v>
      </c>
      <c r="G24" s="44">
        <v>28</v>
      </c>
      <c r="H24" s="60">
        <v>15</v>
      </c>
      <c r="I24" s="22">
        <v>23</v>
      </c>
      <c r="J24" s="1"/>
      <c r="N24" s="1"/>
      <c r="O24" s="1"/>
      <c r="P24" s="23">
        <f t="shared" si="6"/>
        <v>19</v>
      </c>
      <c r="Q24" s="1"/>
      <c r="R24" s="24" t="s">
        <v>54</v>
      </c>
      <c r="S24" s="25" t="s">
        <v>22</v>
      </c>
      <c r="T24" s="26">
        <v>1</v>
      </c>
      <c r="U24" s="27"/>
      <c r="V24" s="28">
        <f t="shared" si="2"/>
        <v>1</v>
      </c>
      <c r="W24" s="9" t="s">
        <v>23</v>
      </c>
      <c r="X24" s="47">
        <v>0</v>
      </c>
      <c r="Y24" s="41">
        <f t="shared" si="7"/>
        <v>44293</v>
      </c>
      <c r="Z24" s="26">
        <v>54</v>
      </c>
      <c r="AA24" s="34">
        <f t="shared" si="8"/>
        <v>895</v>
      </c>
      <c r="AB24" s="38">
        <f t="shared" si="3"/>
        <v>47.10526315789474</v>
      </c>
      <c r="AC24" s="34">
        <v>15</v>
      </c>
      <c r="AD24" s="1"/>
      <c r="AE24" s="23">
        <f t="shared" si="9"/>
        <v>52</v>
      </c>
      <c r="AF24" s="1"/>
      <c r="AG24" s="24" t="s">
        <v>54</v>
      </c>
      <c r="AH24" s="35" t="s">
        <v>24</v>
      </c>
      <c r="AI24" s="26">
        <v>3</v>
      </c>
      <c r="AJ24" s="27"/>
      <c r="AK24" s="28">
        <f t="shared" si="4"/>
        <v>3</v>
      </c>
      <c r="AL24" s="9" t="s">
        <v>23</v>
      </c>
      <c r="AM24" s="47">
        <v>2</v>
      </c>
      <c r="AN24" s="41">
        <f t="shared" si="10"/>
        <v>44326</v>
      </c>
      <c r="AO24" s="40">
        <v>132</v>
      </c>
      <c r="AP24" s="50">
        <f t="shared" si="11"/>
        <v>3324</v>
      </c>
      <c r="AQ24" s="78">
        <f t="shared" si="5"/>
        <v>63.92307692307692</v>
      </c>
      <c r="AR24" s="34">
        <v>9</v>
      </c>
      <c r="AS24" s="1"/>
      <c r="AT24" s="1"/>
    </row>
    <row r="25" spans="1:47" ht="15" customHeight="1" x14ac:dyDescent="0.25">
      <c r="A25" s="1"/>
      <c r="B25" s="79">
        <v>20</v>
      </c>
      <c r="C25" s="80"/>
      <c r="D25" s="71" t="s">
        <v>54</v>
      </c>
      <c r="E25" s="19">
        <f t="shared" si="0"/>
        <v>99</v>
      </c>
      <c r="F25" s="19">
        <f t="shared" si="1"/>
        <v>66</v>
      </c>
      <c r="G25" s="44">
        <v>27</v>
      </c>
      <c r="H25" s="45">
        <v>18</v>
      </c>
      <c r="I25" s="22">
        <v>21</v>
      </c>
      <c r="J25" s="1"/>
      <c r="N25" s="1"/>
      <c r="O25" s="1"/>
      <c r="P25" s="49">
        <f t="shared" si="6"/>
        <v>20</v>
      </c>
      <c r="Q25" s="1"/>
      <c r="R25" s="24" t="s">
        <v>55</v>
      </c>
      <c r="S25" s="35" t="s">
        <v>24</v>
      </c>
      <c r="T25" s="26">
        <v>0</v>
      </c>
      <c r="U25" s="27"/>
      <c r="V25" s="28">
        <f t="shared" si="2"/>
        <v>0</v>
      </c>
      <c r="W25" s="9" t="s">
        <v>23</v>
      </c>
      <c r="X25" s="47">
        <v>1</v>
      </c>
      <c r="Y25" s="41">
        <f t="shared" si="7"/>
        <v>44294</v>
      </c>
      <c r="Z25" s="26">
        <v>0</v>
      </c>
      <c r="AA25" s="34">
        <f t="shared" si="8"/>
        <v>895</v>
      </c>
      <c r="AB25" s="48">
        <f t="shared" si="3"/>
        <v>44.75</v>
      </c>
      <c r="AC25" s="34">
        <v>17</v>
      </c>
      <c r="AD25" s="1"/>
      <c r="AE25" s="23">
        <f t="shared" si="9"/>
        <v>53</v>
      </c>
      <c r="AF25" s="1"/>
      <c r="AG25" s="24" t="s">
        <v>55</v>
      </c>
      <c r="AH25" s="25" t="s">
        <v>22</v>
      </c>
      <c r="AI25" s="26">
        <v>3</v>
      </c>
      <c r="AJ25" s="27"/>
      <c r="AK25" s="28">
        <f t="shared" si="4"/>
        <v>3</v>
      </c>
      <c r="AL25" s="9" t="s">
        <v>23</v>
      </c>
      <c r="AM25" s="47">
        <v>2</v>
      </c>
      <c r="AN25" s="41">
        <f t="shared" si="10"/>
        <v>44327</v>
      </c>
      <c r="AO25" s="81">
        <v>150</v>
      </c>
      <c r="AP25" s="50">
        <f t="shared" si="11"/>
        <v>3474</v>
      </c>
      <c r="AQ25" s="78">
        <f t="shared" si="5"/>
        <v>65.547169811320757</v>
      </c>
      <c r="AR25" s="34">
        <v>9</v>
      </c>
      <c r="AS25" s="1"/>
      <c r="AT25" s="1"/>
    </row>
    <row r="26" spans="1:47" ht="15" customHeight="1" x14ac:dyDescent="0.25">
      <c r="A26" s="1"/>
      <c r="B26" s="79">
        <v>21</v>
      </c>
      <c r="C26" s="1"/>
      <c r="D26" s="71" t="s">
        <v>42</v>
      </c>
      <c r="E26" s="19">
        <f t="shared" si="0"/>
        <v>97</v>
      </c>
      <c r="F26" s="19">
        <f t="shared" si="1"/>
        <v>66</v>
      </c>
      <c r="G26" s="44">
        <v>24</v>
      </c>
      <c r="H26" s="45">
        <v>25</v>
      </c>
      <c r="I26" s="22">
        <v>17</v>
      </c>
      <c r="J26" s="1"/>
      <c r="K26" s="1"/>
      <c r="L26" s="1"/>
      <c r="M26" s="64"/>
      <c r="N26" s="1"/>
      <c r="O26" s="1"/>
      <c r="P26" s="49">
        <f t="shared" si="6"/>
        <v>21</v>
      </c>
      <c r="Q26" s="1"/>
      <c r="R26" s="61" t="s">
        <v>56</v>
      </c>
      <c r="S26" s="25" t="s">
        <v>22</v>
      </c>
      <c r="T26" s="26">
        <v>0</v>
      </c>
      <c r="U26" s="27"/>
      <c r="V26" s="28">
        <f t="shared" si="2"/>
        <v>0</v>
      </c>
      <c r="W26" s="9" t="s">
        <v>23</v>
      </c>
      <c r="X26" s="47">
        <v>4</v>
      </c>
      <c r="Y26" s="41">
        <f t="shared" si="7"/>
        <v>44295</v>
      </c>
      <c r="Z26" s="26">
        <v>0</v>
      </c>
      <c r="AA26" s="34">
        <f t="shared" si="8"/>
        <v>895</v>
      </c>
      <c r="AB26" s="48">
        <f t="shared" si="3"/>
        <v>42.61904761904762</v>
      </c>
      <c r="AC26" s="34">
        <v>20</v>
      </c>
      <c r="AD26" s="1"/>
      <c r="AE26" s="23">
        <f t="shared" si="9"/>
        <v>54</v>
      </c>
      <c r="AF26" s="1"/>
      <c r="AG26" s="61" t="s">
        <v>56</v>
      </c>
      <c r="AH26" s="35" t="s">
        <v>24</v>
      </c>
      <c r="AI26" s="26">
        <v>2</v>
      </c>
      <c r="AJ26" s="27"/>
      <c r="AK26" s="28">
        <f t="shared" si="4"/>
        <v>2</v>
      </c>
      <c r="AL26" s="9" t="s">
        <v>23</v>
      </c>
      <c r="AM26" s="47">
        <v>1</v>
      </c>
      <c r="AN26" s="41">
        <f t="shared" si="10"/>
        <v>44328</v>
      </c>
      <c r="AO26" s="26">
        <v>108</v>
      </c>
      <c r="AP26" s="50">
        <f t="shared" si="11"/>
        <v>3582</v>
      </c>
      <c r="AQ26" s="78">
        <f t="shared" si="5"/>
        <v>66.333333333333329</v>
      </c>
      <c r="AR26" s="34">
        <v>7</v>
      </c>
      <c r="AS26" s="1"/>
      <c r="AT26" s="1"/>
    </row>
    <row r="27" spans="1:47" ht="15" customHeight="1" x14ac:dyDescent="0.25">
      <c r="A27" s="1"/>
      <c r="B27" s="79">
        <v>22</v>
      </c>
      <c r="C27" s="82"/>
      <c r="D27" s="71" t="s">
        <v>56</v>
      </c>
      <c r="E27" s="19">
        <f t="shared" si="0"/>
        <v>94</v>
      </c>
      <c r="F27" s="19">
        <f t="shared" si="1"/>
        <v>66</v>
      </c>
      <c r="G27" s="44">
        <v>21</v>
      </c>
      <c r="H27" s="45">
        <v>31</v>
      </c>
      <c r="I27" s="22">
        <v>14</v>
      </c>
      <c r="J27" s="1"/>
      <c r="K27" s="1"/>
      <c r="L27" s="1"/>
      <c r="M27" s="1"/>
      <c r="N27" s="1"/>
      <c r="O27" s="1"/>
      <c r="P27" s="49">
        <f t="shared" si="6"/>
        <v>22</v>
      </c>
      <c r="Q27" s="1"/>
      <c r="R27" s="68" t="s">
        <v>31</v>
      </c>
      <c r="S27" s="35" t="s">
        <v>24</v>
      </c>
      <c r="T27" s="26">
        <v>0</v>
      </c>
      <c r="U27" s="27"/>
      <c r="V27" s="28">
        <f t="shared" si="2"/>
        <v>0</v>
      </c>
      <c r="W27" s="9" t="s">
        <v>23</v>
      </c>
      <c r="X27" s="47">
        <v>4</v>
      </c>
      <c r="Y27" s="41">
        <f t="shared" si="7"/>
        <v>44296</v>
      </c>
      <c r="Z27" s="26">
        <v>0</v>
      </c>
      <c r="AA27" s="34">
        <f t="shared" si="8"/>
        <v>895</v>
      </c>
      <c r="AB27" s="48">
        <f t="shared" si="3"/>
        <v>40.68181818181818</v>
      </c>
      <c r="AC27" s="34">
        <v>20</v>
      </c>
      <c r="AD27" s="1"/>
      <c r="AE27" s="23">
        <f t="shared" si="9"/>
        <v>55</v>
      </c>
      <c r="AF27" s="1"/>
      <c r="AG27" s="68" t="s">
        <v>31</v>
      </c>
      <c r="AH27" s="25" t="s">
        <v>22</v>
      </c>
      <c r="AI27" s="26">
        <v>4</v>
      </c>
      <c r="AJ27" s="27"/>
      <c r="AK27" s="28">
        <f t="shared" si="4"/>
        <v>4</v>
      </c>
      <c r="AL27" s="9" t="s">
        <v>23</v>
      </c>
      <c r="AM27" s="47">
        <v>3</v>
      </c>
      <c r="AN27" s="41">
        <f t="shared" si="10"/>
        <v>44329</v>
      </c>
      <c r="AO27" s="83">
        <v>236</v>
      </c>
      <c r="AP27" s="50">
        <f t="shared" si="11"/>
        <v>3818</v>
      </c>
      <c r="AQ27" s="78">
        <f t="shared" si="5"/>
        <v>69.418181818181822</v>
      </c>
      <c r="AR27" s="34">
        <v>7</v>
      </c>
      <c r="AS27" s="1"/>
      <c r="AT27" s="1"/>
    </row>
    <row r="28" spans="1:47" ht="15" customHeight="1" x14ac:dyDescent="0.25">
      <c r="A28" s="1"/>
      <c r="B28" s="79">
        <v>23</v>
      </c>
      <c r="C28" s="65"/>
      <c r="D28" s="71" t="s">
        <v>34</v>
      </c>
      <c r="E28" s="19">
        <f t="shared" si="0"/>
        <v>93</v>
      </c>
      <c r="F28" s="19">
        <f t="shared" si="1"/>
        <v>66</v>
      </c>
      <c r="G28" s="44">
        <v>22</v>
      </c>
      <c r="H28" s="45">
        <v>27</v>
      </c>
      <c r="I28" s="22">
        <v>17</v>
      </c>
      <c r="J28" s="1"/>
      <c r="N28" s="1"/>
      <c r="O28" s="1"/>
      <c r="P28" s="49">
        <f t="shared" si="6"/>
        <v>23</v>
      </c>
      <c r="Q28" s="1"/>
      <c r="R28" s="74" t="s">
        <v>57</v>
      </c>
      <c r="S28" s="25" t="s">
        <v>22</v>
      </c>
      <c r="T28" s="26">
        <v>0</v>
      </c>
      <c r="U28" s="27"/>
      <c r="V28" s="28">
        <f t="shared" si="2"/>
        <v>0</v>
      </c>
      <c r="W28" s="9" t="s">
        <v>23</v>
      </c>
      <c r="X28" s="47">
        <v>4</v>
      </c>
      <c r="Y28" s="41">
        <f t="shared" si="7"/>
        <v>44297</v>
      </c>
      <c r="Z28" s="26">
        <v>0</v>
      </c>
      <c r="AA28" s="34">
        <f t="shared" si="8"/>
        <v>895</v>
      </c>
      <c r="AB28" s="48">
        <f t="shared" si="3"/>
        <v>38.913043478260867</v>
      </c>
      <c r="AC28" s="34">
        <v>23</v>
      </c>
      <c r="AD28" s="1"/>
      <c r="AE28" s="23">
        <f t="shared" si="9"/>
        <v>56</v>
      </c>
      <c r="AF28" s="1"/>
      <c r="AG28" s="74" t="s">
        <v>57</v>
      </c>
      <c r="AH28" s="35" t="s">
        <v>24</v>
      </c>
      <c r="AI28" s="26">
        <v>2</v>
      </c>
      <c r="AJ28" s="27"/>
      <c r="AK28" s="28">
        <f t="shared" si="4"/>
        <v>2</v>
      </c>
      <c r="AL28" s="9" t="s">
        <v>23</v>
      </c>
      <c r="AM28" s="47">
        <v>1</v>
      </c>
      <c r="AN28" s="41">
        <f t="shared" si="10"/>
        <v>44330</v>
      </c>
      <c r="AO28" s="26">
        <v>77</v>
      </c>
      <c r="AP28" s="50">
        <f t="shared" si="11"/>
        <v>3895</v>
      </c>
      <c r="AQ28" s="78">
        <f t="shared" si="5"/>
        <v>69.553571428571431</v>
      </c>
      <c r="AR28" s="34">
        <v>7</v>
      </c>
      <c r="AS28" s="1"/>
      <c r="AT28" s="1"/>
      <c r="AU28" s="84"/>
    </row>
    <row r="29" spans="1:47" ht="15" customHeight="1" x14ac:dyDescent="0.25">
      <c r="A29" s="1"/>
      <c r="B29" s="19">
        <v>24</v>
      </c>
      <c r="C29" s="65"/>
      <c r="D29" s="71" t="s">
        <v>46</v>
      </c>
      <c r="E29" s="19">
        <f t="shared" si="0"/>
        <v>93</v>
      </c>
      <c r="F29" s="19">
        <f t="shared" si="1"/>
        <v>66</v>
      </c>
      <c r="G29" s="44">
        <v>22</v>
      </c>
      <c r="H29" s="45">
        <v>27</v>
      </c>
      <c r="I29" s="22">
        <v>17</v>
      </c>
      <c r="J29" s="1"/>
      <c r="N29" s="1"/>
      <c r="O29" s="1"/>
      <c r="P29" s="67">
        <f t="shared" si="6"/>
        <v>24</v>
      </c>
      <c r="Q29" s="1"/>
      <c r="R29" s="61" t="s">
        <v>47</v>
      </c>
      <c r="S29" s="35" t="s">
        <v>24</v>
      </c>
      <c r="T29" s="26">
        <v>0</v>
      </c>
      <c r="U29" s="27"/>
      <c r="V29" s="28">
        <f t="shared" si="2"/>
        <v>0</v>
      </c>
      <c r="W29" s="9" t="s">
        <v>23</v>
      </c>
      <c r="X29" s="47">
        <v>0</v>
      </c>
      <c r="Y29" s="41">
        <f t="shared" si="7"/>
        <v>44298</v>
      </c>
      <c r="Z29" s="26">
        <v>0</v>
      </c>
      <c r="AA29" s="34">
        <f t="shared" si="8"/>
        <v>895</v>
      </c>
      <c r="AB29" s="48">
        <f t="shared" si="3"/>
        <v>37.291666666666664</v>
      </c>
      <c r="AC29" s="34">
        <v>25</v>
      </c>
      <c r="AD29" s="1"/>
      <c r="AE29" s="23">
        <f t="shared" si="9"/>
        <v>57</v>
      </c>
      <c r="AF29" s="1"/>
      <c r="AG29" s="61" t="s">
        <v>47</v>
      </c>
      <c r="AH29" s="25" t="s">
        <v>22</v>
      </c>
      <c r="AI29" s="26">
        <v>3</v>
      </c>
      <c r="AJ29" s="27"/>
      <c r="AK29" s="28">
        <f t="shared" si="4"/>
        <v>3</v>
      </c>
      <c r="AL29" s="9" t="s">
        <v>23</v>
      </c>
      <c r="AM29" s="47">
        <v>2</v>
      </c>
      <c r="AN29" s="41">
        <f t="shared" si="10"/>
        <v>44331</v>
      </c>
      <c r="AO29" s="26">
        <v>150</v>
      </c>
      <c r="AP29" s="50">
        <f t="shared" si="11"/>
        <v>4045</v>
      </c>
      <c r="AQ29" s="78">
        <f t="shared" si="5"/>
        <v>70.964912280701753</v>
      </c>
      <c r="AR29" s="34">
        <v>7</v>
      </c>
      <c r="AS29" s="1"/>
      <c r="AT29" s="1"/>
      <c r="AU29" s="4"/>
    </row>
    <row r="30" spans="1:47" ht="15" customHeight="1" x14ac:dyDescent="0.25">
      <c r="A30" s="1"/>
      <c r="B30" s="19">
        <v>25</v>
      </c>
      <c r="C30" s="65"/>
      <c r="D30" s="71" t="s">
        <v>57</v>
      </c>
      <c r="E30" s="19">
        <f t="shared" si="0"/>
        <v>89</v>
      </c>
      <c r="F30" s="19">
        <f t="shared" si="1"/>
        <v>66</v>
      </c>
      <c r="G30" s="44">
        <v>24</v>
      </c>
      <c r="H30" s="45">
        <v>17</v>
      </c>
      <c r="I30" s="22">
        <v>25</v>
      </c>
      <c r="J30" s="1"/>
      <c r="N30" s="1"/>
      <c r="O30" s="1"/>
      <c r="P30" s="49">
        <f t="shared" si="6"/>
        <v>25</v>
      </c>
      <c r="Q30" s="1"/>
      <c r="R30" s="61" t="s">
        <v>44</v>
      </c>
      <c r="S30" s="25" t="s">
        <v>22</v>
      </c>
      <c r="T30" s="26">
        <v>0</v>
      </c>
      <c r="U30" s="27"/>
      <c r="V30" s="28">
        <f t="shared" si="2"/>
        <v>0</v>
      </c>
      <c r="W30" s="9" t="s">
        <v>23</v>
      </c>
      <c r="X30" s="47">
        <v>2</v>
      </c>
      <c r="Y30" s="41">
        <f t="shared" si="7"/>
        <v>44299</v>
      </c>
      <c r="Z30" s="26">
        <v>0</v>
      </c>
      <c r="AA30" s="34">
        <f t="shared" si="8"/>
        <v>895</v>
      </c>
      <c r="AB30" s="85">
        <f t="shared" si="3"/>
        <v>35.799999999999997</v>
      </c>
      <c r="AC30" s="34">
        <v>27</v>
      </c>
      <c r="AD30" s="1"/>
      <c r="AE30" s="23">
        <f t="shared" si="9"/>
        <v>58</v>
      </c>
      <c r="AF30" s="1"/>
      <c r="AG30" s="61" t="s">
        <v>44</v>
      </c>
      <c r="AH30" s="35" t="s">
        <v>24</v>
      </c>
      <c r="AI30" s="26">
        <v>3</v>
      </c>
      <c r="AJ30" s="27"/>
      <c r="AK30" s="28">
        <f t="shared" si="4"/>
        <v>3</v>
      </c>
      <c r="AL30" s="9" t="s">
        <v>23</v>
      </c>
      <c r="AM30" s="47">
        <v>2</v>
      </c>
      <c r="AN30" s="41">
        <f t="shared" si="10"/>
        <v>44332</v>
      </c>
      <c r="AO30" s="26">
        <v>153</v>
      </c>
      <c r="AP30" s="50">
        <f t="shared" si="11"/>
        <v>4198</v>
      </c>
      <c r="AQ30" s="78">
        <f t="shared" si="5"/>
        <v>72.379310344827587</v>
      </c>
      <c r="AR30" s="34">
        <v>7</v>
      </c>
      <c r="AS30" s="1"/>
      <c r="AT30" s="1"/>
      <c r="AU30" s="4"/>
    </row>
    <row r="31" spans="1:47" ht="15" customHeight="1" x14ac:dyDescent="0.25">
      <c r="A31" s="1"/>
      <c r="B31" s="19">
        <v>26</v>
      </c>
      <c r="C31" s="80"/>
      <c r="D31" s="71" t="s">
        <v>21</v>
      </c>
      <c r="E31" s="19">
        <f t="shared" si="0"/>
        <v>88</v>
      </c>
      <c r="F31" s="19">
        <f t="shared" si="1"/>
        <v>66</v>
      </c>
      <c r="G31" s="44">
        <v>21</v>
      </c>
      <c r="H31" s="45">
        <v>25</v>
      </c>
      <c r="I31" s="22">
        <v>20</v>
      </c>
      <c r="J31" s="1"/>
      <c r="N31" s="1"/>
      <c r="O31" s="1"/>
      <c r="P31" s="23">
        <f t="shared" si="6"/>
        <v>26</v>
      </c>
      <c r="Q31" s="1"/>
      <c r="R31" s="68" t="s">
        <v>33</v>
      </c>
      <c r="S31" s="35" t="s">
        <v>24</v>
      </c>
      <c r="T31" s="26">
        <v>1</v>
      </c>
      <c r="U31" s="27"/>
      <c r="V31" s="28">
        <f t="shared" si="2"/>
        <v>1</v>
      </c>
      <c r="W31" s="9" t="s">
        <v>23</v>
      </c>
      <c r="X31" s="47">
        <v>0</v>
      </c>
      <c r="Y31" s="41">
        <f t="shared" si="7"/>
        <v>44300</v>
      </c>
      <c r="Z31" s="26">
        <v>51</v>
      </c>
      <c r="AA31" s="34">
        <f t="shared" si="8"/>
        <v>946</v>
      </c>
      <c r="AB31" s="38">
        <f t="shared" si="3"/>
        <v>36.384615384615387</v>
      </c>
      <c r="AC31" s="34">
        <v>24</v>
      </c>
      <c r="AD31" s="1"/>
      <c r="AE31" s="23">
        <f t="shared" si="9"/>
        <v>59</v>
      </c>
      <c r="AF31" s="1"/>
      <c r="AG31" s="68" t="s">
        <v>33</v>
      </c>
      <c r="AH31" s="25" t="s">
        <v>22</v>
      </c>
      <c r="AI31" s="26">
        <v>3</v>
      </c>
      <c r="AJ31" s="27"/>
      <c r="AK31" s="28">
        <f t="shared" si="4"/>
        <v>3</v>
      </c>
      <c r="AL31" s="9" t="s">
        <v>23</v>
      </c>
      <c r="AM31" s="47">
        <v>2</v>
      </c>
      <c r="AN31" s="41">
        <f t="shared" si="10"/>
        <v>44333</v>
      </c>
      <c r="AO31" s="26">
        <v>195</v>
      </c>
      <c r="AP31" s="50">
        <f t="shared" si="11"/>
        <v>4393</v>
      </c>
      <c r="AQ31" s="78">
        <f t="shared" si="5"/>
        <v>74.457627118644069</v>
      </c>
      <c r="AR31" s="34">
        <v>6</v>
      </c>
      <c r="AS31" s="1"/>
      <c r="AT31" s="1"/>
      <c r="AU31" s="4"/>
    </row>
    <row r="32" spans="1:47" ht="15" customHeight="1" x14ac:dyDescent="0.25">
      <c r="A32" s="1"/>
      <c r="B32" s="86">
        <v>27</v>
      </c>
      <c r="C32" s="1"/>
      <c r="D32" s="87" t="s">
        <v>58</v>
      </c>
      <c r="E32" s="19">
        <f t="shared" si="0"/>
        <v>86</v>
      </c>
      <c r="F32" s="19">
        <f t="shared" si="1"/>
        <v>66</v>
      </c>
      <c r="G32" s="44">
        <v>21</v>
      </c>
      <c r="H32" s="45">
        <v>23</v>
      </c>
      <c r="I32" s="22">
        <v>22</v>
      </c>
      <c r="J32" s="1"/>
      <c r="N32" s="1"/>
      <c r="O32" s="1"/>
      <c r="P32" s="23">
        <f t="shared" si="6"/>
        <v>27</v>
      </c>
      <c r="Q32" s="1"/>
      <c r="R32" s="74" t="s">
        <v>59</v>
      </c>
      <c r="S32" s="25" t="s">
        <v>22</v>
      </c>
      <c r="T32" s="26">
        <v>4</v>
      </c>
      <c r="U32" s="27"/>
      <c r="V32" s="28">
        <f t="shared" si="2"/>
        <v>4</v>
      </c>
      <c r="W32" s="9" t="s">
        <v>23</v>
      </c>
      <c r="X32" s="47">
        <v>2</v>
      </c>
      <c r="Y32" s="41">
        <f t="shared" si="7"/>
        <v>44301</v>
      </c>
      <c r="Z32" s="83">
        <v>160</v>
      </c>
      <c r="AA32" s="34">
        <f t="shared" si="8"/>
        <v>1106</v>
      </c>
      <c r="AB32" s="38">
        <f t="shared" si="3"/>
        <v>40.962962962962962</v>
      </c>
      <c r="AC32" s="34">
        <v>24</v>
      </c>
      <c r="AD32" s="1"/>
      <c r="AE32" s="23">
        <f t="shared" si="9"/>
        <v>60</v>
      </c>
      <c r="AF32" s="1"/>
      <c r="AG32" s="74" t="s">
        <v>59</v>
      </c>
      <c r="AH32" s="35" t="s">
        <v>24</v>
      </c>
      <c r="AI32" s="26">
        <v>3</v>
      </c>
      <c r="AJ32" s="27"/>
      <c r="AK32" s="28">
        <f t="shared" si="4"/>
        <v>3</v>
      </c>
      <c r="AL32" s="9" t="s">
        <v>23</v>
      </c>
      <c r="AM32" s="47">
        <v>2</v>
      </c>
      <c r="AN32" s="41">
        <f t="shared" si="10"/>
        <v>44334</v>
      </c>
      <c r="AO32" s="81">
        <v>120</v>
      </c>
      <c r="AP32" s="50">
        <f t="shared" si="11"/>
        <v>4513</v>
      </c>
      <c r="AQ32" s="78">
        <f t="shared" si="5"/>
        <v>75.216666666666669</v>
      </c>
      <c r="AR32" s="34">
        <v>4</v>
      </c>
      <c r="AS32" s="1"/>
      <c r="AT32" s="1"/>
      <c r="AU32" s="4"/>
    </row>
    <row r="33" spans="1:47" ht="15" customHeight="1" x14ac:dyDescent="0.25">
      <c r="A33" s="1"/>
      <c r="B33" s="86">
        <v>28</v>
      </c>
      <c r="C33" s="1"/>
      <c r="D33" s="87" t="s">
        <v>59</v>
      </c>
      <c r="E33" s="19">
        <f t="shared" si="0"/>
        <v>77</v>
      </c>
      <c r="F33" s="19">
        <f t="shared" si="1"/>
        <v>66</v>
      </c>
      <c r="G33" s="44">
        <v>20</v>
      </c>
      <c r="H33" s="45">
        <v>17</v>
      </c>
      <c r="I33" s="22">
        <v>29</v>
      </c>
      <c r="J33" s="1"/>
      <c r="N33" s="1"/>
      <c r="O33" s="1"/>
      <c r="P33" s="49">
        <f t="shared" si="6"/>
        <v>28</v>
      </c>
      <c r="Q33" s="1"/>
      <c r="R33" s="24" t="s">
        <v>58</v>
      </c>
      <c r="S33" s="35" t="s">
        <v>24</v>
      </c>
      <c r="T33" s="26">
        <v>0</v>
      </c>
      <c r="U33" s="27"/>
      <c r="V33" s="28">
        <f t="shared" si="2"/>
        <v>0</v>
      </c>
      <c r="W33" s="9" t="s">
        <v>23</v>
      </c>
      <c r="X33" s="47">
        <v>1</v>
      </c>
      <c r="Y33" s="41">
        <f t="shared" si="7"/>
        <v>44302</v>
      </c>
      <c r="Z33" s="26">
        <v>0</v>
      </c>
      <c r="AA33" s="34">
        <f t="shared" si="8"/>
        <v>1106</v>
      </c>
      <c r="AB33" s="48">
        <f t="shared" si="3"/>
        <v>39.5</v>
      </c>
      <c r="AC33" s="34">
        <v>25</v>
      </c>
      <c r="AD33" s="1"/>
      <c r="AE33" s="23">
        <f t="shared" si="9"/>
        <v>61</v>
      </c>
      <c r="AF33" s="1"/>
      <c r="AG33" s="24" t="s">
        <v>58</v>
      </c>
      <c r="AH33" s="25" t="s">
        <v>22</v>
      </c>
      <c r="AI33" s="26">
        <v>1</v>
      </c>
      <c r="AJ33" s="27"/>
      <c r="AK33" s="28">
        <f t="shared" si="4"/>
        <v>1</v>
      </c>
      <c r="AL33" s="9" t="s">
        <v>23</v>
      </c>
      <c r="AM33" s="47">
        <v>0</v>
      </c>
      <c r="AN33" s="41">
        <f t="shared" si="10"/>
        <v>44335</v>
      </c>
      <c r="AO33" s="26">
        <v>45</v>
      </c>
      <c r="AP33" s="50">
        <f t="shared" si="11"/>
        <v>4558</v>
      </c>
      <c r="AQ33" s="48">
        <f t="shared" si="5"/>
        <v>74.721311475409834</v>
      </c>
      <c r="AR33" s="34">
        <v>4</v>
      </c>
      <c r="AS33" s="1"/>
      <c r="AT33" s="1"/>
      <c r="AU33" s="4"/>
    </row>
    <row r="34" spans="1:47" ht="15" customHeight="1" x14ac:dyDescent="0.25">
      <c r="A34" s="1"/>
      <c r="B34" s="86">
        <v>29</v>
      </c>
      <c r="C34" s="1"/>
      <c r="D34" s="87" t="s">
        <v>51</v>
      </c>
      <c r="E34" s="19">
        <f t="shared" si="0"/>
        <v>76</v>
      </c>
      <c r="F34" s="19">
        <f t="shared" si="1"/>
        <v>66</v>
      </c>
      <c r="G34" s="44">
        <v>15</v>
      </c>
      <c r="H34" s="45">
        <v>31</v>
      </c>
      <c r="I34" s="22">
        <v>20</v>
      </c>
      <c r="J34" s="1"/>
      <c r="N34" s="1"/>
      <c r="O34" s="1"/>
      <c r="P34" s="49">
        <f t="shared" si="6"/>
        <v>29</v>
      </c>
      <c r="Q34" s="1"/>
      <c r="R34" s="61" t="s">
        <v>52</v>
      </c>
      <c r="S34" s="25" t="s">
        <v>22</v>
      </c>
      <c r="T34" s="26">
        <v>0</v>
      </c>
      <c r="U34" s="27"/>
      <c r="V34" s="28">
        <f t="shared" si="2"/>
        <v>0</v>
      </c>
      <c r="W34" s="9" t="s">
        <v>23</v>
      </c>
      <c r="X34" s="47">
        <v>2</v>
      </c>
      <c r="Y34" s="41">
        <f t="shared" si="7"/>
        <v>44303</v>
      </c>
      <c r="Z34" s="26">
        <v>0</v>
      </c>
      <c r="AA34" s="34">
        <f t="shared" si="8"/>
        <v>1106</v>
      </c>
      <c r="AB34" s="48">
        <f t="shared" si="3"/>
        <v>38.137931034482762</v>
      </c>
      <c r="AC34" s="34">
        <v>26</v>
      </c>
      <c r="AD34" s="1"/>
      <c r="AE34" s="23">
        <f t="shared" si="9"/>
        <v>62</v>
      </c>
      <c r="AF34" s="1"/>
      <c r="AG34" s="61" t="s">
        <v>52</v>
      </c>
      <c r="AH34" s="35" t="s">
        <v>24</v>
      </c>
      <c r="AI34" s="26">
        <v>3</v>
      </c>
      <c r="AJ34" s="27"/>
      <c r="AK34" s="28">
        <f t="shared" si="4"/>
        <v>3</v>
      </c>
      <c r="AL34" s="9" t="s">
        <v>23</v>
      </c>
      <c r="AM34" s="47">
        <v>2</v>
      </c>
      <c r="AN34" s="41">
        <f t="shared" si="10"/>
        <v>44336</v>
      </c>
      <c r="AO34" s="81">
        <v>150</v>
      </c>
      <c r="AP34" s="50">
        <f t="shared" si="11"/>
        <v>4708</v>
      </c>
      <c r="AQ34" s="78">
        <f t="shared" si="5"/>
        <v>75.935483870967744</v>
      </c>
      <c r="AR34" s="34">
        <v>4</v>
      </c>
      <c r="AS34" s="1"/>
      <c r="AT34" s="1"/>
      <c r="AU34" s="4"/>
    </row>
    <row r="35" spans="1:47" ht="15" customHeight="1" x14ac:dyDescent="0.25">
      <c r="A35" s="1"/>
      <c r="B35" s="86">
        <v>30</v>
      </c>
      <c r="C35" s="1"/>
      <c r="D35" s="87" t="s">
        <v>60</v>
      </c>
      <c r="E35" s="19">
        <f t="shared" si="0"/>
        <v>75</v>
      </c>
      <c r="F35" s="19">
        <f t="shared" si="1"/>
        <v>66</v>
      </c>
      <c r="G35" s="44">
        <v>17</v>
      </c>
      <c r="H35" s="45">
        <v>24</v>
      </c>
      <c r="I35" s="22">
        <v>25</v>
      </c>
      <c r="J35" s="1"/>
      <c r="K35" s="88"/>
      <c r="L35" s="89"/>
      <c r="M35" s="1"/>
      <c r="N35" s="1"/>
      <c r="O35" s="1"/>
      <c r="P35" s="23">
        <f t="shared" si="6"/>
        <v>30</v>
      </c>
      <c r="Q35" s="1"/>
      <c r="R35" s="74" t="s">
        <v>61</v>
      </c>
      <c r="S35" s="35" t="s">
        <v>24</v>
      </c>
      <c r="T35" s="26">
        <v>2</v>
      </c>
      <c r="U35" s="27"/>
      <c r="V35" s="28">
        <f t="shared" si="2"/>
        <v>2</v>
      </c>
      <c r="W35" s="9" t="s">
        <v>23</v>
      </c>
      <c r="X35" s="47">
        <v>1</v>
      </c>
      <c r="Y35" s="41">
        <f t="shared" si="7"/>
        <v>44304</v>
      </c>
      <c r="Z35" s="26">
        <v>73</v>
      </c>
      <c r="AA35" s="34">
        <f t="shared" si="8"/>
        <v>1179</v>
      </c>
      <c r="AB35" s="38">
        <f t="shared" si="3"/>
        <v>39.299999999999997</v>
      </c>
      <c r="AC35" s="34">
        <v>25</v>
      </c>
      <c r="AD35" s="1"/>
      <c r="AE35" s="23">
        <f t="shared" si="9"/>
        <v>63</v>
      </c>
      <c r="AF35" s="1"/>
      <c r="AG35" s="74" t="s">
        <v>61</v>
      </c>
      <c r="AH35" s="25" t="s">
        <v>22</v>
      </c>
      <c r="AI35" s="26">
        <v>2</v>
      </c>
      <c r="AJ35" s="27"/>
      <c r="AK35" s="28">
        <f t="shared" si="4"/>
        <v>2</v>
      </c>
      <c r="AL35" s="9" t="s">
        <v>23</v>
      </c>
      <c r="AM35" s="47">
        <v>1</v>
      </c>
      <c r="AN35" s="41">
        <f t="shared" si="10"/>
        <v>44337</v>
      </c>
      <c r="AO35" s="26">
        <v>97</v>
      </c>
      <c r="AP35" s="50">
        <f t="shared" si="11"/>
        <v>4805</v>
      </c>
      <c r="AQ35" s="78">
        <f t="shared" si="5"/>
        <v>76.269841269841265</v>
      </c>
      <c r="AR35" s="34">
        <v>3</v>
      </c>
      <c r="AS35" s="1"/>
      <c r="AT35" s="1"/>
      <c r="AU35" s="4"/>
    </row>
    <row r="36" spans="1:47" ht="15" customHeight="1" x14ac:dyDescent="0.25">
      <c r="A36" s="1"/>
      <c r="B36" s="86">
        <v>31</v>
      </c>
      <c r="C36" s="1"/>
      <c r="D36" s="87" t="s">
        <v>43</v>
      </c>
      <c r="E36" s="19">
        <f t="shared" si="0"/>
        <v>72</v>
      </c>
      <c r="F36" s="19">
        <f t="shared" si="1"/>
        <v>66</v>
      </c>
      <c r="G36" s="44">
        <v>19</v>
      </c>
      <c r="H36" s="45">
        <v>15</v>
      </c>
      <c r="I36" s="22">
        <v>32</v>
      </c>
      <c r="J36" s="1"/>
      <c r="K36" s="90"/>
      <c r="L36" s="1"/>
      <c r="M36" s="1"/>
      <c r="N36" s="1"/>
      <c r="O36" s="1"/>
      <c r="P36" s="23">
        <f t="shared" si="6"/>
        <v>31</v>
      </c>
      <c r="Q36" s="1"/>
      <c r="R36" s="61" t="s">
        <v>49</v>
      </c>
      <c r="S36" s="25" t="s">
        <v>22</v>
      </c>
      <c r="T36" s="26">
        <v>1</v>
      </c>
      <c r="U36" s="27"/>
      <c r="V36" s="28">
        <f t="shared" si="2"/>
        <v>1</v>
      </c>
      <c r="W36" s="9" t="s">
        <v>23</v>
      </c>
      <c r="X36" s="47">
        <v>0</v>
      </c>
      <c r="Y36" s="41">
        <f t="shared" si="7"/>
        <v>44305</v>
      </c>
      <c r="Z36" s="26">
        <v>50</v>
      </c>
      <c r="AA36" s="34">
        <f t="shared" si="8"/>
        <v>1229</v>
      </c>
      <c r="AB36" s="38">
        <f t="shared" si="3"/>
        <v>39.645161290322584</v>
      </c>
      <c r="AC36" s="34">
        <v>23</v>
      </c>
      <c r="AD36" s="1"/>
      <c r="AE36" s="23">
        <f t="shared" si="9"/>
        <v>64</v>
      </c>
      <c r="AF36" s="1"/>
      <c r="AG36" s="61" t="s">
        <v>49</v>
      </c>
      <c r="AH36" s="35" t="s">
        <v>24</v>
      </c>
      <c r="AI36" s="26">
        <v>6</v>
      </c>
      <c r="AJ36" s="27"/>
      <c r="AK36" s="28">
        <f t="shared" si="4"/>
        <v>6</v>
      </c>
      <c r="AL36" s="9" t="s">
        <v>23</v>
      </c>
      <c r="AM36" s="47">
        <v>5</v>
      </c>
      <c r="AN36" s="41">
        <f t="shared" si="10"/>
        <v>44338</v>
      </c>
      <c r="AO36" s="63">
        <v>273</v>
      </c>
      <c r="AP36" s="50">
        <f t="shared" si="11"/>
        <v>5078</v>
      </c>
      <c r="AQ36" s="78">
        <f t="shared" si="5"/>
        <v>79.34375</v>
      </c>
      <c r="AR36" s="34">
        <v>3</v>
      </c>
      <c r="AS36" s="1"/>
      <c r="AT36" s="1"/>
      <c r="AU36" s="4"/>
    </row>
    <row r="37" spans="1:47" ht="15" customHeight="1" x14ac:dyDescent="0.25">
      <c r="A37" s="1"/>
      <c r="B37" s="86">
        <v>32</v>
      </c>
      <c r="C37" s="1"/>
      <c r="D37" s="87" t="s">
        <v>55</v>
      </c>
      <c r="E37" s="19">
        <f t="shared" si="0"/>
        <v>69</v>
      </c>
      <c r="F37" s="19">
        <f t="shared" si="1"/>
        <v>66</v>
      </c>
      <c r="G37" s="44">
        <v>15</v>
      </c>
      <c r="H37" s="45">
        <v>24</v>
      </c>
      <c r="I37" s="22">
        <v>27</v>
      </c>
      <c r="J37" s="1"/>
      <c r="K37" s="1"/>
      <c r="L37" s="1"/>
      <c r="M37" s="1"/>
      <c r="N37" s="1"/>
      <c r="O37" s="1"/>
      <c r="P37" s="23">
        <f t="shared" si="6"/>
        <v>32</v>
      </c>
      <c r="Q37" s="1"/>
      <c r="R37" s="24" t="s">
        <v>62</v>
      </c>
      <c r="S37" s="35" t="s">
        <v>24</v>
      </c>
      <c r="T37" s="26">
        <v>4</v>
      </c>
      <c r="U37" s="27"/>
      <c r="V37" s="28">
        <f t="shared" si="2"/>
        <v>4</v>
      </c>
      <c r="W37" s="9" t="s">
        <v>23</v>
      </c>
      <c r="X37" s="47">
        <v>1</v>
      </c>
      <c r="Y37" s="41">
        <f t="shared" si="7"/>
        <v>44306</v>
      </c>
      <c r="Z37" s="83">
        <v>175</v>
      </c>
      <c r="AA37" s="34">
        <f t="shared" si="8"/>
        <v>1404</v>
      </c>
      <c r="AB37" s="38">
        <f t="shared" si="3"/>
        <v>43.875</v>
      </c>
      <c r="AC37" s="34">
        <v>22</v>
      </c>
      <c r="AD37" s="1"/>
      <c r="AE37" s="49">
        <f t="shared" si="9"/>
        <v>65</v>
      </c>
      <c r="AF37" s="1"/>
      <c r="AG37" s="24" t="s">
        <v>62</v>
      </c>
      <c r="AH37" s="25" t="s">
        <v>22</v>
      </c>
      <c r="AI37" s="26">
        <v>0</v>
      </c>
      <c r="AJ37" s="27"/>
      <c r="AK37" s="28">
        <f t="shared" si="4"/>
        <v>0</v>
      </c>
      <c r="AL37" s="9" t="s">
        <v>23</v>
      </c>
      <c r="AM37" s="47">
        <v>2</v>
      </c>
      <c r="AN37" s="41">
        <f t="shared" si="10"/>
        <v>44339</v>
      </c>
      <c r="AO37" s="26">
        <v>0</v>
      </c>
      <c r="AP37" s="50">
        <f t="shared" si="11"/>
        <v>5078</v>
      </c>
      <c r="AQ37" s="48">
        <f t="shared" si="5"/>
        <v>78.123076923076923</v>
      </c>
      <c r="AR37" s="34">
        <v>3</v>
      </c>
      <c r="AS37" s="1"/>
      <c r="AT37" s="1"/>
      <c r="AU37" s="4"/>
    </row>
    <row r="38" spans="1:47" ht="15" customHeight="1" x14ac:dyDescent="0.25">
      <c r="A38" s="1"/>
      <c r="B38" s="86">
        <v>33</v>
      </c>
      <c r="C38" s="1"/>
      <c r="D38" s="87" t="s">
        <v>62</v>
      </c>
      <c r="E38" s="19">
        <f t="shared" si="0"/>
        <v>67</v>
      </c>
      <c r="F38" s="19">
        <f t="shared" si="1"/>
        <v>66</v>
      </c>
      <c r="G38" s="44">
        <v>14</v>
      </c>
      <c r="H38" s="45">
        <v>25</v>
      </c>
      <c r="I38" s="22">
        <v>27</v>
      </c>
      <c r="J38" s="1"/>
      <c r="K38" s="1"/>
      <c r="L38" s="1"/>
      <c r="M38" s="1"/>
      <c r="N38" s="1"/>
      <c r="O38" s="1"/>
      <c r="P38" s="91">
        <f t="shared" si="6"/>
        <v>33</v>
      </c>
      <c r="Q38" s="92"/>
      <c r="R38" s="74" t="s">
        <v>60</v>
      </c>
      <c r="S38" s="25" t="s">
        <v>22</v>
      </c>
      <c r="T38" s="93">
        <v>2</v>
      </c>
      <c r="U38" s="94"/>
      <c r="V38" s="95">
        <f t="shared" si="2"/>
        <v>2</v>
      </c>
      <c r="W38" s="96" t="s">
        <v>23</v>
      </c>
      <c r="X38" s="97">
        <v>1</v>
      </c>
      <c r="Y38" s="98">
        <f t="shared" si="7"/>
        <v>44307</v>
      </c>
      <c r="Z38" s="93">
        <v>85</v>
      </c>
      <c r="AA38" s="99">
        <f t="shared" si="8"/>
        <v>1489</v>
      </c>
      <c r="AB38" s="100">
        <f t="shared" si="3"/>
        <v>45.121212121212125</v>
      </c>
      <c r="AC38" s="99">
        <v>19</v>
      </c>
      <c r="AD38" s="1"/>
      <c r="AE38" s="91">
        <f t="shared" si="9"/>
        <v>66</v>
      </c>
      <c r="AF38" s="92"/>
      <c r="AG38" s="74" t="s">
        <v>60</v>
      </c>
      <c r="AH38" s="35" t="s">
        <v>24</v>
      </c>
      <c r="AI38" s="93">
        <v>3</v>
      </c>
      <c r="AJ38" s="94"/>
      <c r="AK38" s="95">
        <f t="shared" si="4"/>
        <v>3</v>
      </c>
      <c r="AL38" s="96" t="s">
        <v>23</v>
      </c>
      <c r="AM38" s="97">
        <v>1</v>
      </c>
      <c r="AN38" s="98">
        <f t="shared" si="10"/>
        <v>44340</v>
      </c>
      <c r="AO38" s="93">
        <v>107</v>
      </c>
      <c r="AP38" s="101">
        <f t="shared" si="11"/>
        <v>5185</v>
      </c>
      <c r="AQ38" s="100">
        <f t="shared" si="5"/>
        <v>78.560606060606062</v>
      </c>
      <c r="AR38" s="99">
        <v>3</v>
      </c>
      <c r="AS38" s="1"/>
      <c r="AT38" s="1"/>
      <c r="AU38" s="4"/>
    </row>
    <row r="39" spans="1:47" ht="15" customHeight="1" x14ac:dyDescent="0.25">
      <c r="A39" s="1"/>
      <c r="B39" s="102">
        <v>34</v>
      </c>
      <c r="C39" s="52"/>
      <c r="D39" s="103" t="s">
        <v>61</v>
      </c>
      <c r="E39" s="104">
        <f t="shared" si="0"/>
        <v>65</v>
      </c>
      <c r="F39" s="104">
        <f t="shared" si="1"/>
        <v>66</v>
      </c>
      <c r="G39" s="105">
        <v>15</v>
      </c>
      <c r="H39" s="106">
        <v>20</v>
      </c>
      <c r="I39" s="107">
        <v>31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64">
        <f>SUM(T6:T38)</f>
        <v>32</v>
      </c>
      <c r="U39" s="64"/>
      <c r="V39" s="1"/>
      <c r="W39" s="1"/>
      <c r="X39" s="64">
        <f>SUM(X6:X38)</f>
        <v>44</v>
      </c>
      <c r="Y39" s="1"/>
      <c r="Z39" s="64">
        <f>SUM(Z6:Z38)</f>
        <v>1489</v>
      </c>
      <c r="AA39" s="64"/>
      <c r="AB39" s="64"/>
      <c r="AC39" s="1"/>
      <c r="AD39" s="1"/>
      <c r="AE39" s="1"/>
      <c r="AF39" s="1"/>
      <c r="AG39" s="1"/>
      <c r="AH39" s="1"/>
      <c r="AI39" s="64">
        <f>SUM(AI6:AI38)</f>
        <v>75</v>
      </c>
      <c r="AJ39" s="64"/>
      <c r="AK39" s="1"/>
      <c r="AL39" s="1"/>
      <c r="AM39" s="64">
        <f>SUM(AM6:AM38)</f>
        <v>58</v>
      </c>
      <c r="AN39" s="1"/>
      <c r="AO39" s="64">
        <f>SUM(AO6:AO38)</f>
        <v>3696</v>
      </c>
      <c r="AP39" s="64"/>
      <c r="AQ39" s="64"/>
      <c r="AR39" s="1"/>
      <c r="AS39" s="1"/>
      <c r="AT39" s="1"/>
      <c r="AU39" s="4"/>
    </row>
    <row r="40" spans="1:47" ht="15" customHeight="1" x14ac:dyDescent="0.25">
      <c r="A40" s="1"/>
      <c r="B40" s="1"/>
      <c r="C40" s="1"/>
      <c r="D40" s="9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4"/>
    </row>
    <row r="41" spans="1:47" ht="15" customHeight="1" x14ac:dyDescent="0.25">
      <c r="A41" s="1"/>
      <c r="K41" s="1"/>
      <c r="L41" s="1"/>
      <c r="M41" s="1"/>
      <c r="N41" s="1"/>
      <c r="O41" s="1"/>
      <c r="P41" s="5"/>
      <c r="Q41" s="5"/>
      <c r="R41" s="6" t="s">
        <v>1</v>
      </c>
      <c r="S41" s="7"/>
      <c r="T41" s="8"/>
      <c r="U41" s="7"/>
      <c r="V41" s="7"/>
      <c r="W41" s="7"/>
      <c r="Z41" s="9" t="s">
        <v>63</v>
      </c>
      <c r="AA41" s="9" t="s">
        <v>64</v>
      </c>
      <c r="AB41" s="3" t="s">
        <v>65</v>
      </c>
      <c r="AE41" s="1"/>
      <c r="AF41" s="1"/>
      <c r="AG41" s="1"/>
      <c r="AH41" s="1"/>
      <c r="AI41" s="46" t="s">
        <v>66</v>
      </c>
      <c r="AJ41" s="46"/>
      <c r="AK41" s="46"/>
      <c r="AL41" s="46"/>
      <c r="AM41" s="46" t="s">
        <v>67</v>
      </c>
      <c r="AN41" s="46"/>
      <c r="AO41" s="46" t="s">
        <v>68</v>
      </c>
      <c r="AR41" s="1"/>
      <c r="AS41" s="1"/>
      <c r="AT41" s="1"/>
      <c r="AU41" s="4"/>
    </row>
    <row r="42" spans="1:47" ht="15" customHeight="1" x14ac:dyDescent="0.25">
      <c r="A42" s="1"/>
      <c r="F42" s="9">
        <v>1</v>
      </c>
      <c r="N42" s="1"/>
      <c r="O42" s="1"/>
      <c r="P42" s="5" t="s">
        <v>3</v>
      </c>
      <c r="Q42" s="7"/>
      <c r="R42" s="7" t="s">
        <v>4</v>
      </c>
      <c r="S42" s="6" t="s">
        <v>5</v>
      </c>
      <c r="T42" s="6" t="s">
        <v>6</v>
      </c>
      <c r="U42" s="6" t="s">
        <v>7</v>
      </c>
      <c r="V42" s="6" t="s">
        <v>8</v>
      </c>
      <c r="W42" s="6" t="s">
        <v>9</v>
      </c>
      <c r="X42" s="1" t="s">
        <v>53</v>
      </c>
      <c r="Z42" s="48">
        <v>19</v>
      </c>
      <c r="AA42" s="48">
        <v>7</v>
      </c>
      <c r="AB42" s="48">
        <f>Z42+AA42</f>
        <v>26</v>
      </c>
      <c r="AE42" s="1"/>
      <c r="AF42" s="1"/>
      <c r="AG42" s="1"/>
      <c r="AH42" s="1"/>
      <c r="AI42" s="70">
        <f>T39+AI39</f>
        <v>107</v>
      </c>
      <c r="AJ42" s="70"/>
      <c r="AK42" s="70"/>
      <c r="AL42" s="70"/>
      <c r="AM42" s="70">
        <f>X39+AM39</f>
        <v>102</v>
      </c>
      <c r="AN42" s="70"/>
      <c r="AO42" s="70">
        <f>Z39+AO39</f>
        <v>5185</v>
      </c>
      <c r="AR42" s="1"/>
      <c r="AS42" s="1"/>
      <c r="AT42" s="1"/>
      <c r="AU42" s="4"/>
    </row>
    <row r="43" spans="1:47" ht="15" customHeight="1" x14ac:dyDescent="0.25">
      <c r="A43" s="1"/>
      <c r="B43" s="1"/>
      <c r="C43" s="1"/>
      <c r="D43" s="68" t="s">
        <v>36</v>
      </c>
      <c r="E43" s="108">
        <f t="shared" ref="E43:E75" ca="1" si="12">RANDBETWEEN(1,30)</f>
        <v>3</v>
      </c>
      <c r="F43" s="1"/>
      <c r="G43" s="109"/>
      <c r="H43" s="110" t="s">
        <v>69</v>
      </c>
      <c r="I43" s="109"/>
      <c r="J43" s="1"/>
      <c r="N43" s="1"/>
      <c r="O43" s="1"/>
      <c r="P43" s="16">
        <v>1</v>
      </c>
      <c r="Q43" s="17"/>
      <c r="R43" s="71" t="s">
        <v>36</v>
      </c>
      <c r="S43" s="19">
        <f t="shared" ref="S43:S76" si="13">U43*3+V43</f>
        <v>126</v>
      </c>
      <c r="T43" s="19">
        <f t="shared" ref="T43:T76" si="14">U43+V43+W43</f>
        <v>66</v>
      </c>
      <c r="U43" s="20">
        <v>35</v>
      </c>
      <c r="V43" s="21">
        <v>21</v>
      </c>
      <c r="W43" s="22">
        <v>10</v>
      </c>
      <c r="X43" s="111">
        <v>1</v>
      </c>
      <c r="Z43" s="38">
        <v>14</v>
      </c>
      <c r="AA43" s="38">
        <v>26</v>
      </c>
      <c r="AB43" s="38">
        <f>Z43+AA43</f>
        <v>40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R43" s="1"/>
      <c r="AS43" s="1"/>
      <c r="AT43" s="1"/>
      <c r="AU43" s="4"/>
    </row>
    <row r="44" spans="1:47" x14ac:dyDescent="0.25">
      <c r="A44" s="1"/>
      <c r="B44" s="1"/>
      <c r="C44" s="1"/>
      <c r="D44" s="68" t="s">
        <v>31</v>
      </c>
      <c r="E44" s="108">
        <f t="shared" ca="1" si="12"/>
        <v>30</v>
      </c>
      <c r="F44" s="1"/>
      <c r="G44" s="109"/>
      <c r="H44" s="110" t="s">
        <v>70</v>
      </c>
      <c r="I44" s="109"/>
      <c r="J44" s="1"/>
      <c r="N44" s="1"/>
      <c r="O44" s="1"/>
      <c r="P44" s="42">
        <v>2</v>
      </c>
      <c r="Q44" s="17"/>
      <c r="R44" s="66" t="s">
        <v>31</v>
      </c>
      <c r="S44" s="19">
        <f t="shared" si="13"/>
        <v>129</v>
      </c>
      <c r="T44" s="19">
        <f t="shared" si="14"/>
        <v>66</v>
      </c>
      <c r="U44" s="44">
        <v>38</v>
      </c>
      <c r="V44" s="45">
        <v>15</v>
      </c>
      <c r="W44" s="22">
        <v>13</v>
      </c>
      <c r="X44" s="111">
        <f t="shared" ref="X44:X76" si="15">X43+1</f>
        <v>2</v>
      </c>
      <c r="AE44" s="112"/>
      <c r="AF44" s="113"/>
      <c r="AG44" s="113" t="s">
        <v>71</v>
      </c>
      <c r="AH44" s="114"/>
      <c r="AI44" s="190" t="s">
        <v>72</v>
      </c>
      <c r="AJ44" s="190"/>
      <c r="AK44" s="190"/>
      <c r="AL44" s="190"/>
      <c r="AM44" s="190"/>
      <c r="AN44" s="191"/>
      <c r="AO44" s="1"/>
      <c r="AR44" s="1"/>
      <c r="AS44" s="1"/>
      <c r="AT44" s="1"/>
      <c r="AU44" s="4"/>
    </row>
    <row r="45" spans="1:47" ht="15" customHeight="1" x14ac:dyDescent="0.25">
      <c r="A45" s="1"/>
      <c r="B45" s="1"/>
      <c r="C45" s="1"/>
      <c r="D45" s="68" t="s">
        <v>20</v>
      </c>
      <c r="E45" s="108">
        <f t="shared" ca="1" si="12"/>
        <v>8</v>
      </c>
      <c r="F45" s="1"/>
      <c r="G45" s="109"/>
      <c r="H45" s="110" t="s">
        <v>73</v>
      </c>
      <c r="I45" s="109"/>
      <c r="J45" s="1"/>
      <c r="N45" s="1"/>
      <c r="O45" s="1"/>
      <c r="P45" s="42">
        <v>3</v>
      </c>
      <c r="Q45" s="17"/>
      <c r="R45" s="43" t="s">
        <v>20</v>
      </c>
      <c r="S45" s="19">
        <f t="shared" si="13"/>
        <v>135</v>
      </c>
      <c r="T45" s="19">
        <f t="shared" si="14"/>
        <v>66</v>
      </c>
      <c r="U45" s="44">
        <v>39</v>
      </c>
      <c r="V45" s="45">
        <v>18</v>
      </c>
      <c r="W45" s="22">
        <v>9</v>
      </c>
      <c r="X45" s="111">
        <f t="shared" si="15"/>
        <v>3</v>
      </c>
      <c r="AE45" s="115"/>
      <c r="AF45" s="116"/>
      <c r="AG45" s="116"/>
      <c r="AH45" s="116"/>
      <c r="AI45" s="116"/>
      <c r="AJ45" s="116"/>
      <c r="AK45" s="116"/>
      <c r="AL45" s="116"/>
      <c r="AM45" s="116"/>
      <c r="AN45" s="117"/>
      <c r="AO45" s="1"/>
      <c r="AR45" s="1"/>
      <c r="AS45" s="1"/>
      <c r="AT45" s="1"/>
      <c r="AU45" s="4"/>
    </row>
    <row r="46" spans="1:47" ht="15.75" thickBot="1" x14ac:dyDescent="0.3">
      <c r="A46" s="1"/>
      <c r="B46" s="1"/>
      <c r="C46" s="1"/>
      <c r="D46" s="68" t="s">
        <v>33</v>
      </c>
      <c r="E46" s="108">
        <f t="shared" ca="1" si="12"/>
        <v>7</v>
      </c>
      <c r="G46" s="109"/>
      <c r="H46" s="110" t="s">
        <v>74</v>
      </c>
      <c r="I46" s="109"/>
      <c r="J46" s="1"/>
      <c r="N46" s="1"/>
      <c r="O46" s="1"/>
      <c r="P46" s="62">
        <v>4</v>
      </c>
      <c r="Q46" s="17"/>
      <c r="R46" s="66" t="s">
        <v>33</v>
      </c>
      <c r="S46" s="19">
        <f t="shared" si="13"/>
        <v>128</v>
      </c>
      <c r="T46" s="19">
        <f t="shared" si="14"/>
        <v>66</v>
      </c>
      <c r="U46" s="44">
        <v>38</v>
      </c>
      <c r="V46" s="45">
        <v>14</v>
      </c>
      <c r="W46" s="22">
        <v>14</v>
      </c>
      <c r="X46" s="111">
        <f t="shared" si="15"/>
        <v>4</v>
      </c>
      <c r="AE46" s="115"/>
      <c r="AF46" s="118"/>
      <c r="AG46" s="119" t="str">
        <f>D9</f>
        <v>Central Córdoba SdE</v>
      </c>
      <c r="AH46" s="120"/>
      <c r="AI46" s="116"/>
      <c r="AJ46" s="116"/>
      <c r="AK46" s="116"/>
      <c r="AL46" s="116"/>
      <c r="AM46" s="116"/>
      <c r="AN46" s="117"/>
      <c r="AO46" s="1"/>
      <c r="AR46" s="1"/>
      <c r="AS46" s="1"/>
      <c r="AT46" s="1"/>
      <c r="AU46" s="4"/>
    </row>
    <row r="47" spans="1:47" ht="15.75" thickBot="1" x14ac:dyDescent="0.3">
      <c r="A47" s="1"/>
      <c r="B47" s="1"/>
      <c r="C47" s="1"/>
      <c r="D47" s="61" t="s">
        <v>40</v>
      </c>
      <c r="E47" s="108">
        <f t="shared" ca="1" si="12"/>
        <v>9</v>
      </c>
      <c r="F47" s="1"/>
      <c r="G47" s="121"/>
      <c r="H47" s="121"/>
      <c r="I47" s="45"/>
      <c r="J47" s="1"/>
      <c r="N47" s="1"/>
      <c r="O47" s="1"/>
      <c r="P47" s="62">
        <v>5</v>
      </c>
      <c r="Q47" s="65"/>
      <c r="R47" s="71" t="s">
        <v>40</v>
      </c>
      <c r="S47" s="19">
        <f t="shared" si="13"/>
        <v>120</v>
      </c>
      <c r="T47" s="19">
        <f t="shared" si="14"/>
        <v>66</v>
      </c>
      <c r="U47" s="44">
        <v>34</v>
      </c>
      <c r="V47" s="45">
        <v>18</v>
      </c>
      <c r="W47" s="22">
        <v>14</v>
      </c>
      <c r="X47" s="111">
        <f t="shared" si="15"/>
        <v>5</v>
      </c>
      <c r="Z47" s="1"/>
      <c r="AA47" s="1"/>
      <c r="AB47" s="1"/>
      <c r="AC47" s="1"/>
      <c r="AD47" s="1"/>
      <c r="AE47" s="115"/>
      <c r="AF47" s="122"/>
      <c r="AG47" s="123" t="s">
        <v>75</v>
      </c>
      <c r="AH47" s="124"/>
      <c r="AI47" s="116"/>
      <c r="AJ47" s="116"/>
      <c r="AK47" s="116"/>
      <c r="AL47" s="116"/>
      <c r="AM47" s="116"/>
      <c r="AN47" s="117"/>
      <c r="AO47" s="1"/>
      <c r="AP47" s="1"/>
      <c r="AQ47" s="1"/>
      <c r="AR47" s="1"/>
      <c r="AS47" s="1"/>
      <c r="AT47" s="1"/>
      <c r="AU47" s="4"/>
    </row>
    <row r="48" spans="1:47" ht="15.75" thickBot="1" x14ac:dyDescent="0.3">
      <c r="A48" s="1"/>
      <c r="B48" s="1"/>
      <c r="C48" s="1"/>
      <c r="D48" s="61" t="s">
        <v>49</v>
      </c>
      <c r="E48" s="108">
        <f t="shared" ca="1" si="12"/>
        <v>9</v>
      </c>
      <c r="F48" s="1"/>
      <c r="J48" s="1"/>
      <c r="K48" s="1"/>
      <c r="L48" s="1"/>
      <c r="M48" s="1"/>
      <c r="N48" s="1"/>
      <c r="O48" s="1"/>
      <c r="P48" s="62">
        <v>6</v>
      </c>
      <c r="Q48" s="65"/>
      <c r="R48" s="71" t="s">
        <v>49</v>
      </c>
      <c r="S48" s="19">
        <f t="shared" si="13"/>
        <v>105</v>
      </c>
      <c r="T48" s="19">
        <f t="shared" si="14"/>
        <v>66</v>
      </c>
      <c r="U48" s="44">
        <v>28</v>
      </c>
      <c r="V48" s="45">
        <v>21</v>
      </c>
      <c r="W48" s="22">
        <v>17</v>
      </c>
      <c r="X48" s="111">
        <f t="shared" si="15"/>
        <v>6</v>
      </c>
      <c r="Z48" s="1"/>
      <c r="AA48" s="1"/>
      <c r="AB48" s="1"/>
      <c r="AC48" s="1"/>
      <c r="AD48" s="1"/>
      <c r="AE48" s="125"/>
      <c r="AF48" s="126"/>
      <c r="AG48" s="119" t="str">
        <f>D12</f>
        <v>Aldosivi</v>
      </c>
      <c r="AH48" s="127"/>
      <c r="AI48" s="116"/>
      <c r="AJ48" s="116"/>
      <c r="AK48" s="116"/>
      <c r="AL48" s="116"/>
      <c r="AM48" s="116"/>
      <c r="AN48" s="117"/>
      <c r="AO48" s="1"/>
      <c r="AP48" s="1"/>
      <c r="AQ48" s="1"/>
      <c r="AR48" s="1"/>
      <c r="AS48" s="1"/>
      <c r="AT48" s="1"/>
      <c r="AU48" s="4"/>
    </row>
    <row r="49" spans="1:47" ht="15" customHeight="1" x14ac:dyDescent="0.25">
      <c r="A49" s="1"/>
      <c r="B49" s="1"/>
      <c r="C49" s="1"/>
      <c r="D49" s="61" t="s">
        <v>41</v>
      </c>
      <c r="E49" s="108">
        <f t="shared" ca="1" si="12"/>
        <v>26</v>
      </c>
      <c r="F49" s="1"/>
      <c r="J49" s="1"/>
      <c r="K49" s="1"/>
      <c r="L49" s="1"/>
      <c r="M49" s="1"/>
      <c r="N49" s="1"/>
      <c r="O49" s="1"/>
      <c r="P49" s="62">
        <v>7</v>
      </c>
      <c r="Q49" s="65"/>
      <c r="R49" s="73" t="s">
        <v>41</v>
      </c>
      <c r="S49" s="19">
        <f t="shared" si="13"/>
        <v>115</v>
      </c>
      <c r="T49" s="19">
        <f t="shared" si="14"/>
        <v>66</v>
      </c>
      <c r="U49" s="44">
        <v>31</v>
      </c>
      <c r="V49" s="45">
        <v>22</v>
      </c>
      <c r="W49" s="22">
        <v>13</v>
      </c>
      <c r="X49" s="111">
        <f t="shared" si="15"/>
        <v>7</v>
      </c>
      <c r="Z49" s="1"/>
      <c r="AA49" s="1"/>
      <c r="AB49" s="1"/>
      <c r="AC49" s="1"/>
      <c r="AD49" s="1"/>
      <c r="AE49" s="115"/>
      <c r="AF49" s="116"/>
      <c r="AG49" s="116"/>
      <c r="AH49" s="128"/>
      <c r="AI49" s="116"/>
      <c r="AJ49" s="116"/>
      <c r="AK49" s="116"/>
      <c r="AL49" s="116"/>
      <c r="AM49" s="116"/>
      <c r="AN49" s="117"/>
      <c r="AO49" s="1"/>
      <c r="AP49" s="1"/>
      <c r="AQ49" s="1"/>
      <c r="AR49" s="1"/>
      <c r="AS49" s="1"/>
      <c r="AT49" s="1"/>
      <c r="AU49" s="4"/>
    </row>
    <row r="50" spans="1:47" ht="15" customHeight="1" x14ac:dyDescent="0.25">
      <c r="A50" s="1"/>
      <c r="B50" s="1"/>
      <c r="C50" s="1"/>
      <c r="D50" s="61" t="s">
        <v>32</v>
      </c>
      <c r="E50" s="108">
        <f t="shared" ca="1" si="12"/>
        <v>1</v>
      </c>
      <c r="F50" s="1"/>
      <c r="J50" s="1"/>
      <c r="K50" s="1"/>
      <c r="L50" s="1"/>
      <c r="M50" s="1"/>
      <c r="N50" s="1"/>
      <c r="O50" s="1"/>
      <c r="P50" s="19">
        <v>8</v>
      </c>
      <c r="Q50" s="65"/>
      <c r="R50" s="71" t="s">
        <v>32</v>
      </c>
      <c r="S50" s="19">
        <f t="shared" si="13"/>
        <v>106</v>
      </c>
      <c r="T50" s="19">
        <f t="shared" si="14"/>
        <v>66</v>
      </c>
      <c r="U50" s="44">
        <v>28</v>
      </c>
      <c r="V50" s="45">
        <v>22</v>
      </c>
      <c r="W50" s="22">
        <v>16</v>
      </c>
      <c r="X50" s="111">
        <f t="shared" si="15"/>
        <v>8</v>
      </c>
      <c r="Z50" s="1"/>
      <c r="AA50" s="1"/>
      <c r="AB50" s="1"/>
      <c r="AC50" s="1"/>
      <c r="AD50" s="1"/>
      <c r="AE50" s="115"/>
      <c r="AF50" s="116"/>
      <c r="AG50" s="116"/>
      <c r="AH50" s="116"/>
      <c r="AI50" s="187" t="s">
        <v>31</v>
      </c>
      <c r="AJ50" s="187"/>
      <c r="AK50" s="187"/>
      <c r="AL50" s="187"/>
      <c r="AM50" s="187"/>
      <c r="AN50" s="188"/>
      <c r="AO50" s="1"/>
      <c r="AP50" s="1"/>
      <c r="AQ50" s="1"/>
      <c r="AR50" s="1"/>
      <c r="AS50" s="1"/>
      <c r="AT50" s="1"/>
      <c r="AU50" s="4"/>
    </row>
    <row r="51" spans="1:47" ht="15" customHeight="1" x14ac:dyDescent="0.25">
      <c r="A51" s="1"/>
      <c r="B51" s="1"/>
      <c r="C51" s="1"/>
      <c r="D51" s="61" t="s">
        <v>52</v>
      </c>
      <c r="E51" s="108">
        <f t="shared" ca="1" si="12"/>
        <v>23</v>
      </c>
      <c r="F51" s="1"/>
      <c r="G51" s="129"/>
      <c r="H51" s="130" t="s">
        <v>76</v>
      </c>
      <c r="I51" s="129"/>
      <c r="J51" s="1"/>
      <c r="K51" s="1"/>
      <c r="L51" s="1"/>
      <c r="M51" s="1"/>
      <c r="N51" s="1"/>
      <c r="O51" s="1"/>
      <c r="P51" s="19">
        <v>9</v>
      </c>
      <c r="Q51" s="65"/>
      <c r="R51" s="71" t="s">
        <v>52</v>
      </c>
      <c r="S51" s="19">
        <f t="shared" si="13"/>
        <v>103</v>
      </c>
      <c r="T51" s="19">
        <f t="shared" si="14"/>
        <v>66</v>
      </c>
      <c r="U51" s="44">
        <v>26</v>
      </c>
      <c r="V51" s="45">
        <v>25</v>
      </c>
      <c r="W51" s="22">
        <v>15</v>
      </c>
      <c r="X51" s="111">
        <f t="shared" si="15"/>
        <v>9</v>
      </c>
      <c r="Z51" s="1"/>
      <c r="AA51" s="1"/>
      <c r="AB51" s="1"/>
      <c r="AC51" s="1"/>
      <c r="AD51" s="1"/>
      <c r="AE51" s="115"/>
      <c r="AF51" s="116"/>
      <c r="AG51" s="116"/>
      <c r="AH51" s="116"/>
      <c r="AI51" s="185" t="s">
        <v>77</v>
      </c>
      <c r="AJ51" s="185"/>
      <c r="AK51" s="185"/>
      <c r="AL51" s="185"/>
      <c r="AM51" s="185"/>
      <c r="AN51" s="186"/>
      <c r="AO51" s="1"/>
      <c r="AP51" s="1"/>
      <c r="AQ51" s="1"/>
      <c r="AR51" s="1"/>
      <c r="AS51" s="1"/>
      <c r="AT51" s="1"/>
      <c r="AU51" s="4"/>
    </row>
    <row r="52" spans="1:47" ht="15" customHeight="1" x14ac:dyDescent="0.25">
      <c r="A52" s="1"/>
      <c r="B52" s="1"/>
      <c r="C52" s="1"/>
      <c r="D52" s="61" t="s">
        <v>44</v>
      </c>
      <c r="E52" s="108">
        <f t="shared" ca="1" si="12"/>
        <v>24</v>
      </c>
      <c r="F52" s="1"/>
      <c r="G52" s="129"/>
      <c r="H52" s="130" t="s">
        <v>78</v>
      </c>
      <c r="I52" s="131"/>
      <c r="J52" s="1"/>
      <c r="K52" s="1"/>
      <c r="L52" s="1"/>
      <c r="M52" s="1"/>
      <c r="N52" s="1"/>
      <c r="O52" s="1"/>
      <c r="P52" s="19">
        <v>10</v>
      </c>
      <c r="Q52" s="65"/>
      <c r="R52" s="71" t="s">
        <v>44</v>
      </c>
      <c r="S52" s="19">
        <f t="shared" si="13"/>
        <v>112</v>
      </c>
      <c r="T52" s="19">
        <f t="shared" si="14"/>
        <v>66</v>
      </c>
      <c r="U52" s="44">
        <v>30</v>
      </c>
      <c r="V52" s="45">
        <v>22</v>
      </c>
      <c r="W52" s="22">
        <v>14</v>
      </c>
      <c r="X52" s="111">
        <f t="shared" si="15"/>
        <v>10</v>
      </c>
      <c r="Z52" s="1"/>
      <c r="AA52" s="1"/>
      <c r="AB52" s="1"/>
      <c r="AC52" s="1"/>
      <c r="AD52" s="1"/>
      <c r="AE52" s="115"/>
      <c r="AF52" s="116"/>
      <c r="AG52" s="116"/>
      <c r="AH52" s="116"/>
      <c r="AI52" s="187" t="s">
        <v>35</v>
      </c>
      <c r="AJ52" s="187"/>
      <c r="AK52" s="187"/>
      <c r="AL52" s="187"/>
      <c r="AM52" s="187"/>
      <c r="AN52" s="188"/>
      <c r="AO52" s="1"/>
      <c r="AP52" s="1"/>
      <c r="AQ52" s="1"/>
      <c r="AR52" s="1"/>
      <c r="AS52" s="1"/>
      <c r="AT52" s="1"/>
      <c r="AU52" s="4"/>
    </row>
    <row r="53" spans="1:47" ht="15" customHeight="1" x14ac:dyDescent="0.25">
      <c r="A53" s="1"/>
      <c r="B53" s="1"/>
      <c r="C53" s="1"/>
      <c r="D53" s="61" t="s">
        <v>56</v>
      </c>
      <c r="E53" s="108">
        <f t="shared" ca="1" si="12"/>
        <v>12</v>
      </c>
      <c r="F53" s="1"/>
      <c r="G53" s="129"/>
      <c r="H53" s="130" t="s">
        <v>79</v>
      </c>
      <c r="I53" s="131"/>
      <c r="J53" s="1"/>
      <c r="L53" s="1"/>
      <c r="M53" s="1"/>
      <c r="N53" s="1"/>
      <c r="O53" s="1"/>
      <c r="P53" s="19">
        <v>11</v>
      </c>
      <c r="Q53" s="65"/>
      <c r="R53" s="71" t="s">
        <v>56</v>
      </c>
      <c r="S53" s="19">
        <f t="shared" si="13"/>
        <v>94</v>
      </c>
      <c r="T53" s="19">
        <f t="shared" si="14"/>
        <v>66</v>
      </c>
      <c r="U53" s="44">
        <v>21</v>
      </c>
      <c r="V53" s="45">
        <v>31</v>
      </c>
      <c r="W53" s="22">
        <v>14</v>
      </c>
      <c r="X53" s="111">
        <f t="shared" si="15"/>
        <v>11</v>
      </c>
      <c r="Z53" s="1"/>
      <c r="AA53" s="1"/>
      <c r="AB53" s="1"/>
      <c r="AC53" s="1"/>
      <c r="AD53" s="1"/>
      <c r="AE53" s="115"/>
      <c r="AF53" s="116"/>
      <c r="AG53" s="116"/>
      <c r="AH53" s="128"/>
      <c r="AI53" s="116"/>
      <c r="AJ53" s="116"/>
      <c r="AK53" s="116"/>
      <c r="AL53" s="116"/>
      <c r="AM53" s="116"/>
      <c r="AN53" s="132"/>
      <c r="AO53" s="1"/>
      <c r="AP53" s="1"/>
      <c r="AQ53" s="1"/>
      <c r="AR53" s="1"/>
      <c r="AS53" s="1"/>
      <c r="AT53" s="1"/>
      <c r="AU53" s="4"/>
    </row>
    <row r="54" spans="1:47" ht="15.75" thickBot="1" x14ac:dyDescent="0.3">
      <c r="A54" s="1"/>
      <c r="B54" s="1"/>
      <c r="C54" s="1"/>
      <c r="D54" s="61" t="s">
        <v>29</v>
      </c>
      <c r="E54" s="108">
        <f t="shared" ca="1" si="12"/>
        <v>1</v>
      </c>
      <c r="F54" s="1"/>
      <c r="G54" s="129"/>
      <c r="H54" s="130" t="s">
        <v>80</v>
      </c>
      <c r="I54" s="131"/>
      <c r="J54" s="1"/>
      <c r="L54" s="1"/>
      <c r="M54" s="1"/>
      <c r="N54" s="1"/>
      <c r="O54" s="1"/>
      <c r="P54" s="19">
        <v>12</v>
      </c>
      <c r="Q54" s="65"/>
      <c r="R54" s="71" t="s">
        <v>29</v>
      </c>
      <c r="S54" s="19">
        <f t="shared" si="13"/>
        <v>114</v>
      </c>
      <c r="T54" s="19">
        <f t="shared" si="14"/>
        <v>66</v>
      </c>
      <c r="U54" s="44">
        <v>33</v>
      </c>
      <c r="V54" s="45">
        <v>15</v>
      </c>
      <c r="W54" s="22">
        <v>18</v>
      </c>
      <c r="X54" s="111">
        <f t="shared" si="15"/>
        <v>12</v>
      </c>
      <c r="Z54" s="1"/>
      <c r="AA54" s="1"/>
      <c r="AB54" s="1"/>
      <c r="AC54" s="1"/>
      <c r="AD54" s="1"/>
      <c r="AE54" s="115"/>
      <c r="AF54" s="118"/>
      <c r="AG54" s="119" t="str">
        <f>D10</f>
        <v>Sarmiento</v>
      </c>
      <c r="AH54" s="133"/>
      <c r="AI54" s="116"/>
      <c r="AJ54" s="116"/>
      <c r="AK54" s="116"/>
      <c r="AL54" s="116"/>
      <c r="AM54" s="116"/>
      <c r="AN54" s="132"/>
      <c r="AO54" s="1"/>
      <c r="AP54" s="1"/>
      <c r="AQ54" s="1"/>
      <c r="AR54" s="1"/>
      <c r="AS54" s="1"/>
      <c r="AT54" s="1"/>
      <c r="AU54" s="4"/>
    </row>
    <row r="55" spans="1:47" ht="15" customHeight="1" x14ac:dyDescent="0.25">
      <c r="A55" s="1"/>
      <c r="B55" s="1"/>
      <c r="C55" s="1"/>
      <c r="D55" s="61" t="s">
        <v>39</v>
      </c>
      <c r="E55" s="108">
        <f t="shared" ca="1" si="12"/>
        <v>15</v>
      </c>
      <c r="F55" s="1"/>
      <c r="J55" s="1"/>
      <c r="M55" s="1"/>
      <c r="N55" s="1"/>
      <c r="O55" s="1"/>
      <c r="P55" s="19">
        <v>13</v>
      </c>
      <c r="Q55" s="65"/>
      <c r="R55" s="71" t="s">
        <v>39</v>
      </c>
      <c r="S55" s="19">
        <f t="shared" si="13"/>
        <v>108</v>
      </c>
      <c r="T55" s="19">
        <f t="shared" si="14"/>
        <v>66</v>
      </c>
      <c r="U55" s="44">
        <v>29</v>
      </c>
      <c r="V55" s="45">
        <v>21</v>
      </c>
      <c r="W55" s="22">
        <v>16</v>
      </c>
      <c r="X55" s="111">
        <f t="shared" si="15"/>
        <v>13</v>
      </c>
      <c r="Z55" s="1"/>
      <c r="AA55" s="1"/>
      <c r="AB55" s="1"/>
      <c r="AC55" s="1"/>
      <c r="AD55" s="1"/>
      <c r="AE55" s="115"/>
      <c r="AF55" s="134"/>
      <c r="AG55" s="135" t="s">
        <v>81</v>
      </c>
      <c r="AH55" s="136"/>
      <c r="AI55" s="116"/>
      <c r="AJ55" s="116"/>
      <c r="AK55" s="116"/>
      <c r="AL55" s="116"/>
      <c r="AM55" s="116"/>
      <c r="AN55" s="132"/>
      <c r="AO55" s="1"/>
      <c r="AP55" s="1"/>
      <c r="AQ55" s="1"/>
      <c r="AR55" s="1"/>
      <c r="AS55" s="1"/>
      <c r="AT55" s="1"/>
      <c r="AU55" s="4"/>
    </row>
    <row r="56" spans="1:47" ht="15.75" thickBot="1" x14ac:dyDescent="0.3">
      <c r="A56" s="1"/>
      <c r="B56" s="1"/>
      <c r="C56" s="1"/>
      <c r="D56" s="61" t="s">
        <v>37</v>
      </c>
      <c r="E56" s="108">
        <f t="shared" ca="1" si="12"/>
        <v>17</v>
      </c>
      <c r="F56" s="1"/>
      <c r="L56" s="1"/>
      <c r="M56" s="1"/>
      <c r="N56" s="1"/>
      <c r="O56" s="1"/>
      <c r="P56" s="19">
        <v>14</v>
      </c>
      <c r="Q56" s="65"/>
      <c r="R56" s="71" t="s">
        <v>37</v>
      </c>
      <c r="S56" s="19">
        <f t="shared" si="13"/>
        <v>110</v>
      </c>
      <c r="T56" s="19">
        <f t="shared" si="14"/>
        <v>66</v>
      </c>
      <c r="U56" s="44">
        <v>30</v>
      </c>
      <c r="V56" s="45">
        <v>20</v>
      </c>
      <c r="W56" s="22">
        <v>16</v>
      </c>
      <c r="X56" s="111">
        <f t="shared" si="15"/>
        <v>14</v>
      </c>
      <c r="Z56" s="1"/>
      <c r="AA56" s="1"/>
      <c r="AB56" s="1"/>
      <c r="AC56" s="1"/>
      <c r="AD56" s="1"/>
      <c r="AE56" s="115"/>
      <c r="AF56" s="118"/>
      <c r="AG56" s="119" t="str">
        <f>D11</f>
        <v>Temperley</v>
      </c>
      <c r="AH56" s="116"/>
      <c r="AI56" s="116"/>
      <c r="AJ56" s="116"/>
      <c r="AK56" s="116"/>
      <c r="AL56" s="116"/>
      <c r="AM56" s="116"/>
      <c r="AN56" s="132"/>
      <c r="AO56" s="1"/>
      <c r="AP56" s="1"/>
      <c r="AQ56" s="1"/>
      <c r="AR56" s="1"/>
      <c r="AS56" s="1"/>
      <c r="AT56" s="1"/>
      <c r="AU56" s="4"/>
    </row>
    <row r="57" spans="1:47" ht="15" customHeight="1" x14ac:dyDescent="0.25">
      <c r="A57" s="1"/>
      <c r="B57" s="1"/>
      <c r="C57" s="1"/>
      <c r="D57" s="61" t="s">
        <v>47</v>
      </c>
      <c r="E57" s="108">
        <f t="shared" ca="1" si="12"/>
        <v>19</v>
      </c>
      <c r="F57" s="1"/>
      <c r="L57" s="1"/>
      <c r="M57" s="1"/>
      <c r="N57" s="1"/>
      <c r="O57" s="1"/>
      <c r="P57" s="19">
        <v>15</v>
      </c>
      <c r="Q57" s="65"/>
      <c r="R57" s="71" t="s">
        <v>47</v>
      </c>
      <c r="S57" s="19">
        <f t="shared" si="13"/>
        <v>109</v>
      </c>
      <c r="T57" s="19">
        <f t="shared" si="14"/>
        <v>66</v>
      </c>
      <c r="U57" s="44">
        <v>28</v>
      </c>
      <c r="V57" s="45">
        <v>25</v>
      </c>
      <c r="W57" s="22">
        <v>13</v>
      </c>
      <c r="X57" s="111">
        <f t="shared" si="15"/>
        <v>15</v>
      </c>
      <c r="Z57" s="1"/>
      <c r="AA57" s="1"/>
      <c r="AB57" s="1"/>
      <c r="AC57" s="1"/>
      <c r="AD57" s="1"/>
      <c r="AE57" s="137"/>
      <c r="AF57" s="138"/>
      <c r="AG57" s="138"/>
      <c r="AH57" s="138"/>
      <c r="AI57" s="138"/>
      <c r="AJ57" s="138"/>
      <c r="AK57" s="138"/>
      <c r="AL57" s="138"/>
      <c r="AM57" s="138"/>
      <c r="AN57" s="139"/>
      <c r="AO57" s="1"/>
      <c r="AP57" s="1"/>
      <c r="AQ57" s="1"/>
      <c r="AR57" s="1"/>
      <c r="AS57" s="1"/>
      <c r="AT57" s="1"/>
      <c r="AU57" s="4"/>
    </row>
    <row r="58" spans="1:47" x14ac:dyDescent="0.25">
      <c r="A58" s="1"/>
      <c r="B58" s="1"/>
      <c r="C58" s="1"/>
      <c r="D58" s="61" t="s">
        <v>35</v>
      </c>
      <c r="E58" s="108">
        <f t="shared" ca="1" si="12"/>
        <v>12</v>
      </c>
      <c r="F58" s="1"/>
      <c r="L58" s="1"/>
      <c r="M58" s="1"/>
      <c r="N58" s="1"/>
      <c r="O58" s="1"/>
      <c r="P58" s="19">
        <v>16</v>
      </c>
      <c r="Q58" s="65"/>
      <c r="R58" s="66" t="s">
        <v>35</v>
      </c>
      <c r="S58" s="19">
        <f t="shared" si="13"/>
        <v>127</v>
      </c>
      <c r="T58" s="19">
        <f t="shared" si="14"/>
        <v>66</v>
      </c>
      <c r="U58" s="44">
        <v>35</v>
      </c>
      <c r="V58" s="45">
        <v>22</v>
      </c>
      <c r="W58" s="22">
        <v>9</v>
      </c>
      <c r="X58" s="111">
        <f t="shared" si="15"/>
        <v>16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4"/>
    </row>
    <row r="59" spans="1:47" ht="15" customHeight="1" x14ac:dyDescent="0.25">
      <c r="A59" s="1"/>
      <c r="B59" s="1"/>
      <c r="C59" s="1"/>
      <c r="D59" s="61" t="s">
        <v>38</v>
      </c>
      <c r="E59" s="108">
        <f t="shared" ca="1" si="12"/>
        <v>1</v>
      </c>
      <c r="F59" s="1"/>
      <c r="L59" s="1"/>
      <c r="M59" s="1"/>
      <c r="N59" s="1"/>
      <c r="O59" s="1"/>
      <c r="P59" s="19">
        <v>17</v>
      </c>
      <c r="Q59" s="65"/>
      <c r="R59" s="71" t="s">
        <v>38</v>
      </c>
      <c r="S59" s="19">
        <f t="shared" si="13"/>
        <v>122</v>
      </c>
      <c r="T59" s="19">
        <f t="shared" si="14"/>
        <v>66</v>
      </c>
      <c r="U59" s="44">
        <v>35</v>
      </c>
      <c r="V59" s="45">
        <v>17</v>
      </c>
      <c r="W59" s="22">
        <v>14</v>
      </c>
      <c r="X59" s="111">
        <f t="shared" si="15"/>
        <v>17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4"/>
    </row>
    <row r="60" spans="1:47" x14ac:dyDescent="0.25">
      <c r="A60" s="1"/>
      <c r="B60" s="1"/>
      <c r="C60" s="1"/>
      <c r="D60" s="61" t="s">
        <v>26</v>
      </c>
      <c r="E60" s="108">
        <f t="shared" ca="1" si="12"/>
        <v>22</v>
      </c>
      <c r="F60" s="1"/>
      <c r="L60" s="1"/>
      <c r="M60" s="1"/>
      <c r="N60" s="1"/>
      <c r="O60" s="1"/>
      <c r="P60" s="19">
        <v>18</v>
      </c>
      <c r="Q60" s="65"/>
      <c r="R60" s="66" t="s">
        <v>26</v>
      </c>
      <c r="S60" s="19">
        <f t="shared" si="13"/>
        <v>132</v>
      </c>
      <c r="T60" s="19">
        <f t="shared" si="14"/>
        <v>66</v>
      </c>
      <c r="U60" s="44">
        <v>38</v>
      </c>
      <c r="V60" s="45">
        <v>18</v>
      </c>
      <c r="W60" s="22">
        <v>10</v>
      </c>
      <c r="X60" s="111">
        <f t="shared" si="15"/>
        <v>18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4"/>
    </row>
    <row r="61" spans="1:47" ht="15" customHeight="1" x14ac:dyDescent="0.25">
      <c r="A61" s="1"/>
      <c r="B61" s="1"/>
      <c r="C61" s="1"/>
      <c r="D61" s="24" t="s">
        <v>54</v>
      </c>
      <c r="E61" s="108">
        <f t="shared" ca="1" si="12"/>
        <v>4</v>
      </c>
      <c r="F61" s="1"/>
      <c r="L61" s="1"/>
      <c r="M61" s="1"/>
      <c r="N61" s="1"/>
      <c r="O61" s="1"/>
      <c r="P61" s="79">
        <v>19</v>
      </c>
      <c r="Q61" s="65"/>
      <c r="R61" s="71" t="s">
        <v>54</v>
      </c>
      <c r="S61" s="19">
        <f t="shared" si="13"/>
        <v>99</v>
      </c>
      <c r="T61" s="19">
        <f t="shared" si="14"/>
        <v>66</v>
      </c>
      <c r="U61" s="44">
        <v>27</v>
      </c>
      <c r="V61" s="45">
        <v>18</v>
      </c>
      <c r="W61" s="22">
        <v>21</v>
      </c>
      <c r="X61" s="111">
        <f t="shared" si="15"/>
        <v>19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4"/>
    </row>
    <row r="62" spans="1:47" ht="15" customHeight="1" x14ac:dyDescent="0.25">
      <c r="A62" s="1"/>
      <c r="B62" s="1"/>
      <c r="C62" s="1"/>
      <c r="D62" s="24" t="s">
        <v>42</v>
      </c>
      <c r="E62" s="108">
        <f t="shared" ca="1" si="12"/>
        <v>18</v>
      </c>
      <c r="F62" s="1"/>
      <c r="L62" s="1"/>
      <c r="M62" s="1"/>
      <c r="N62" s="1"/>
      <c r="O62" s="1"/>
      <c r="P62" s="79">
        <v>20</v>
      </c>
      <c r="Q62" s="80"/>
      <c r="R62" s="71" t="s">
        <v>42</v>
      </c>
      <c r="S62" s="19">
        <f t="shared" si="13"/>
        <v>97</v>
      </c>
      <c r="T62" s="19">
        <f t="shared" si="14"/>
        <v>66</v>
      </c>
      <c r="U62" s="44">
        <v>24</v>
      </c>
      <c r="V62" s="45">
        <v>25</v>
      </c>
      <c r="W62" s="22">
        <v>17</v>
      </c>
      <c r="X62" s="111">
        <f t="shared" si="15"/>
        <v>20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4"/>
    </row>
    <row r="63" spans="1:47" ht="15" customHeight="1" x14ac:dyDescent="0.25">
      <c r="A63" s="1"/>
      <c r="B63" s="1"/>
      <c r="C63" s="1"/>
      <c r="D63" s="24" t="s">
        <v>55</v>
      </c>
      <c r="E63" s="108">
        <f t="shared" ca="1" si="12"/>
        <v>20</v>
      </c>
      <c r="F63" s="1"/>
      <c r="G63" s="1"/>
      <c r="H63" s="1"/>
      <c r="I63" s="1"/>
      <c r="L63" s="1"/>
      <c r="M63" s="1"/>
      <c r="N63" s="1"/>
      <c r="O63" s="1"/>
      <c r="P63" s="79">
        <v>21</v>
      </c>
      <c r="Q63" s="1"/>
      <c r="R63" s="87" t="s">
        <v>55</v>
      </c>
      <c r="S63" s="19">
        <f t="shared" si="13"/>
        <v>69</v>
      </c>
      <c r="T63" s="19">
        <f t="shared" si="14"/>
        <v>66</v>
      </c>
      <c r="U63" s="44">
        <v>15</v>
      </c>
      <c r="V63" s="45">
        <v>24</v>
      </c>
      <c r="W63" s="22">
        <v>27</v>
      </c>
      <c r="X63" s="111">
        <f t="shared" si="15"/>
        <v>21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4"/>
    </row>
    <row r="64" spans="1:47" ht="15" customHeight="1" x14ac:dyDescent="0.25">
      <c r="A64" s="1"/>
      <c r="B64" s="1"/>
      <c r="C64" s="1"/>
      <c r="D64" s="24" t="s">
        <v>27</v>
      </c>
      <c r="E64" s="108">
        <f t="shared" ca="1" si="12"/>
        <v>7</v>
      </c>
      <c r="F64" s="1"/>
      <c r="G64" s="140"/>
      <c r="H64" s="141" t="s">
        <v>82</v>
      </c>
      <c r="I64" s="142"/>
      <c r="J64" s="1"/>
      <c r="L64" s="1"/>
      <c r="M64" s="1"/>
      <c r="N64" s="1"/>
      <c r="O64" s="1"/>
      <c r="P64" s="79">
        <v>22</v>
      </c>
      <c r="Q64" s="82"/>
      <c r="R64" s="71" t="s">
        <v>27</v>
      </c>
      <c r="S64" s="19">
        <f t="shared" si="13"/>
        <v>99</v>
      </c>
      <c r="T64" s="19">
        <f t="shared" si="14"/>
        <v>66</v>
      </c>
      <c r="U64" s="44">
        <v>28</v>
      </c>
      <c r="V64" s="60">
        <v>15</v>
      </c>
      <c r="W64" s="22">
        <v>23</v>
      </c>
      <c r="X64" s="111">
        <f t="shared" si="15"/>
        <v>22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4"/>
    </row>
    <row r="65" spans="1:47" ht="15" customHeight="1" x14ac:dyDescent="0.25">
      <c r="A65" s="1"/>
      <c r="B65" s="1"/>
      <c r="C65" s="1"/>
      <c r="D65" s="24" t="s">
        <v>21</v>
      </c>
      <c r="E65" s="108">
        <f t="shared" ca="1" si="12"/>
        <v>22</v>
      </c>
      <c r="F65" s="1"/>
      <c r="G65" s="140"/>
      <c r="H65" s="141" t="s">
        <v>83</v>
      </c>
      <c r="I65" s="142"/>
      <c r="J65" s="1"/>
      <c r="K65" s="1"/>
      <c r="L65" s="1"/>
      <c r="M65" s="1"/>
      <c r="N65" s="1"/>
      <c r="O65" s="1"/>
      <c r="P65" s="79">
        <v>23</v>
      </c>
      <c r="Q65" s="65"/>
      <c r="R65" s="71" t="s">
        <v>21</v>
      </c>
      <c r="S65" s="19">
        <f t="shared" si="13"/>
        <v>88</v>
      </c>
      <c r="T65" s="19">
        <f t="shared" si="14"/>
        <v>66</v>
      </c>
      <c r="U65" s="44">
        <v>21</v>
      </c>
      <c r="V65" s="45">
        <v>25</v>
      </c>
      <c r="W65" s="22">
        <v>20</v>
      </c>
      <c r="X65" s="111">
        <f t="shared" si="15"/>
        <v>23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4"/>
    </row>
    <row r="66" spans="1:47" ht="15" customHeight="1" x14ac:dyDescent="0.25">
      <c r="A66" s="1"/>
      <c r="B66" s="1"/>
      <c r="C66" s="1"/>
      <c r="D66" s="24" t="s">
        <v>34</v>
      </c>
      <c r="E66" s="108">
        <f t="shared" ca="1" si="12"/>
        <v>19</v>
      </c>
      <c r="F66" s="1"/>
      <c r="G66" s="140"/>
      <c r="H66" s="141" t="s">
        <v>84</v>
      </c>
      <c r="I66" s="142"/>
      <c r="J66" s="1"/>
      <c r="K66" s="1"/>
      <c r="L66" s="1"/>
      <c r="M66" s="1"/>
      <c r="N66" s="1"/>
      <c r="O66" s="1"/>
      <c r="P66" s="19">
        <v>24</v>
      </c>
      <c r="Q66" s="65"/>
      <c r="R66" s="71" t="s">
        <v>34</v>
      </c>
      <c r="S66" s="19">
        <f t="shared" si="13"/>
        <v>93</v>
      </c>
      <c r="T66" s="19">
        <f t="shared" si="14"/>
        <v>66</v>
      </c>
      <c r="U66" s="44">
        <v>22</v>
      </c>
      <c r="V66" s="45">
        <v>27</v>
      </c>
      <c r="W66" s="22">
        <v>17</v>
      </c>
      <c r="X66" s="111">
        <f t="shared" si="15"/>
        <v>24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4"/>
    </row>
    <row r="67" spans="1:47" ht="15" customHeight="1" x14ac:dyDescent="0.25">
      <c r="A67" s="1"/>
      <c r="B67" s="1"/>
      <c r="C67" s="1"/>
      <c r="D67" s="24" t="s">
        <v>58</v>
      </c>
      <c r="E67" s="108">
        <f t="shared" ca="1" si="12"/>
        <v>29</v>
      </c>
      <c r="F67" s="1"/>
      <c r="G67" s="140"/>
      <c r="H67" s="141" t="s">
        <v>85</v>
      </c>
      <c r="I67" s="142"/>
      <c r="J67" s="1"/>
      <c r="K67" s="1"/>
      <c r="L67" s="1"/>
      <c r="M67" s="1"/>
      <c r="N67" s="1"/>
      <c r="O67" s="1"/>
      <c r="P67" s="19">
        <v>25</v>
      </c>
      <c r="Q67" s="65"/>
      <c r="R67" s="87" t="s">
        <v>58</v>
      </c>
      <c r="S67" s="19">
        <f t="shared" si="13"/>
        <v>86</v>
      </c>
      <c r="T67" s="19">
        <f t="shared" si="14"/>
        <v>66</v>
      </c>
      <c r="U67" s="44">
        <v>21</v>
      </c>
      <c r="V67" s="45">
        <v>23</v>
      </c>
      <c r="W67" s="22">
        <v>22</v>
      </c>
      <c r="X67" s="111">
        <f t="shared" si="15"/>
        <v>25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4"/>
    </row>
    <row r="68" spans="1:47" ht="15" customHeight="1" x14ac:dyDescent="0.25">
      <c r="A68" s="1"/>
      <c r="B68" s="1"/>
      <c r="C68" s="1"/>
      <c r="D68" s="24" t="s">
        <v>62</v>
      </c>
      <c r="E68" s="108">
        <f t="shared" ca="1" si="12"/>
        <v>13</v>
      </c>
      <c r="F68" s="1"/>
      <c r="J68" s="1"/>
      <c r="K68" s="1"/>
      <c r="L68" s="1"/>
      <c r="M68" s="1"/>
      <c r="N68" s="1"/>
      <c r="O68" s="1"/>
      <c r="P68" s="19">
        <v>26</v>
      </c>
      <c r="Q68" s="80"/>
      <c r="R68" s="87" t="s">
        <v>62</v>
      </c>
      <c r="S68" s="19">
        <f t="shared" si="13"/>
        <v>67</v>
      </c>
      <c r="T68" s="19">
        <f t="shared" si="14"/>
        <v>66</v>
      </c>
      <c r="U68" s="44">
        <v>14</v>
      </c>
      <c r="V68" s="45">
        <v>25</v>
      </c>
      <c r="W68" s="22">
        <v>27</v>
      </c>
      <c r="X68" s="111">
        <f t="shared" si="15"/>
        <v>26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4"/>
    </row>
    <row r="69" spans="1:47" ht="15" customHeight="1" x14ac:dyDescent="0.25">
      <c r="A69" s="1"/>
      <c r="B69" s="1"/>
      <c r="C69" s="1"/>
      <c r="D69" s="24" t="s">
        <v>46</v>
      </c>
      <c r="E69" s="108">
        <f t="shared" ca="1" si="12"/>
        <v>13</v>
      </c>
      <c r="F69" s="1"/>
      <c r="J69" s="1"/>
      <c r="K69" s="1"/>
      <c r="L69" s="1"/>
      <c r="M69" s="1"/>
      <c r="N69" s="1"/>
      <c r="O69" s="1"/>
      <c r="P69" s="86">
        <v>27</v>
      </c>
      <c r="Q69" s="1"/>
      <c r="R69" s="71" t="s">
        <v>46</v>
      </c>
      <c r="S69" s="19">
        <f t="shared" si="13"/>
        <v>93</v>
      </c>
      <c r="T69" s="19">
        <f t="shared" si="14"/>
        <v>66</v>
      </c>
      <c r="U69" s="44">
        <v>22</v>
      </c>
      <c r="V69" s="45">
        <v>27</v>
      </c>
      <c r="W69" s="22">
        <v>17</v>
      </c>
      <c r="X69" s="111">
        <f t="shared" si="15"/>
        <v>27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4"/>
    </row>
    <row r="70" spans="1:47" ht="15" customHeight="1" x14ac:dyDescent="0.25">
      <c r="A70" s="1"/>
      <c r="B70" s="1"/>
      <c r="C70" s="1"/>
      <c r="D70" s="74" t="s">
        <v>57</v>
      </c>
      <c r="E70" s="108">
        <f t="shared" ca="1" si="12"/>
        <v>22</v>
      </c>
      <c r="F70" s="1"/>
      <c r="G70" s="121"/>
      <c r="H70" s="121"/>
      <c r="I70" s="121"/>
      <c r="J70" s="1"/>
      <c r="K70" s="1"/>
      <c r="L70" s="1"/>
      <c r="M70" s="1"/>
      <c r="N70" s="1"/>
      <c r="O70" s="1"/>
      <c r="P70" s="86">
        <v>28</v>
      </c>
      <c r="Q70" s="1"/>
      <c r="R70" s="71" t="s">
        <v>57</v>
      </c>
      <c r="S70" s="19">
        <f t="shared" si="13"/>
        <v>89</v>
      </c>
      <c r="T70" s="19">
        <f t="shared" si="14"/>
        <v>66</v>
      </c>
      <c r="U70" s="44">
        <v>24</v>
      </c>
      <c r="V70" s="45">
        <v>17</v>
      </c>
      <c r="W70" s="22">
        <v>25</v>
      </c>
      <c r="X70" s="111">
        <f t="shared" si="15"/>
        <v>28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4"/>
    </row>
    <row r="71" spans="1:47" ht="15" customHeight="1" x14ac:dyDescent="0.25">
      <c r="A71" s="1"/>
      <c r="B71" s="1"/>
      <c r="C71" s="1"/>
      <c r="D71" s="74" t="s">
        <v>59</v>
      </c>
      <c r="E71" s="108">
        <f t="shared" ca="1" si="12"/>
        <v>11</v>
      </c>
      <c r="F71" s="1"/>
      <c r="G71" s="45"/>
      <c r="H71" s="121"/>
      <c r="I71" s="121"/>
      <c r="J71" s="1"/>
      <c r="K71" s="1"/>
      <c r="L71" s="1"/>
      <c r="M71" s="1"/>
      <c r="N71" s="1"/>
      <c r="O71" s="1"/>
      <c r="P71" s="86">
        <v>29</v>
      </c>
      <c r="Q71" s="1"/>
      <c r="R71" s="87" t="s">
        <v>59</v>
      </c>
      <c r="S71" s="19">
        <f t="shared" si="13"/>
        <v>77</v>
      </c>
      <c r="T71" s="19">
        <f t="shared" si="14"/>
        <v>66</v>
      </c>
      <c r="U71" s="44">
        <v>20</v>
      </c>
      <c r="V71" s="45">
        <v>17</v>
      </c>
      <c r="W71" s="22">
        <v>29</v>
      </c>
      <c r="X71" s="111">
        <f t="shared" si="15"/>
        <v>29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4"/>
    </row>
    <row r="72" spans="1:47" ht="15" customHeight="1" x14ac:dyDescent="0.25">
      <c r="A72" s="1"/>
      <c r="B72" s="1"/>
      <c r="C72" s="1"/>
      <c r="D72" s="74" t="s">
        <v>60</v>
      </c>
      <c r="E72" s="108">
        <f t="shared" ca="1" si="12"/>
        <v>8</v>
      </c>
      <c r="F72" s="1"/>
      <c r="G72" s="143"/>
      <c r="H72" s="144" t="s">
        <v>86</v>
      </c>
      <c r="I72" s="145"/>
      <c r="J72" s="1"/>
      <c r="K72" s="1"/>
      <c r="L72" s="1"/>
      <c r="M72" s="1"/>
      <c r="N72" s="1"/>
      <c r="O72" s="1"/>
      <c r="P72" s="86">
        <v>30</v>
      </c>
      <c r="Q72" s="1"/>
      <c r="R72" s="87" t="s">
        <v>60</v>
      </c>
      <c r="S72" s="19">
        <f t="shared" si="13"/>
        <v>75</v>
      </c>
      <c r="T72" s="19">
        <f t="shared" si="14"/>
        <v>66</v>
      </c>
      <c r="U72" s="44">
        <v>17</v>
      </c>
      <c r="V72" s="45">
        <v>24</v>
      </c>
      <c r="W72" s="22">
        <v>25</v>
      </c>
      <c r="X72" s="111">
        <f t="shared" si="15"/>
        <v>30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4"/>
    </row>
    <row r="73" spans="1:47" ht="15" customHeight="1" x14ac:dyDescent="0.25">
      <c r="A73" s="1"/>
      <c r="B73" s="1"/>
      <c r="C73" s="1"/>
      <c r="D73" s="74" t="s">
        <v>51</v>
      </c>
      <c r="E73" s="108">
        <f t="shared" ca="1" si="12"/>
        <v>12</v>
      </c>
      <c r="F73" s="1"/>
      <c r="G73" s="143"/>
      <c r="H73" s="144" t="s">
        <v>87</v>
      </c>
      <c r="I73" s="145"/>
      <c r="J73" s="1"/>
      <c r="K73" s="1"/>
      <c r="L73" s="1"/>
      <c r="M73" s="1"/>
      <c r="N73" s="1"/>
      <c r="O73" s="1"/>
      <c r="P73" s="86">
        <v>31</v>
      </c>
      <c r="Q73" s="1"/>
      <c r="R73" s="87" t="s">
        <v>51</v>
      </c>
      <c r="S73" s="19">
        <f t="shared" si="13"/>
        <v>76</v>
      </c>
      <c r="T73" s="19">
        <f t="shared" si="14"/>
        <v>66</v>
      </c>
      <c r="U73" s="44">
        <v>15</v>
      </c>
      <c r="V73" s="45">
        <v>31</v>
      </c>
      <c r="W73" s="22">
        <v>20</v>
      </c>
      <c r="X73" s="111">
        <f t="shared" si="15"/>
        <v>31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4"/>
    </row>
    <row r="74" spans="1:47" ht="15" customHeight="1" x14ac:dyDescent="0.25">
      <c r="A74" s="1"/>
      <c r="B74" s="1"/>
      <c r="C74" s="1"/>
      <c r="D74" s="74" t="s">
        <v>43</v>
      </c>
      <c r="E74" s="108">
        <f t="shared" ca="1" si="12"/>
        <v>29</v>
      </c>
      <c r="F74" s="1"/>
      <c r="G74" s="143"/>
      <c r="H74" s="144" t="s">
        <v>88</v>
      </c>
      <c r="I74" s="145"/>
      <c r="J74" s="1"/>
      <c r="K74" s="1"/>
      <c r="L74" s="1"/>
      <c r="M74" s="1"/>
      <c r="N74" s="1"/>
      <c r="O74" s="1"/>
      <c r="P74" s="86">
        <v>32</v>
      </c>
      <c r="Q74" s="1"/>
      <c r="R74" s="87" t="s">
        <v>43</v>
      </c>
      <c r="S74" s="19">
        <f t="shared" si="13"/>
        <v>72</v>
      </c>
      <c r="T74" s="19">
        <f t="shared" si="14"/>
        <v>66</v>
      </c>
      <c r="U74" s="44">
        <v>19</v>
      </c>
      <c r="V74" s="45">
        <v>15</v>
      </c>
      <c r="W74" s="22">
        <v>32</v>
      </c>
      <c r="X74" s="111">
        <f t="shared" si="15"/>
        <v>32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4"/>
    </row>
    <row r="75" spans="1:47" ht="15" customHeight="1" x14ac:dyDescent="0.25">
      <c r="A75" s="1"/>
      <c r="B75" s="1"/>
      <c r="C75" s="1"/>
      <c r="D75" s="74" t="s">
        <v>61</v>
      </c>
      <c r="E75" s="108">
        <f t="shared" ca="1" si="12"/>
        <v>7</v>
      </c>
      <c r="F75" s="1"/>
      <c r="G75" s="143"/>
      <c r="H75" s="144" t="s">
        <v>89</v>
      </c>
      <c r="I75" s="145"/>
      <c r="J75" s="1"/>
      <c r="K75" s="1"/>
      <c r="L75" s="1"/>
      <c r="M75" s="1"/>
      <c r="N75" s="1"/>
      <c r="O75" s="1"/>
      <c r="P75" s="86">
        <v>33</v>
      </c>
      <c r="Q75" s="1"/>
      <c r="R75" s="87" t="s">
        <v>61</v>
      </c>
      <c r="S75" s="19">
        <f t="shared" si="13"/>
        <v>65</v>
      </c>
      <c r="T75" s="19">
        <f t="shared" si="14"/>
        <v>66</v>
      </c>
      <c r="U75" s="44">
        <v>15</v>
      </c>
      <c r="V75" s="45">
        <v>20</v>
      </c>
      <c r="W75" s="22">
        <v>31</v>
      </c>
      <c r="X75" s="111">
        <f t="shared" si="15"/>
        <v>33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4"/>
    </row>
    <row r="76" spans="1:47" ht="15" customHeight="1" x14ac:dyDescent="0.25">
      <c r="A76" s="1"/>
      <c r="B76" s="1"/>
      <c r="C76" s="1"/>
      <c r="D76" s="24" t="s">
        <v>28</v>
      </c>
      <c r="E76" s="108"/>
      <c r="F76" s="1"/>
      <c r="G76" s="1"/>
      <c r="H76" s="1"/>
      <c r="I76" s="1"/>
      <c r="J76" s="1"/>
      <c r="K76" s="1"/>
      <c r="L76" s="1"/>
      <c r="M76" s="1"/>
      <c r="N76" s="1"/>
      <c r="O76" s="1"/>
      <c r="P76" s="102">
        <v>34</v>
      </c>
      <c r="Q76" s="52"/>
      <c r="R76" s="146" t="s">
        <v>28</v>
      </c>
      <c r="S76" s="104">
        <f t="shared" si="13"/>
        <v>131</v>
      </c>
      <c r="T76" s="104">
        <f t="shared" si="14"/>
        <v>66</v>
      </c>
      <c r="U76" s="105">
        <v>42</v>
      </c>
      <c r="V76" s="106">
        <v>5</v>
      </c>
      <c r="W76" s="107">
        <v>19</v>
      </c>
      <c r="X76" s="111">
        <f t="shared" si="15"/>
        <v>34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4"/>
    </row>
    <row r="77" spans="1:47" ht="15" customHeight="1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4"/>
    </row>
    <row r="78" spans="1:47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4"/>
    </row>
    <row r="79" spans="1:47" ht="15" customHeight="1" x14ac:dyDescent="0.25">
      <c r="A79" s="1"/>
      <c r="B79" s="147" t="s">
        <v>90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4"/>
    </row>
    <row r="80" spans="1:47" ht="15" hidden="1" customHeight="1" x14ac:dyDescent="0.25">
      <c r="A80" s="1"/>
      <c r="B80" s="5"/>
      <c r="C80" s="5"/>
      <c r="D80" s="6" t="s">
        <v>1</v>
      </c>
      <c r="E80" s="7"/>
      <c r="F80" s="8"/>
      <c r="G80" s="7"/>
      <c r="H80" s="7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4"/>
    </row>
    <row r="81" spans="1:47" ht="15" hidden="1" customHeight="1" x14ac:dyDescent="0.25">
      <c r="A81" s="1"/>
      <c r="B81" s="5" t="s">
        <v>3</v>
      </c>
      <c r="C81" s="7"/>
      <c r="D81" s="7" t="s">
        <v>4</v>
      </c>
      <c r="E81" s="6" t="s">
        <v>5</v>
      </c>
      <c r="F81" s="6" t="s">
        <v>6</v>
      </c>
      <c r="G81" s="6" t="s">
        <v>7</v>
      </c>
      <c r="H81" s="6" t="s">
        <v>8</v>
      </c>
      <c r="I81" s="6" t="s">
        <v>9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4"/>
    </row>
    <row r="82" spans="1:47" ht="15" hidden="1" customHeight="1" x14ac:dyDescent="0.25">
      <c r="A82" s="1"/>
      <c r="B82" s="16">
        <v>1</v>
      </c>
      <c r="C82" s="17"/>
      <c r="D82" s="71" t="s">
        <v>20</v>
      </c>
      <c r="E82" s="19">
        <f t="shared" ref="E82:E115" si="16">G82*3+H82</f>
        <v>27</v>
      </c>
      <c r="F82" s="19">
        <f t="shared" ref="F82:F115" si="17">G82+H82+I82</f>
        <v>10</v>
      </c>
      <c r="G82" s="20">
        <v>9</v>
      </c>
      <c r="H82" s="21"/>
      <c r="I82" s="22">
        <v>1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4"/>
    </row>
    <row r="83" spans="1:47" ht="15" hidden="1" customHeight="1" x14ac:dyDescent="0.25">
      <c r="A83" s="1"/>
      <c r="B83" s="42">
        <v>2</v>
      </c>
      <c r="C83" s="17"/>
      <c r="D83" s="71" t="s">
        <v>35</v>
      </c>
      <c r="E83" s="19">
        <f t="shared" si="16"/>
        <v>22</v>
      </c>
      <c r="F83" s="19">
        <f t="shared" si="17"/>
        <v>10</v>
      </c>
      <c r="G83" s="44">
        <v>7</v>
      </c>
      <c r="H83" s="45">
        <v>1</v>
      </c>
      <c r="I83" s="22">
        <v>2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4"/>
    </row>
    <row r="84" spans="1:47" ht="15" hidden="1" customHeight="1" x14ac:dyDescent="0.25">
      <c r="A84" s="1"/>
      <c r="B84" s="42">
        <v>3</v>
      </c>
      <c r="C84" s="17"/>
      <c r="D84" s="71" t="s">
        <v>26</v>
      </c>
      <c r="E84" s="19">
        <f t="shared" si="16"/>
        <v>22</v>
      </c>
      <c r="F84" s="19">
        <f t="shared" si="17"/>
        <v>10</v>
      </c>
      <c r="G84" s="44">
        <v>6</v>
      </c>
      <c r="H84" s="45">
        <v>4</v>
      </c>
      <c r="I84" s="2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4"/>
    </row>
    <row r="85" spans="1:47" ht="15" hidden="1" customHeight="1" x14ac:dyDescent="0.25">
      <c r="A85" s="1"/>
      <c r="B85" s="62">
        <v>4</v>
      </c>
      <c r="C85" s="17"/>
      <c r="D85" s="71" t="s">
        <v>33</v>
      </c>
      <c r="E85" s="19">
        <f t="shared" si="16"/>
        <v>21</v>
      </c>
      <c r="F85" s="19">
        <f t="shared" si="17"/>
        <v>10</v>
      </c>
      <c r="G85" s="44">
        <v>6</v>
      </c>
      <c r="H85" s="45">
        <v>3</v>
      </c>
      <c r="I85" s="22">
        <v>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4"/>
    </row>
    <row r="86" spans="1:47" ht="15" hidden="1" customHeight="1" x14ac:dyDescent="0.25">
      <c r="A86" s="1"/>
      <c r="B86" s="62">
        <v>5</v>
      </c>
      <c r="C86" s="65"/>
      <c r="D86" s="71" t="s">
        <v>44</v>
      </c>
      <c r="E86" s="19">
        <f t="shared" si="16"/>
        <v>21</v>
      </c>
      <c r="F86" s="19">
        <f t="shared" si="17"/>
        <v>10</v>
      </c>
      <c r="G86" s="44">
        <v>6</v>
      </c>
      <c r="H86" s="45">
        <v>3</v>
      </c>
      <c r="I86" s="22"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4"/>
    </row>
    <row r="87" spans="1:47" ht="15" hidden="1" customHeight="1" x14ac:dyDescent="0.25">
      <c r="A87" s="1"/>
      <c r="B87" s="62">
        <v>6</v>
      </c>
      <c r="C87" s="65"/>
      <c r="D87" s="71" t="s">
        <v>39</v>
      </c>
      <c r="E87" s="19">
        <f t="shared" si="16"/>
        <v>21</v>
      </c>
      <c r="F87" s="19">
        <f t="shared" si="17"/>
        <v>10</v>
      </c>
      <c r="G87" s="44">
        <v>6</v>
      </c>
      <c r="H87" s="45">
        <v>3</v>
      </c>
      <c r="I87" s="22">
        <v>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4"/>
    </row>
    <row r="88" spans="1:47" ht="15" hidden="1" customHeight="1" x14ac:dyDescent="0.25">
      <c r="A88" s="1"/>
      <c r="B88" s="62">
        <v>7</v>
      </c>
      <c r="C88" s="65"/>
      <c r="D88" s="71" t="s">
        <v>31</v>
      </c>
      <c r="E88" s="19">
        <f t="shared" si="16"/>
        <v>20</v>
      </c>
      <c r="F88" s="19">
        <f t="shared" si="17"/>
        <v>10</v>
      </c>
      <c r="G88" s="44">
        <v>5</v>
      </c>
      <c r="H88" s="45">
        <v>5</v>
      </c>
      <c r="I88" s="2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4"/>
    </row>
    <row r="89" spans="1:47" ht="15" hidden="1" customHeight="1" x14ac:dyDescent="0.25">
      <c r="A89" s="1"/>
      <c r="B89" s="19">
        <v>8</v>
      </c>
      <c r="C89" s="65"/>
      <c r="D89" s="71" t="s">
        <v>29</v>
      </c>
      <c r="E89" s="19">
        <f t="shared" si="16"/>
        <v>19</v>
      </c>
      <c r="F89" s="19">
        <f t="shared" si="17"/>
        <v>10</v>
      </c>
      <c r="G89" s="44">
        <v>6</v>
      </c>
      <c r="H89" s="45">
        <v>1</v>
      </c>
      <c r="I89" s="22">
        <v>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4"/>
    </row>
    <row r="90" spans="1:47" ht="15" hidden="1" customHeight="1" x14ac:dyDescent="0.25">
      <c r="A90" s="1"/>
      <c r="B90" s="19">
        <v>9</v>
      </c>
      <c r="C90" s="65"/>
      <c r="D90" s="71" t="s">
        <v>36</v>
      </c>
      <c r="E90" s="19">
        <f t="shared" si="16"/>
        <v>18</v>
      </c>
      <c r="F90" s="19">
        <f t="shared" si="17"/>
        <v>10</v>
      </c>
      <c r="G90" s="44">
        <v>5</v>
      </c>
      <c r="H90" s="60">
        <v>3</v>
      </c>
      <c r="I90" s="22">
        <v>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4"/>
    </row>
    <row r="91" spans="1:47" ht="15" hidden="1" customHeight="1" x14ac:dyDescent="0.25">
      <c r="A91" s="1"/>
      <c r="B91" s="19">
        <v>10</v>
      </c>
      <c r="C91" s="65"/>
      <c r="D91" s="71" t="s">
        <v>47</v>
      </c>
      <c r="E91" s="19">
        <f t="shared" si="16"/>
        <v>18</v>
      </c>
      <c r="F91" s="19">
        <f t="shared" si="17"/>
        <v>10</v>
      </c>
      <c r="G91" s="44">
        <v>4</v>
      </c>
      <c r="H91" s="45">
        <v>6</v>
      </c>
      <c r="I91" s="2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4"/>
    </row>
    <row r="92" spans="1:47" ht="15" hidden="1" customHeight="1" x14ac:dyDescent="0.25">
      <c r="A92" s="1"/>
      <c r="B92" s="19">
        <v>11</v>
      </c>
      <c r="C92" s="65"/>
      <c r="D92" s="71" t="s">
        <v>34</v>
      </c>
      <c r="E92" s="19">
        <f t="shared" si="16"/>
        <v>18</v>
      </c>
      <c r="F92" s="19">
        <f t="shared" si="17"/>
        <v>10</v>
      </c>
      <c r="G92" s="44">
        <v>4</v>
      </c>
      <c r="H92" s="45">
        <v>6</v>
      </c>
      <c r="I92" s="2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4"/>
    </row>
    <row r="93" spans="1:47" ht="15" hidden="1" customHeight="1" x14ac:dyDescent="0.25">
      <c r="A93" s="1"/>
      <c r="B93" s="19">
        <v>12</v>
      </c>
      <c r="C93" s="65"/>
      <c r="D93" s="71" t="s">
        <v>46</v>
      </c>
      <c r="E93" s="19">
        <f t="shared" si="16"/>
        <v>18</v>
      </c>
      <c r="F93" s="19">
        <f t="shared" si="17"/>
        <v>10</v>
      </c>
      <c r="G93" s="44">
        <v>4</v>
      </c>
      <c r="H93" s="45">
        <v>6</v>
      </c>
      <c r="I93" s="2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4"/>
    </row>
    <row r="94" spans="1:47" ht="15" hidden="1" customHeight="1" x14ac:dyDescent="0.25">
      <c r="A94" s="1"/>
      <c r="B94" s="19">
        <v>13</v>
      </c>
      <c r="C94" s="65"/>
      <c r="D94" s="73" t="s">
        <v>41</v>
      </c>
      <c r="E94" s="19">
        <f t="shared" si="16"/>
        <v>17</v>
      </c>
      <c r="F94" s="19">
        <f t="shared" si="17"/>
        <v>10</v>
      </c>
      <c r="G94" s="44">
        <v>4</v>
      </c>
      <c r="H94" s="45">
        <v>5</v>
      </c>
      <c r="I94" s="22"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4"/>
    </row>
    <row r="95" spans="1:47" ht="15" hidden="1" customHeight="1" x14ac:dyDescent="0.25">
      <c r="A95" s="1"/>
      <c r="B95" s="19">
        <v>14</v>
      </c>
      <c r="C95" s="65"/>
      <c r="D95" s="71" t="s">
        <v>38</v>
      </c>
      <c r="E95" s="19">
        <f t="shared" si="16"/>
        <v>16</v>
      </c>
      <c r="F95" s="19">
        <f t="shared" si="17"/>
        <v>10</v>
      </c>
      <c r="G95" s="44">
        <v>5</v>
      </c>
      <c r="H95" s="45">
        <v>1</v>
      </c>
      <c r="I95" s="22">
        <v>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4"/>
    </row>
    <row r="96" spans="1:47" ht="15" hidden="1" customHeight="1" x14ac:dyDescent="0.25">
      <c r="A96" s="1"/>
      <c r="B96" s="19">
        <v>15</v>
      </c>
      <c r="C96" s="65"/>
      <c r="D96" s="71" t="s">
        <v>49</v>
      </c>
      <c r="E96" s="19">
        <f t="shared" si="16"/>
        <v>15</v>
      </c>
      <c r="F96" s="19">
        <f t="shared" si="17"/>
        <v>10</v>
      </c>
      <c r="G96" s="44">
        <v>4</v>
      </c>
      <c r="H96" s="45">
        <v>3</v>
      </c>
      <c r="I96" s="22">
        <v>3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4"/>
    </row>
    <row r="97" spans="1:47" ht="15" hidden="1" customHeight="1" x14ac:dyDescent="0.25">
      <c r="A97" s="1"/>
      <c r="B97" s="19">
        <v>16</v>
      </c>
      <c r="C97" s="65"/>
      <c r="D97" s="71" t="s">
        <v>52</v>
      </c>
      <c r="E97" s="19">
        <f t="shared" si="16"/>
        <v>15</v>
      </c>
      <c r="F97" s="19">
        <f t="shared" si="17"/>
        <v>10</v>
      </c>
      <c r="G97" s="44">
        <v>4</v>
      </c>
      <c r="H97" s="45">
        <v>3</v>
      </c>
      <c r="I97" s="22">
        <v>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4"/>
    </row>
    <row r="98" spans="1:47" ht="15" hidden="1" customHeight="1" x14ac:dyDescent="0.25">
      <c r="A98" s="1"/>
      <c r="B98" s="19">
        <v>17</v>
      </c>
      <c r="C98" s="65"/>
      <c r="D98" s="71" t="s">
        <v>54</v>
      </c>
      <c r="E98" s="19">
        <f t="shared" si="16"/>
        <v>15</v>
      </c>
      <c r="F98" s="19">
        <f t="shared" si="17"/>
        <v>10</v>
      </c>
      <c r="G98" s="44">
        <v>4</v>
      </c>
      <c r="H98" s="45">
        <v>3</v>
      </c>
      <c r="I98" s="22">
        <v>3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4"/>
    </row>
    <row r="99" spans="1:47" ht="15" hidden="1" customHeight="1" x14ac:dyDescent="0.25">
      <c r="A99" s="1"/>
      <c r="B99" s="19">
        <v>18</v>
      </c>
      <c r="C99" s="65"/>
      <c r="D99" s="71" t="s">
        <v>58</v>
      </c>
      <c r="E99" s="19">
        <f t="shared" si="16"/>
        <v>15</v>
      </c>
      <c r="F99" s="19">
        <f t="shared" si="17"/>
        <v>10</v>
      </c>
      <c r="G99" s="44">
        <v>4</v>
      </c>
      <c r="H99" s="45">
        <v>3</v>
      </c>
      <c r="I99" s="22">
        <v>3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4"/>
    </row>
    <row r="100" spans="1:47" ht="15" hidden="1" customHeight="1" x14ac:dyDescent="0.25">
      <c r="A100" s="1"/>
      <c r="B100" s="79">
        <v>19</v>
      </c>
      <c r="C100" s="65"/>
      <c r="D100" s="71" t="s">
        <v>62</v>
      </c>
      <c r="E100" s="19">
        <f t="shared" si="16"/>
        <v>15</v>
      </c>
      <c r="F100" s="19">
        <f t="shared" si="17"/>
        <v>10</v>
      </c>
      <c r="G100" s="44">
        <v>4</v>
      </c>
      <c r="H100" s="45">
        <v>3</v>
      </c>
      <c r="I100" s="22">
        <v>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4"/>
    </row>
    <row r="101" spans="1:47" ht="15" hidden="1" customHeight="1" x14ac:dyDescent="0.25">
      <c r="A101" s="1"/>
      <c r="B101" s="79">
        <v>20</v>
      </c>
      <c r="C101" s="80"/>
      <c r="D101" s="71" t="s">
        <v>56</v>
      </c>
      <c r="E101" s="19">
        <f t="shared" si="16"/>
        <v>15</v>
      </c>
      <c r="F101" s="19">
        <f t="shared" si="17"/>
        <v>10</v>
      </c>
      <c r="G101" s="44">
        <v>3</v>
      </c>
      <c r="H101" s="45">
        <v>6</v>
      </c>
      <c r="I101" s="22">
        <v>1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4"/>
    </row>
    <row r="102" spans="1:47" ht="15" hidden="1" customHeight="1" x14ac:dyDescent="0.25">
      <c r="A102" s="1"/>
      <c r="B102" s="79">
        <v>21</v>
      </c>
      <c r="C102" s="1"/>
      <c r="D102" s="71" t="s">
        <v>40</v>
      </c>
      <c r="E102" s="19">
        <f t="shared" si="16"/>
        <v>14</v>
      </c>
      <c r="F102" s="19">
        <f t="shared" si="17"/>
        <v>10</v>
      </c>
      <c r="G102" s="44">
        <v>4</v>
      </c>
      <c r="H102" s="45">
        <v>2</v>
      </c>
      <c r="I102" s="22">
        <v>4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4"/>
    </row>
    <row r="103" spans="1:47" ht="15" hidden="1" customHeight="1" x14ac:dyDescent="0.25">
      <c r="A103" s="1"/>
      <c r="B103" s="79">
        <v>22</v>
      </c>
      <c r="C103" s="82"/>
      <c r="D103" s="71" t="s">
        <v>27</v>
      </c>
      <c r="E103" s="19">
        <f t="shared" si="16"/>
        <v>14</v>
      </c>
      <c r="F103" s="19">
        <f t="shared" si="17"/>
        <v>10</v>
      </c>
      <c r="G103" s="44">
        <v>4</v>
      </c>
      <c r="H103" s="60">
        <v>2</v>
      </c>
      <c r="I103" s="22">
        <v>4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4"/>
    </row>
    <row r="104" spans="1:47" ht="15" hidden="1" customHeight="1" x14ac:dyDescent="0.25">
      <c r="A104" s="1"/>
      <c r="B104" s="79">
        <v>23</v>
      </c>
      <c r="C104" s="65"/>
      <c r="D104" s="71" t="s">
        <v>60</v>
      </c>
      <c r="E104" s="19">
        <f t="shared" si="16"/>
        <v>14</v>
      </c>
      <c r="F104" s="19">
        <f t="shared" si="17"/>
        <v>10</v>
      </c>
      <c r="G104" s="44">
        <v>4</v>
      </c>
      <c r="H104" s="45">
        <v>2</v>
      </c>
      <c r="I104" s="22">
        <v>4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4"/>
    </row>
    <row r="105" spans="1:47" ht="15" hidden="1" customHeight="1" x14ac:dyDescent="0.25">
      <c r="A105" s="1"/>
      <c r="B105" s="19">
        <v>24</v>
      </c>
      <c r="C105" s="65"/>
      <c r="D105" s="59" t="s">
        <v>28</v>
      </c>
      <c r="E105" s="19">
        <f t="shared" si="16"/>
        <v>14</v>
      </c>
      <c r="F105" s="19">
        <f t="shared" si="17"/>
        <v>10</v>
      </c>
      <c r="G105" s="44">
        <v>4</v>
      </c>
      <c r="H105" s="60">
        <v>2</v>
      </c>
      <c r="I105" s="22">
        <v>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4"/>
    </row>
    <row r="106" spans="1:47" ht="15" hidden="1" customHeight="1" x14ac:dyDescent="0.25">
      <c r="A106" s="1"/>
      <c r="B106" s="19">
        <v>25</v>
      </c>
      <c r="C106" s="65"/>
      <c r="D106" s="71" t="s">
        <v>37</v>
      </c>
      <c r="E106" s="19">
        <f t="shared" si="16"/>
        <v>13</v>
      </c>
      <c r="F106" s="19">
        <f t="shared" si="17"/>
        <v>10</v>
      </c>
      <c r="G106" s="44">
        <v>3</v>
      </c>
      <c r="H106" s="45">
        <v>4</v>
      </c>
      <c r="I106" s="22">
        <v>3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4"/>
    </row>
    <row r="107" spans="1:47" ht="15" hidden="1" customHeight="1" x14ac:dyDescent="0.25">
      <c r="A107" s="1"/>
      <c r="B107" s="19">
        <v>26</v>
      </c>
      <c r="C107" s="80"/>
      <c r="D107" s="71" t="s">
        <v>42</v>
      </c>
      <c r="E107" s="19">
        <f t="shared" si="16"/>
        <v>13</v>
      </c>
      <c r="F107" s="19">
        <f t="shared" si="17"/>
        <v>10</v>
      </c>
      <c r="G107" s="44">
        <v>3</v>
      </c>
      <c r="H107" s="45">
        <v>4</v>
      </c>
      <c r="I107" s="22">
        <v>3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4"/>
    </row>
    <row r="108" spans="1:47" ht="15" hidden="1" customHeight="1" x14ac:dyDescent="0.25">
      <c r="A108" s="1"/>
      <c r="B108" s="86">
        <v>27</v>
      </c>
      <c r="C108" s="1"/>
      <c r="D108" s="71" t="s">
        <v>57</v>
      </c>
      <c r="E108" s="19">
        <f t="shared" si="16"/>
        <v>13</v>
      </c>
      <c r="F108" s="19">
        <f t="shared" si="17"/>
        <v>10</v>
      </c>
      <c r="G108" s="44">
        <v>3</v>
      </c>
      <c r="H108" s="45">
        <v>4</v>
      </c>
      <c r="I108" s="22">
        <v>3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4"/>
    </row>
    <row r="109" spans="1:47" ht="15" hidden="1" customHeight="1" x14ac:dyDescent="0.25">
      <c r="A109" s="1"/>
      <c r="B109" s="86">
        <v>28</v>
      </c>
      <c r="C109" s="1"/>
      <c r="D109" s="71" t="s">
        <v>32</v>
      </c>
      <c r="E109" s="19">
        <f t="shared" si="16"/>
        <v>12</v>
      </c>
      <c r="F109" s="19">
        <f t="shared" si="17"/>
        <v>10</v>
      </c>
      <c r="G109" s="44">
        <v>3</v>
      </c>
      <c r="H109" s="45">
        <v>3</v>
      </c>
      <c r="I109" s="22">
        <v>4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4"/>
    </row>
    <row r="110" spans="1:47" ht="15" hidden="1" customHeight="1" x14ac:dyDescent="0.25">
      <c r="A110" s="1"/>
      <c r="B110" s="86">
        <v>29</v>
      </c>
      <c r="C110" s="1"/>
      <c r="D110" s="71" t="s">
        <v>21</v>
      </c>
      <c r="E110" s="19">
        <f t="shared" si="16"/>
        <v>12</v>
      </c>
      <c r="F110" s="19">
        <f t="shared" si="17"/>
        <v>10</v>
      </c>
      <c r="G110" s="44">
        <v>3</v>
      </c>
      <c r="H110" s="45">
        <v>3</v>
      </c>
      <c r="I110" s="22">
        <v>4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4"/>
    </row>
    <row r="111" spans="1:47" ht="15" hidden="1" customHeight="1" x14ac:dyDescent="0.25">
      <c r="A111" s="1"/>
      <c r="B111" s="86">
        <v>30</v>
      </c>
      <c r="C111" s="1"/>
      <c r="D111" s="71" t="s">
        <v>59</v>
      </c>
      <c r="E111" s="19">
        <f t="shared" si="16"/>
        <v>9</v>
      </c>
      <c r="F111" s="19">
        <f t="shared" si="17"/>
        <v>10</v>
      </c>
      <c r="G111" s="44">
        <v>2</v>
      </c>
      <c r="H111" s="45">
        <v>3</v>
      </c>
      <c r="I111" s="22">
        <v>5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4"/>
    </row>
    <row r="112" spans="1:47" ht="15" hidden="1" customHeight="1" x14ac:dyDescent="0.25">
      <c r="A112" s="1"/>
      <c r="B112" s="86">
        <v>31</v>
      </c>
      <c r="C112" s="1"/>
      <c r="D112" s="71" t="s">
        <v>43</v>
      </c>
      <c r="E112" s="19">
        <f t="shared" si="16"/>
        <v>9</v>
      </c>
      <c r="F112" s="19">
        <f t="shared" si="17"/>
        <v>10</v>
      </c>
      <c r="G112" s="44">
        <v>2</v>
      </c>
      <c r="H112" s="45">
        <v>3</v>
      </c>
      <c r="I112" s="22">
        <v>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4"/>
    </row>
    <row r="113" spans="1:47" ht="15" hidden="1" customHeight="1" x14ac:dyDescent="0.25">
      <c r="A113" s="1"/>
      <c r="B113" s="86">
        <v>32</v>
      </c>
      <c r="C113" s="1"/>
      <c r="D113" s="71" t="s">
        <v>51</v>
      </c>
      <c r="E113" s="19">
        <f t="shared" si="16"/>
        <v>8</v>
      </c>
      <c r="F113" s="19">
        <f t="shared" si="17"/>
        <v>10</v>
      </c>
      <c r="G113" s="44">
        <v>1</v>
      </c>
      <c r="H113" s="45">
        <v>5</v>
      </c>
      <c r="I113" s="22">
        <v>4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4"/>
    </row>
    <row r="114" spans="1:47" ht="15" hidden="1" customHeight="1" x14ac:dyDescent="0.25">
      <c r="A114" s="1"/>
      <c r="B114" s="86">
        <v>33</v>
      </c>
      <c r="C114" s="1"/>
      <c r="D114" s="71" t="s">
        <v>61</v>
      </c>
      <c r="E114" s="19">
        <f t="shared" si="16"/>
        <v>7</v>
      </c>
      <c r="F114" s="19">
        <f t="shared" si="17"/>
        <v>10</v>
      </c>
      <c r="G114" s="44">
        <v>1</v>
      </c>
      <c r="H114" s="45">
        <v>4</v>
      </c>
      <c r="I114" s="22">
        <v>5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4"/>
    </row>
    <row r="115" spans="1:47" ht="15" hidden="1" customHeight="1" x14ac:dyDescent="0.25">
      <c r="A115" s="1"/>
      <c r="B115" s="102">
        <v>34</v>
      </c>
      <c r="C115" s="52"/>
      <c r="D115" s="148" t="s">
        <v>55</v>
      </c>
      <c r="E115" s="104">
        <f t="shared" si="16"/>
        <v>6</v>
      </c>
      <c r="F115" s="104">
        <f t="shared" si="17"/>
        <v>10</v>
      </c>
      <c r="G115" s="105">
        <v>1</v>
      </c>
      <c r="H115" s="106">
        <v>3</v>
      </c>
      <c r="I115" s="107">
        <v>6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4"/>
    </row>
    <row r="116" spans="1:47" ht="15" customHeight="1" x14ac:dyDescent="0.25">
      <c r="A116" s="1"/>
      <c r="B116" s="14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4"/>
    </row>
    <row r="117" spans="1:47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4"/>
    </row>
    <row r="118" spans="1:47" ht="15" customHeight="1" x14ac:dyDescent="0.25">
      <c r="A118" s="1"/>
      <c r="B118" s="147" t="s">
        <v>91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4"/>
    </row>
    <row r="119" spans="1:47" ht="15" hidden="1" customHeight="1" x14ac:dyDescent="0.25">
      <c r="A119" s="1"/>
      <c r="B119" s="5"/>
      <c r="C119" s="5"/>
      <c r="D119" s="6" t="s">
        <v>1</v>
      </c>
      <c r="E119" s="7"/>
      <c r="F119" s="8"/>
      <c r="G119" s="7"/>
      <c r="H119" s="7"/>
      <c r="I119" s="7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4"/>
    </row>
    <row r="120" spans="1:47" ht="15" hidden="1" customHeight="1" x14ac:dyDescent="0.25">
      <c r="A120" s="1"/>
      <c r="B120" s="5" t="s">
        <v>3</v>
      </c>
      <c r="C120" s="7"/>
      <c r="D120" s="7" t="s">
        <v>4</v>
      </c>
      <c r="E120" s="6" t="s">
        <v>5</v>
      </c>
      <c r="F120" s="6" t="s">
        <v>6</v>
      </c>
      <c r="G120" s="6" t="s">
        <v>7</v>
      </c>
      <c r="H120" s="6" t="s">
        <v>8</v>
      </c>
      <c r="I120" s="6" t="s">
        <v>9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4"/>
    </row>
    <row r="121" spans="1:47" ht="15" hidden="1" customHeight="1" x14ac:dyDescent="0.25">
      <c r="A121" s="1"/>
      <c r="B121" s="16">
        <v>1</v>
      </c>
      <c r="C121" s="17"/>
      <c r="D121" s="71" t="s">
        <v>20</v>
      </c>
      <c r="E121" s="19">
        <f t="shared" ref="E121:E154" si="18">G121*3+H121</f>
        <v>47</v>
      </c>
      <c r="F121" s="19">
        <f t="shared" ref="F121:F154" si="19">G121+H121+I121</f>
        <v>20</v>
      </c>
      <c r="G121" s="20">
        <v>15</v>
      </c>
      <c r="H121" s="21">
        <v>2</v>
      </c>
      <c r="I121" s="22">
        <v>3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4"/>
    </row>
    <row r="122" spans="1:47" ht="15" hidden="1" customHeight="1" x14ac:dyDescent="0.25">
      <c r="A122" s="1"/>
      <c r="B122" s="42">
        <v>2</v>
      </c>
      <c r="C122" s="17"/>
      <c r="D122" s="71" t="s">
        <v>33</v>
      </c>
      <c r="E122" s="19">
        <f t="shared" si="18"/>
        <v>47</v>
      </c>
      <c r="F122" s="19">
        <f t="shared" si="19"/>
        <v>20</v>
      </c>
      <c r="G122" s="44">
        <v>14</v>
      </c>
      <c r="H122" s="45">
        <v>5</v>
      </c>
      <c r="I122" s="22">
        <v>1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4"/>
    </row>
    <row r="123" spans="1:47" ht="15" hidden="1" customHeight="1" x14ac:dyDescent="0.25">
      <c r="A123" s="1"/>
      <c r="B123" s="42">
        <v>3</v>
      </c>
      <c r="C123" s="17"/>
      <c r="D123" s="71" t="s">
        <v>26</v>
      </c>
      <c r="E123" s="19">
        <f t="shared" si="18"/>
        <v>46</v>
      </c>
      <c r="F123" s="19">
        <f t="shared" si="19"/>
        <v>20</v>
      </c>
      <c r="G123" s="44">
        <v>14</v>
      </c>
      <c r="H123" s="45">
        <v>4</v>
      </c>
      <c r="I123" s="22">
        <v>2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4"/>
    </row>
    <row r="124" spans="1:47" ht="15" hidden="1" customHeight="1" x14ac:dyDescent="0.25">
      <c r="A124" s="1"/>
      <c r="B124" s="62">
        <v>4</v>
      </c>
      <c r="C124" s="17"/>
      <c r="D124" s="71" t="s">
        <v>36</v>
      </c>
      <c r="E124" s="19">
        <f t="shared" si="18"/>
        <v>45</v>
      </c>
      <c r="F124" s="19">
        <f t="shared" si="19"/>
        <v>20</v>
      </c>
      <c r="G124" s="44">
        <v>14</v>
      </c>
      <c r="H124" s="60">
        <v>3</v>
      </c>
      <c r="I124" s="22">
        <v>3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4"/>
    </row>
    <row r="125" spans="1:47" ht="15" hidden="1" customHeight="1" x14ac:dyDescent="0.25">
      <c r="A125" s="1"/>
      <c r="B125" s="62">
        <v>5</v>
      </c>
      <c r="C125" s="65"/>
      <c r="D125" s="71" t="s">
        <v>39</v>
      </c>
      <c r="E125" s="19">
        <f t="shared" si="18"/>
        <v>43</v>
      </c>
      <c r="F125" s="19">
        <f t="shared" si="19"/>
        <v>20</v>
      </c>
      <c r="G125" s="44">
        <v>13</v>
      </c>
      <c r="H125" s="45">
        <v>4</v>
      </c>
      <c r="I125" s="22">
        <v>3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4"/>
    </row>
    <row r="126" spans="1:47" ht="15" hidden="1" customHeight="1" x14ac:dyDescent="0.25">
      <c r="A126" s="1"/>
      <c r="B126" s="62">
        <v>6</v>
      </c>
      <c r="C126" s="65"/>
      <c r="D126" s="71" t="s">
        <v>44</v>
      </c>
      <c r="E126" s="19">
        <f t="shared" si="18"/>
        <v>41</v>
      </c>
      <c r="F126" s="19">
        <f t="shared" si="19"/>
        <v>20</v>
      </c>
      <c r="G126" s="44">
        <v>12</v>
      </c>
      <c r="H126" s="45">
        <v>5</v>
      </c>
      <c r="I126" s="22">
        <v>3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4"/>
    </row>
    <row r="127" spans="1:47" ht="15" hidden="1" customHeight="1" x14ac:dyDescent="0.25">
      <c r="A127" s="1"/>
      <c r="B127" s="62">
        <v>7</v>
      </c>
      <c r="C127" s="65"/>
      <c r="D127" s="71" t="s">
        <v>35</v>
      </c>
      <c r="E127" s="19">
        <f t="shared" si="18"/>
        <v>38</v>
      </c>
      <c r="F127" s="19">
        <f t="shared" si="19"/>
        <v>20</v>
      </c>
      <c r="G127" s="44">
        <v>11</v>
      </c>
      <c r="H127" s="45">
        <v>5</v>
      </c>
      <c r="I127" s="22">
        <v>4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4"/>
    </row>
    <row r="128" spans="1:47" ht="15" hidden="1" customHeight="1" x14ac:dyDescent="0.25">
      <c r="A128" s="1"/>
      <c r="B128" s="19">
        <v>8</v>
      </c>
      <c r="C128" s="65"/>
      <c r="D128" s="71" t="s">
        <v>31</v>
      </c>
      <c r="E128" s="19">
        <f t="shared" si="18"/>
        <v>36</v>
      </c>
      <c r="F128" s="19">
        <f t="shared" si="19"/>
        <v>20</v>
      </c>
      <c r="G128" s="44">
        <v>10</v>
      </c>
      <c r="H128" s="45">
        <v>6</v>
      </c>
      <c r="I128" s="22">
        <v>4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4"/>
    </row>
    <row r="129" spans="1:47" ht="15" hidden="1" customHeight="1" x14ac:dyDescent="0.25">
      <c r="A129" s="1"/>
      <c r="B129" s="19">
        <v>9</v>
      </c>
      <c r="C129" s="65"/>
      <c r="D129" s="71" t="s">
        <v>40</v>
      </c>
      <c r="E129" s="19">
        <f t="shared" si="18"/>
        <v>35</v>
      </c>
      <c r="F129" s="19">
        <f t="shared" si="19"/>
        <v>20</v>
      </c>
      <c r="G129" s="44">
        <v>10</v>
      </c>
      <c r="H129" s="45">
        <v>5</v>
      </c>
      <c r="I129" s="22">
        <v>5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4"/>
    </row>
    <row r="130" spans="1:47" ht="15" hidden="1" customHeight="1" x14ac:dyDescent="0.25">
      <c r="A130" s="1"/>
      <c r="B130" s="19">
        <v>10</v>
      </c>
      <c r="C130" s="65"/>
      <c r="D130" s="71" t="s">
        <v>38</v>
      </c>
      <c r="E130" s="19">
        <f t="shared" si="18"/>
        <v>35</v>
      </c>
      <c r="F130" s="19">
        <f t="shared" si="19"/>
        <v>20</v>
      </c>
      <c r="G130" s="44">
        <v>10</v>
      </c>
      <c r="H130" s="45">
        <v>5</v>
      </c>
      <c r="I130" s="22">
        <v>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4"/>
    </row>
    <row r="131" spans="1:47" ht="15" hidden="1" customHeight="1" x14ac:dyDescent="0.25">
      <c r="A131" s="1"/>
      <c r="B131" s="19">
        <v>11</v>
      </c>
      <c r="C131" s="65"/>
      <c r="D131" s="71" t="s">
        <v>52</v>
      </c>
      <c r="E131" s="19">
        <f t="shared" si="18"/>
        <v>35</v>
      </c>
      <c r="F131" s="19">
        <f t="shared" si="19"/>
        <v>20</v>
      </c>
      <c r="G131" s="44">
        <v>9</v>
      </c>
      <c r="H131" s="45">
        <v>8</v>
      </c>
      <c r="I131" s="22">
        <v>3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4"/>
    </row>
    <row r="132" spans="1:47" ht="15" hidden="1" customHeight="1" x14ac:dyDescent="0.25">
      <c r="A132" s="1"/>
      <c r="B132" s="19">
        <v>12</v>
      </c>
      <c r="C132" s="65"/>
      <c r="D132" s="71" t="s">
        <v>46</v>
      </c>
      <c r="E132" s="19">
        <f t="shared" si="18"/>
        <v>35</v>
      </c>
      <c r="F132" s="19">
        <f t="shared" si="19"/>
        <v>20</v>
      </c>
      <c r="G132" s="44">
        <v>8</v>
      </c>
      <c r="H132" s="45">
        <v>11</v>
      </c>
      <c r="I132" s="22">
        <v>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4"/>
    </row>
    <row r="133" spans="1:47" ht="15" hidden="1" customHeight="1" x14ac:dyDescent="0.25">
      <c r="A133" s="1"/>
      <c r="B133" s="19">
        <v>13</v>
      </c>
      <c r="C133" s="65"/>
      <c r="D133" s="71" t="s">
        <v>29</v>
      </c>
      <c r="E133" s="19">
        <f t="shared" si="18"/>
        <v>34</v>
      </c>
      <c r="F133" s="19">
        <f t="shared" si="19"/>
        <v>20</v>
      </c>
      <c r="G133" s="44">
        <v>10</v>
      </c>
      <c r="H133" s="45">
        <v>4</v>
      </c>
      <c r="I133" s="22">
        <v>6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4"/>
    </row>
    <row r="134" spans="1:47" ht="15" hidden="1" customHeight="1" x14ac:dyDescent="0.25">
      <c r="A134" s="1"/>
      <c r="B134" s="19">
        <v>14</v>
      </c>
      <c r="C134" s="65"/>
      <c r="D134" s="71" t="s">
        <v>49</v>
      </c>
      <c r="E134" s="19">
        <f t="shared" si="18"/>
        <v>34</v>
      </c>
      <c r="F134" s="19">
        <f t="shared" si="19"/>
        <v>20</v>
      </c>
      <c r="G134" s="44">
        <v>9</v>
      </c>
      <c r="H134" s="45">
        <v>7</v>
      </c>
      <c r="I134" s="22">
        <v>4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4"/>
    </row>
    <row r="135" spans="1:47" ht="15" hidden="1" customHeight="1" x14ac:dyDescent="0.25">
      <c r="A135" s="1"/>
      <c r="B135" s="19">
        <v>15</v>
      </c>
      <c r="C135" s="65"/>
      <c r="D135" s="71" t="s">
        <v>32</v>
      </c>
      <c r="E135" s="19">
        <f t="shared" si="18"/>
        <v>33</v>
      </c>
      <c r="F135" s="19">
        <f t="shared" si="19"/>
        <v>20</v>
      </c>
      <c r="G135" s="44">
        <v>9</v>
      </c>
      <c r="H135" s="45">
        <v>6</v>
      </c>
      <c r="I135" s="22">
        <v>5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4"/>
    </row>
    <row r="136" spans="1:47" ht="15" hidden="1" customHeight="1" x14ac:dyDescent="0.25">
      <c r="A136" s="1"/>
      <c r="B136" s="19">
        <v>16</v>
      </c>
      <c r="C136" s="65"/>
      <c r="D136" s="71" t="s">
        <v>47</v>
      </c>
      <c r="E136" s="19">
        <f t="shared" si="18"/>
        <v>32</v>
      </c>
      <c r="F136" s="19">
        <f t="shared" si="19"/>
        <v>20</v>
      </c>
      <c r="G136" s="44">
        <v>7</v>
      </c>
      <c r="H136" s="45">
        <v>11</v>
      </c>
      <c r="I136" s="22">
        <v>2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4"/>
    </row>
    <row r="137" spans="1:47" ht="15" hidden="1" customHeight="1" x14ac:dyDescent="0.25">
      <c r="A137" s="1"/>
      <c r="B137" s="19">
        <v>17</v>
      </c>
      <c r="C137" s="65"/>
      <c r="D137" s="59" t="s">
        <v>28</v>
      </c>
      <c r="E137" s="19">
        <f t="shared" si="18"/>
        <v>30</v>
      </c>
      <c r="F137" s="19">
        <f t="shared" si="19"/>
        <v>20</v>
      </c>
      <c r="G137" s="44">
        <v>9</v>
      </c>
      <c r="H137" s="60">
        <v>3</v>
      </c>
      <c r="I137" s="22">
        <v>8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4"/>
    </row>
    <row r="138" spans="1:47" ht="15" hidden="1" customHeight="1" x14ac:dyDescent="0.25">
      <c r="A138" s="1"/>
      <c r="B138" s="19">
        <v>18</v>
      </c>
      <c r="C138" s="65"/>
      <c r="D138" s="73" t="s">
        <v>41</v>
      </c>
      <c r="E138" s="19">
        <f t="shared" si="18"/>
        <v>29</v>
      </c>
      <c r="F138" s="19">
        <f t="shared" si="19"/>
        <v>20</v>
      </c>
      <c r="G138" s="44">
        <v>7</v>
      </c>
      <c r="H138" s="45">
        <v>8</v>
      </c>
      <c r="I138" s="22">
        <v>5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4"/>
    </row>
    <row r="139" spans="1:47" ht="15" hidden="1" customHeight="1" x14ac:dyDescent="0.25">
      <c r="A139" s="1"/>
      <c r="B139" s="79">
        <v>19</v>
      </c>
      <c r="C139" s="65"/>
      <c r="D139" s="71" t="s">
        <v>56</v>
      </c>
      <c r="E139" s="19">
        <f t="shared" si="18"/>
        <v>29</v>
      </c>
      <c r="F139" s="19">
        <f t="shared" si="19"/>
        <v>20</v>
      </c>
      <c r="G139" s="44">
        <v>6</v>
      </c>
      <c r="H139" s="45">
        <v>11</v>
      </c>
      <c r="I139" s="22">
        <v>3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4"/>
    </row>
    <row r="140" spans="1:47" ht="15" hidden="1" customHeight="1" x14ac:dyDescent="0.25">
      <c r="A140" s="1"/>
      <c r="B140" s="79">
        <v>20</v>
      </c>
      <c r="C140" s="80"/>
      <c r="D140" s="71" t="s">
        <v>37</v>
      </c>
      <c r="E140" s="19">
        <f t="shared" si="18"/>
        <v>28</v>
      </c>
      <c r="F140" s="19">
        <f t="shared" si="19"/>
        <v>20</v>
      </c>
      <c r="G140" s="44">
        <v>7</v>
      </c>
      <c r="H140" s="45">
        <v>7</v>
      </c>
      <c r="I140" s="22">
        <v>6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4"/>
    </row>
    <row r="141" spans="1:47" ht="15" hidden="1" customHeight="1" x14ac:dyDescent="0.25">
      <c r="A141" s="1"/>
      <c r="B141" s="79">
        <v>21</v>
      </c>
      <c r="C141" s="1"/>
      <c r="D141" s="71" t="s">
        <v>54</v>
      </c>
      <c r="E141" s="19">
        <f t="shared" si="18"/>
        <v>27</v>
      </c>
      <c r="F141" s="19">
        <f t="shared" si="19"/>
        <v>20</v>
      </c>
      <c r="G141" s="44">
        <v>7</v>
      </c>
      <c r="H141" s="45">
        <v>6</v>
      </c>
      <c r="I141" s="22">
        <v>7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4"/>
    </row>
    <row r="142" spans="1:47" ht="15" hidden="1" customHeight="1" x14ac:dyDescent="0.25">
      <c r="A142" s="1"/>
      <c r="B142" s="79">
        <v>22</v>
      </c>
      <c r="C142" s="82"/>
      <c r="D142" s="71" t="s">
        <v>59</v>
      </c>
      <c r="E142" s="19">
        <f t="shared" si="18"/>
        <v>27</v>
      </c>
      <c r="F142" s="19">
        <f t="shared" si="19"/>
        <v>20</v>
      </c>
      <c r="G142" s="44">
        <v>7</v>
      </c>
      <c r="H142" s="45">
        <v>6</v>
      </c>
      <c r="I142" s="22">
        <v>7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4"/>
    </row>
    <row r="143" spans="1:47" ht="15" hidden="1" customHeight="1" x14ac:dyDescent="0.25">
      <c r="A143" s="1"/>
      <c r="B143" s="79">
        <v>23</v>
      </c>
      <c r="C143" s="65"/>
      <c r="D143" s="71" t="s">
        <v>62</v>
      </c>
      <c r="E143" s="19">
        <f t="shared" si="18"/>
        <v>27</v>
      </c>
      <c r="F143" s="19">
        <f t="shared" si="19"/>
        <v>20</v>
      </c>
      <c r="G143" s="44">
        <v>6</v>
      </c>
      <c r="H143" s="45">
        <v>9</v>
      </c>
      <c r="I143" s="22">
        <v>5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4"/>
    </row>
    <row r="144" spans="1:47" ht="15" hidden="1" customHeight="1" x14ac:dyDescent="0.25">
      <c r="A144" s="1"/>
      <c r="B144" s="19">
        <v>24</v>
      </c>
      <c r="C144" s="65"/>
      <c r="D144" s="71" t="s">
        <v>27</v>
      </c>
      <c r="E144" s="19">
        <f t="shared" si="18"/>
        <v>26</v>
      </c>
      <c r="F144" s="19">
        <f t="shared" si="19"/>
        <v>20</v>
      </c>
      <c r="G144" s="44">
        <v>7</v>
      </c>
      <c r="H144" s="60">
        <v>5</v>
      </c>
      <c r="I144" s="22">
        <v>8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4"/>
    </row>
    <row r="145" spans="1:47" ht="15" hidden="1" customHeight="1" x14ac:dyDescent="0.25">
      <c r="A145" s="1"/>
      <c r="B145" s="19">
        <v>25</v>
      </c>
      <c r="C145" s="65"/>
      <c r="D145" s="71" t="s">
        <v>42</v>
      </c>
      <c r="E145" s="19">
        <f t="shared" si="18"/>
        <v>26</v>
      </c>
      <c r="F145" s="19">
        <f t="shared" si="19"/>
        <v>20</v>
      </c>
      <c r="G145" s="44">
        <v>6</v>
      </c>
      <c r="H145" s="45">
        <v>8</v>
      </c>
      <c r="I145" s="22">
        <v>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4"/>
    </row>
    <row r="146" spans="1:47" ht="15" hidden="1" customHeight="1" x14ac:dyDescent="0.25">
      <c r="A146" s="1"/>
      <c r="B146" s="19">
        <v>26</v>
      </c>
      <c r="C146" s="80"/>
      <c r="D146" s="71" t="s">
        <v>60</v>
      </c>
      <c r="E146" s="19">
        <f t="shared" si="18"/>
        <v>26</v>
      </c>
      <c r="F146" s="19">
        <f t="shared" si="19"/>
        <v>20</v>
      </c>
      <c r="G146" s="44">
        <v>6</v>
      </c>
      <c r="H146" s="45">
        <v>8</v>
      </c>
      <c r="I146" s="22">
        <v>6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4"/>
    </row>
    <row r="147" spans="1:47" ht="15" hidden="1" customHeight="1" x14ac:dyDescent="0.25">
      <c r="A147" s="1"/>
      <c r="B147" s="86">
        <v>27</v>
      </c>
      <c r="C147" s="1"/>
      <c r="D147" s="71" t="s">
        <v>34</v>
      </c>
      <c r="E147" s="19">
        <f t="shared" si="18"/>
        <v>26</v>
      </c>
      <c r="F147" s="19">
        <f t="shared" si="19"/>
        <v>20</v>
      </c>
      <c r="G147" s="44">
        <v>4</v>
      </c>
      <c r="H147" s="45">
        <v>14</v>
      </c>
      <c r="I147" s="22">
        <v>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4"/>
    </row>
    <row r="148" spans="1:47" ht="15" hidden="1" customHeight="1" x14ac:dyDescent="0.25">
      <c r="A148" s="1"/>
      <c r="B148" s="86">
        <v>28</v>
      </c>
      <c r="C148" s="1"/>
      <c r="D148" s="71" t="s">
        <v>58</v>
      </c>
      <c r="E148" s="19">
        <f t="shared" si="18"/>
        <v>24</v>
      </c>
      <c r="F148" s="19">
        <f t="shared" si="19"/>
        <v>20</v>
      </c>
      <c r="G148" s="44">
        <v>5</v>
      </c>
      <c r="H148" s="45">
        <v>9</v>
      </c>
      <c r="I148" s="22">
        <v>6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4"/>
    </row>
    <row r="149" spans="1:47" ht="15" hidden="1" customHeight="1" x14ac:dyDescent="0.25">
      <c r="A149" s="1"/>
      <c r="B149" s="86">
        <v>29</v>
      </c>
      <c r="C149" s="1"/>
      <c r="D149" s="71" t="s">
        <v>57</v>
      </c>
      <c r="E149" s="19">
        <f t="shared" si="18"/>
        <v>23</v>
      </c>
      <c r="F149" s="19">
        <f t="shared" si="19"/>
        <v>20</v>
      </c>
      <c r="G149" s="44">
        <v>5</v>
      </c>
      <c r="H149" s="45">
        <v>8</v>
      </c>
      <c r="I149" s="22">
        <v>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4"/>
    </row>
    <row r="150" spans="1:47" ht="15" hidden="1" customHeight="1" x14ac:dyDescent="0.25">
      <c r="A150" s="1"/>
      <c r="B150" s="86">
        <v>30</v>
      </c>
      <c r="C150" s="1"/>
      <c r="D150" s="71" t="s">
        <v>51</v>
      </c>
      <c r="E150" s="19">
        <f t="shared" si="18"/>
        <v>22</v>
      </c>
      <c r="F150" s="19">
        <f t="shared" si="19"/>
        <v>20</v>
      </c>
      <c r="G150" s="44">
        <v>5</v>
      </c>
      <c r="H150" s="45">
        <v>7</v>
      </c>
      <c r="I150" s="22">
        <v>8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4"/>
    </row>
    <row r="151" spans="1:47" ht="15" hidden="1" customHeight="1" x14ac:dyDescent="0.25">
      <c r="A151" s="1"/>
      <c r="B151" s="86">
        <v>31</v>
      </c>
      <c r="C151" s="1"/>
      <c r="D151" s="71" t="s">
        <v>55</v>
      </c>
      <c r="E151" s="19">
        <f t="shared" si="18"/>
        <v>19</v>
      </c>
      <c r="F151" s="19">
        <f t="shared" si="19"/>
        <v>20</v>
      </c>
      <c r="G151" s="44">
        <v>4</v>
      </c>
      <c r="H151" s="45">
        <v>7</v>
      </c>
      <c r="I151" s="22">
        <v>9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4"/>
    </row>
    <row r="152" spans="1:47" ht="15" hidden="1" customHeight="1" x14ac:dyDescent="0.25">
      <c r="A152" s="1"/>
      <c r="B152" s="86">
        <v>32</v>
      </c>
      <c r="C152" s="1"/>
      <c r="D152" s="71" t="s">
        <v>43</v>
      </c>
      <c r="E152" s="19">
        <f t="shared" si="18"/>
        <v>18</v>
      </c>
      <c r="F152" s="19">
        <f t="shared" si="19"/>
        <v>20</v>
      </c>
      <c r="G152" s="44">
        <v>4</v>
      </c>
      <c r="H152" s="45">
        <v>6</v>
      </c>
      <c r="I152" s="22">
        <v>10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4"/>
    </row>
    <row r="153" spans="1:47" ht="15" hidden="1" customHeight="1" x14ac:dyDescent="0.25">
      <c r="A153" s="1"/>
      <c r="B153" s="86">
        <v>33</v>
      </c>
      <c r="C153" s="1"/>
      <c r="D153" s="71" t="s">
        <v>21</v>
      </c>
      <c r="E153" s="19">
        <f t="shared" si="18"/>
        <v>18</v>
      </c>
      <c r="F153" s="19">
        <f t="shared" si="19"/>
        <v>20</v>
      </c>
      <c r="G153" s="44">
        <v>3</v>
      </c>
      <c r="H153" s="45">
        <v>9</v>
      </c>
      <c r="I153" s="22">
        <v>8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4"/>
    </row>
    <row r="154" spans="1:47" ht="15" hidden="1" customHeight="1" x14ac:dyDescent="0.25">
      <c r="A154" s="1"/>
      <c r="B154" s="102">
        <v>34</v>
      </c>
      <c r="C154" s="52"/>
      <c r="D154" s="148" t="s">
        <v>61</v>
      </c>
      <c r="E154" s="104">
        <f t="shared" si="18"/>
        <v>13</v>
      </c>
      <c r="F154" s="104">
        <f t="shared" si="19"/>
        <v>20</v>
      </c>
      <c r="G154" s="105">
        <v>2</v>
      </c>
      <c r="H154" s="106">
        <v>7</v>
      </c>
      <c r="I154" s="107">
        <v>11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4"/>
    </row>
    <row r="155" spans="1:47" ht="15" customHeight="1" x14ac:dyDescent="0.25">
      <c r="A155" s="1"/>
      <c r="B155" s="14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4"/>
    </row>
    <row r="156" spans="1:47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4"/>
    </row>
    <row r="157" spans="1:47" ht="15" customHeight="1" x14ac:dyDescent="0.25">
      <c r="A157" s="1"/>
      <c r="B157" s="147" t="s">
        <v>92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4"/>
    </row>
    <row r="158" spans="1:47" ht="15" hidden="1" customHeight="1" x14ac:dyDescent="0.25">
      <c r="A158" s="1"/>
      <c r="B158" s="5"/>
      <c r="C158" s="5"/>
      <c r="D158" s="6" t="s">
        <v>1</v>
      </c>
      <c r="E158" s="7"/>
      <c r="F158" s="8"/>
      <c r="G158" s="7"/>
      <c r="H158" s="7"/>
      <c r="I158" s="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4"/>
    </row>
    <row r="159" spans="1:47" ht="15" hidden="1" customHeight="1" x14ac:dyDescent="0.25">
      <c r="A159" s="1"/>
      <c r="B159" s="5" t="s">
        <v>3</v>
      </c>
      <c r="C159" s="7"/>
      <c r="D159" s="7" t="s">
        <v>4</v>
      </c>
      <c r="E159" s="6" t="s">
        <v>5</v>
      </c>
      <c r="F159" s="6" t="s">
        <v>6</v>
      </c>
      <c r="G159" s="6" t="s">
        <v>7</v>
      </c>
      <c r="H159" s="6" t="s">
        <v>8</v>
      </c>
      <c r="I159" s="6" t="s">
        <v>9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4"/>
    </row>
    <row r="160" spans="1:47" ht="15" hidden="1" customHeight="1" x14ac:dyDescent="0.25">
      <c r="A160" s="1"/>
      <c r="B160" s="16">
        <v>1</v>
      </c>
      <c r="C160" s="17"/>
      <c r="D160" s="71" t="s">
        <v>26</v>
      </c>
      <c r="E160" s="19">
        <f t="shared" ref="E160:E193" si="20">G160*3+H160</f>
        <v>70</v>
      </c>
      <c r="F160" s="19">
        <f t="shared" ref="F160:F193" si="21">G160+H160+I160</f>
        <v>30</v>
      </c>
      <c r="G160" s="20">
        <v>21</v>
      </c>
      <c r="H160" s="21">
        <v>7</v>
      </c>
      <c r="I160" s="22">
        <v>2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4"/>
    </row>
    <row r="161" spans="1:47" ht="15" hidden="1" customHeight="1" x14ac:dyDescent="0.25">
      <c r="A161" s="1"/>
      <c r="B161" s="42">
        <v>2</v>
      </c>
      <c r="C161" s="17"/>
      <c r="D161" s="71" t="s">
        <v>20</v>
      </c>
      <c r="E161" s="19">
        <f t="shared" si="20"/>
        <v>68</v>
      </c>
      <c r="F161" s="19">
        <f t="shared" si="21"/>
        <v>30</v>
      </c>
      <c r="G161" s="44">
        <v>21</v>
      </c>
      <c r="H161" s="45">
        <v>5</v>
      </c>
      <c r="I161" s="22">
        <v>4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4"/>
    </row>
    <row r="162" spans="1:47" ht="15" hidden="1" customHeight="1" x14ac:dyDescent="0.25">
      <c r="A162" s="1"/>
      <c r="B162" s="42">
        <v>3</v>
      </c>
      <c r="C162" s="17"/>
      <c r="D162" s="71" t="s">
        <v>36</v>
      </c>
      <c r="E162" s="19">
        <f t="shared" si="20"/>
        <v>63</v>
      </c>
      <c r="F162" s="19">
        <f t="shared" si="21"/>
        <v>30</v>
      </c>
      <c r="G162" s="44">
        <v>19</v>
      </c>
      <c r="H162" s="60">
        <v>6</v>
      </c>
      <c r="I162" s="22">
        <v>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4"/>
    </row>
    <row r="163" spans="1:47" ht="15" hidden="1" customHeight="1" x14ac:dyDescent="0.25">
      <c r="A163" s="1"/>
      <c r="B163" s="62">
        <v>4</v>
      </c>
      <c r="C163" s="17"/>
      <c r="D163" s="71" t="s">
        <v>31</v>
      </c>
      <c r="E163" s="19">
        <f t="shared" si="20"/>
        <v>62</v>
      </c>
      <c r="F163" s="19">
        <f t="shared" si="21"/>
        <v>30</v>
      </c>
      <c r="G163" s="44">
        <v>18</v>
      </c>
      <c r="H163" s="45">
        <v>8</v>
      </c>
      <c r="I163" s="22">
        <v>4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4"/>
    </row>
    <row r="164" spans="1:47" ht="15" hidden="1" customHeight="1" x14ac:dyDescent="0.25">
      <c r="A164" s="1"/>
      <c r="B164" s="62">
        <v>5</v>
      </c>
      <c r="C164" s="65"/>
      <c r="D164" s="71" t="s">
        <v>35</v>
      </c>
      <c r="E164" s="19">
        <f t="shared" si="20"/>
        <v>62</v>
      </c>
      <c r="F164" s="19">
        <f t="shared" si="21"/>
        <v>30</v>
      </c>
      <c r="G164" s="44">
        <v>18</v>
      </c>
      <c r="H164" s="45">
        <v>8</v>
      </c>
      <c r="I164" s="22">
        <v>4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4"/>
    </row>
    <row r="165" spans="1:47" ht="15" hidden="1" customHeight="1" x14ac:dyDescent="0.25">
      <c r="A165" s="1"/>
      <c r="B165" s="62">
        <v>6</v>
      </c>
      <c r="C165" s="65"/>
      <c r="D165" s="71" t="s">
        <v>39</v>
      </c>
      <c r="E165" s="19">
        <f t="shared" si="20"/>
        <v>59</v>
      </c>
      <c r="F165" s="19">
        <f t="shared" si="21"/>
        <v>30</v>
      </c>
      <c r="G165" s="44">
        <v>18</v>
      </c>
      <c r="H165" s="45">
        <v>5</v>
      </c>
      <c r="I165" s="22">
        <v>7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4"/>
    </row>
    <row r="166" spans="1:47" ht="15" hidden="1" customHeight="1" x14ac:dyDescent="0.25">
      <c r="A166" s="1"/>
      <c r="B166" s="62">
        <v>7</v>
      </c>
      <c r="C166" s="65"/>
      <c r="D166" s="71" t="s">
        <v>33</v>
      </c>
      <c r="E166" s="19">
        <f t="shared" si="20"/>
        <v>59</v>
      </c>
      <c r="F166" s="19">
        <f t="shared" si="21"/>
        <v>30</v>
      </c>
      <c r="G166" s="44">
        <v>17</v>
      </c>
      <c r="H166" s="45">
        <v>8</v>
      </c>
      <c r="I166" s="22">
        <v>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4"/>
    </row>
    <row r="167" spans="1:47" ht="15" hidden="1" customHeight="1" x14ac:dyDescent="0.25">
      <c r="A167" s="1"/>
      <c r="B167" s="19">
        <v>8</v>
      </c>
      <c r="C167" s="65"/>
      <c r="D167" s="71" t="s">
        <v>44</v>
      </c>
      <c r="E167" s="19">
        <f t="shared" si="20"/>
        <v>57</v>
      </c>
      <c r="F167" s="19">
        <f t="shared" si="21"/>
        <v>30</v>
      </c>
      <c r="G167" s="44">
        <v>16</v>
      </c>
      <c r="H167" s="45">
        <v>9</v>
      </c>
      <c r="I167" s="22">
        <v>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4"/>
    </row>
    <row r="168" spans="1:47" ht="15" hidden="1" customHeight="1" x14ac:dyDescent="0.25">
      <c r="A168" s="1"/>
      <c r="B168" s="19">
        <v>9</v>
      </c>
      <c r="C168" s="65"/>
      <c r="D168" s="71" t="s">
        <v>29</v>
      </c>
      <c r="E168" s="19">
        <f t="shared" si="20"/>
        <v>55</v>
      </c>
      <c r="F168" s="19">
        <f t="shared" si="21"/>
        <v>30</v>
      </c>
      <c r="G168" s="44">
        <v>16</v>
      </c>
      <c r="H168" s="45">
        <v>7</v>
      </c>
      <c r="I168" s="22">
        <v>7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4"/>
    </row>
    <row r="169" spans="1:47" ht="15" hidden="1" customHeight="1" x14ac:dyDescent="0.25">
      <c r="A169" s="1"/>
      <c r="B169" s="19">
        <v>10</v>
      </c>
      <c r="C169" s="65"/>
      <c r="D169" s="71" t="s">
        <v>38</v>
      </c>
      <c r="E169" s="19">
        <f t="shared" si="20"/>
        <v>55</v>
      </c>
      <c r="F169" s="19">
        <f t="shared" si="21"/>
        <v>30</v>
      </c>
      <c r="G169" s="44">
        <v>16</v>
      </c>
      <c r="H169" s="45">
        <v>7</v>
      </c>
      <c r="I169" s="22">
        <v>7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4"/>
    </row>
    <row r="170" spans="1:47" ht="15" hidden="1" customHeight="1" x14ac:dyDescent="0.25">
      <c r="A170" s="1"/>
      <c r="B170" s="19">
        <v>11</v>
      </c>
      <c r="C170" s="65"/>
      <c r="D170" s="71" t="s">
        <v>40</v>
      </c>
      <c r="E170" s="19">
        <f t="shared" si="20"/>
        <v>52</v>
      </c>
      <c r="F170" s="19">
        <f t="shared" si="21"/>
        <v>30</v>
      </c>
      <c r="G170" s="44">
        <v>15</v>
      </c>
      <c r="H170" s="45">
        <v>7</v>
      </c>
      <c r="I170" s="22">
        <v>8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4"/>
    </row>
    <row r="171" spans="1:47" ht="15" hidden="1" customHeight="1" x14ac:dyDescent="0.25">
      <c r="A171" s="1"/>
      <c r="B171" s="19">
        <v>12</v>
      </c>
      <c r="C171" s="65"/>
      <c r="D171" s="71" t="s">
        <v>52</v>
      </c>
      <c r="E171" s="19">
        <f t="shared" si="20"/>
        <v>52</v>
      </c>
      <c r="F171" s="19">
        <f t="shared" si="21"/>
        <v>30</v>
      </c>
      <c r="G171" s="44">
        <v>14</v>
      </c>
      <c r="H171" s="45">
        <v>10</v>
      </c>
      <c r="I171" s="22">
        <v>6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4"/>
    </row>
    <row r="172" spans="1:47" ht="15" hidden="1" customHeight="1" x14ac:dyDescent="0.25">
      <c r="A172" s="1"/>
      <c r="B172" s="19">
        <v>13</v>
      </c>
      <c r="C172" s="65"/>
      <c r="D172" s="71" t="s">
        <v>47</v>
      </c>
      <c r="E172" s="19">
        <f t="shared" si="20"/>
        <v>52</v>
      </c>
      <c r="F172" s="19">
        <f t="shared" si="21"/>
        <v>30</v>
      </c>
      <c r="G172" s="44">
        <v>13</v>
      </c>
      <c r="H172" s="45">
        <v>13</v>
      </c>
      <c r="I172" s="22">
        <v>4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4"/>
    </row>
    <row r="173" spans="1:47" ht="15" hidden="1" customHeight="1" x14ac:dyDescent="0.25">
      <c r="A173" s="1"/>
      <c r="B173" s="19">
        <v>14</v>
      </c>
      <c r="C173" s="65"/>
      <c r="D173" s="71" t="s">
        <v>32</v>
      </c>
      <c r="E173" s="19">
        <f t="shared" si="20"/>
        <v>51</v>
      </c>
      <c r="F173" s="19">
        <f t="shared" si="21"/>
        <v>30</v>
      </c>
      <c r="G173" s="44">
        <v>14</v>
      </c>
      <c r="H173" s="45">
        <v>9</v>
      </c>
      <c r="I173" s="22">
        <v>7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4"/>
    </row>
    <row r="174" spans="1:47" ht="15" hidden="1" customHeight="1" x14ac:dyDescent="0.25">
      <c r="A174" s="1"/>
      <c r="B174" s="19">
        <v>15</v>
      </c>
      <c r="C174" s="65"/>
      <c r="D174" s="71" t="s">
        <v>46</v>
      </c>
      <c r="E174" s="19">
        <f t="shared" si="20"/>
        <v>51</v>
      </c>
      <c r="F174" s="19">
        <f t="shared" si="21"/>
        <v>30</v>
      </c>
      <c r="G174" s="44">
        <v>12</v>
      </c>
      <c r="H174" s="45">
        <v>15</v>
      </c>
      <c r="I174" s="22">
        <v>3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4"/>
    </row>
    <row r="175" spans="1:47" ht="15" hidden="1" customHeight="1" x14ac:dyDescent="0.25">
      <c r="A175" s="1"/>
      <c r="B175" s="19">
        <v>16</v>
      </c>
      <c r="C175" s="65"/>
      <c r="D175" s="73" t="s">
        <v>41</v>
      </c>
      <c r="E175" s="19">
        <f t="shared" si="20"/>
        <v>47</v>
      </c>
      <c r="F175" s="19">
        <f t="shared" si="21"/>
        <v>30</v>
      </c>
      <c r="G175" s="44">
        <v>12</v>
      </c>
      <c r="H175" s="45">
        <v>11</v>
      </c>
      <c r="I175" s="22">
        <v>7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4"/>
    </row>
    <row r="176" spans="1:47" ht="15" hidden="1" customHeight="1" x14ac:dyDescent="0.25">
      <c r="A176" s="1"/>
      <c r="B176" s="19">
        <v>17</v>
      </c>
      <c r="C176" s="65"/>
      <c r="D176" s="71" t="s">
        <v>37</v>
      </c>
      <c r="E176" s="19">
        <f t="shared" si="20"/>
        <v>46</v>
      </c>
      <c r="F176" s="19">
        <f t="shared" si="21"/>
        <v>30</v>
      </c>
      <c r="G176" s="44">
        <v>12</v>
      </c>
      <c r="H176" s="45">
        <v>10</v>
      </c>
      <c r="I176" s="22">
        <v>8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4"/>
    </row>
    <row r="177" spans="1:47" ht="15" hidden="1" customHeight="1" x14ac:dyDescent="0.25">
      <c r="A177" s="1"/>
      <c r="B177" s="19">
        <v>18</v>
      </c>
      <c r="C177" s="65"/>
      <c r="D177" s="71" t="s">
        <v>34</v>
      </c>
      <c r="E177" s="19">
        <f t="shared" si="20"/>
        <v>45</v>
      </c>
      <c r="F177" s="19">
        <f t="shared" si="21"/>
        <v>30</v>
      </c>
      <c r="G177" s="44">
        <v>10</v>
      </c>
      <c r="H177" s="45">
        <v>15</v>
      </c>
      <c r="I177" s="22">
        <v>5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4"/>
    </row>
    <row r="178" spans="1:47" ht="15" hidden="1" customHeight="1" x14ac:dyDescent="0.25">
      <c r="A178" s="1"/>
      <c r="B178" s="79">
        <v>19</v>
      </c>
      <c r="C178" s="65"/>
      <c r="D178" s="71" t="s">
        <v>54</v>
      </c>
      <c r="E178" s="19">
        <f t="shared" si="20"/>
        <v>44</v>
      </c>
      <c r="F178" s="19">
        <f t="shared" si="21"/>
        <v>30</v>
      </c>
      <c r="G178" s="44">
        <v>12</v>
      </c>
      <c r="H178" s="45">
        <v>8</v>
      </c>
      <c r="I178" s="22">
        <v>10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4"/>
    </row>
    <row r="179" spans="1:47" ht="15" hidden="1" customHeight="1" x14ac:dyDescent="0.25">
      <c r="A179" s="1"/>
      <c r="B179" s="79">
        <v>20</v>
      </c>
      <c r="C179" s="80"/>
      <c r="D179" s="71" t="s">
        <v>49</v>
      </c>
      <c r="E179" s="19">
        <f t="shared" si="20"/>
        <v>44</v>
      </c>
      <c r="F179" s="19">
        <f t="shared" si="21"/>
        <v>30</v>
      </c>
      <c r="G179" s="44">
        <v>11</v>
      </c>
      <c r="H179" s="45">
        <v>11</v>
      </c>
      <c r="I179" s="22">
        <v>8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4"/>
    </row>
    <row r="180" spans="1:47" ht="15" hidden="1" customHeight="1" x14ac:dyDescent="0.25">
      <c r="A180" s="1"/>
      <c r="B180" s="79">
        <v>21</v>
      </c>
      <c r="C180" s="1"/>
      <c r="D180" s="71" t="s">
        <v>57</v>
      </c>
      <c r="E180" s="19">
        <f t="shared" si="20"/>
        <v>44</v>
      </c>
      <c r="F180" s="19">
        <f t="shared" si="21"/>
        <v>30</v>
      </c>
      <c r="G180" s="44">
        <v>11</v>
      </c>
      <c r="H180" s="45">
        <v>11</v>
      </c>
      <c r="I180" s="22">
        <v>8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4"/>
    </row>
    <row r="181" spans="1:47" ht="15" hidden="1" customHeight="1" x14ac:dyDescent="0.25">
      <c r="A181" s="1"/>
      <c r="B181" s="79">
        <v>22</v>
      </c>
      <c r="C181" s="82"/>
      <c r="D181" s="71" t="s">
        <v>56</v>
      </c>
      <c r="E181" s="19">
        <f t="shared" si="20"/>
        <v>43</v>
      </c>
      <c r="F181" s="19">
        <f t="shared" si="21"/>
        <v>30</v>
      </c>
      <c r="G181" s="44">
        <v>9</v>
      </c>
      <c r="H181" s="45">
        <v>16</v>
      </c>
      <c r="I181" s="22">
        <v>5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4"/>
    </row>
    <row r="182" spans="1:47" ht="15" hidden="1" customHeight="1" x14ac:dyDescent="0.25">
      <c r="A182" s="1"/>
      <c r="B182" s="79">
        <v>23</v>
      </c>
      <c r="C182" s="65"/>
      <c r="D182" s="71" t="s">
        <v>59</v>
      </c>
      <c r="E182" s="19">
        <f t="shared" si="20"/>
        <v>41</v>
      </c>
      <c r="F182" s="19">
        <f t="shared" si="21"/>
        <v>30</v>
      </c>
      <c r="G182" s="44">
        <v>11</v>
      </c>
      <c r="H182" s="45">
        <v>8</v>
      </c>
      <c r="I182" s="22">
        <v>11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4"/>
    </row>
    <row r="183" spans="1:47" ht="15" hidden="1" customHeight="1" x14ac:dyDescent="0.25">
      <c r="A183" s="1"/>
      <c r="B183" s="19">
        <v>24</v>
      </c>
      <c r="C183" s="65"/>
      <c r="D183" s="71" t="s">
        <v>62</v>
      </c>
      <c r="E183" s="19">
        <f t="shared" si="20"/>
        <v>41</v>
      </c>
      <c r="F183" s="19">
        <f t="shared" si="21"/>
        <v>30</v>
      </c>
      <c r="G183" s="44">
        <v>9</v>
      </c>
      <c r="H183" s="45">
        <v>14</v>
      </c>
      <c r="I183" s="22">
        <v>7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4"/>
    </row>
    <row r="184" spans="1:47" ht="15" hidden="1" customHeight="1" x14ac:dyDescent="0.25">
      <c r="A184" s="1"/>
      <c r="B184" s="19">
        <v>25</v>
      </c>
      <c r="C184" s="65"/>
      <c r="D184" s="59" t="s">
        <v>28</v>
      </c>
      <c r="E184" s="19">
        <f t="shared" si="20"/>
        <v>40</v>
      </c>
      <c r="F184" s="19">
        <f t="shared" si="21"/>
        <v>30</v>
      </c>
      <c r="G184" s="44">
        <v>12</v>
      </c>
      <c r="H184" s="60">
        <v>4</v>
      </c>
      <c r="I184" s="22">
        <v>14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4"/>
    </row>
    <row r="185" spans="1:47" ht="15" hidden="1" customHeight="1" x14ac:dyDescent="0.25">
      <c r="A185" s="1"/>
      <c r="B185" s="19">
        <v>26</v>
      </c>
      <c r="C185" s="80"/>
      <c r="D185" s="71" t="s">
        <v>58</v>
      </c>
      <c r="E185" s="19">
        <f t="shared" si="20"/>
        <v>38</v>
      </c>
      <c r="F185" s="19">
        <f t="shared" si="21"/>
        <v>30</v>
      </c>
      <c r="G185" s="44">
        <v>9</v>
      </c>
      <c r="H185" s="45">
        <v>11</v>
      </c>
      <c r="I185" s="22">
        <v>10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4"/>
    </row>
    <row r="186" spans="1:47" ht="15" hidden="1" customHeight="1" x14ac:dyDescent="0.25">
      <c r="A186" s="1"/>
      <c r="B186" s="86">
        <v>27</v>
      </c>
      <c r="C186" s="1"/>
      <c r="D186" s="71" t="s">
        <v>60</v>
      </c>
      <c r="E186" s="19">
        <f t="shared" si="20"/>
        <v>38</v>
      </c>
      <c r="F186" s="19">
        <f t="shared" si="21"/>
        <v>30</v>
      </c>
      <c r="G186" s="44">
        <v>8</v>
      </c>
      <c r="H186" s="45">
        <v>14</v>
      </c>
      <c r="I186" s="22">
        <v>8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4"/>
    </row>
    <row r="187" spans="1:47" ht="15" hidden="1" customHeight="1" x14ac:dyDescent="0.25">
      <c r="A187" s="1"/>
      <c r="B187" s="86">
        <v>28</v>
      </c>
      <c r="C187" s="1"/>
      <c r="D187" s="71" t="s">
        <v>27</v>
      </c>
      <c r="E187" s="19">
        <f t="shared" si="20"/>
        <v>35</v>
      </c>
      <c r="F187" s="19">
        <f t="shared" si="21"/>
        <v>30</v>
      </c>
      <c r="G187" s="44">
        <v>10</v>
      </c>
      <c r="H187" s="60">
        <v>5</v>
      </c>
      <c r="I187" s="22">
        <v>15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4"/>
    </row>
    <row r="188" spans="1:47" ht="15" hidden="1" customHeight="1" x14ac:dyDescent="0.25">
      <c r="A188" s="1"/>
      <c r="B188" s="86">
        <v>29</v>
      </c>
      <c r="C188" s="1"/>
      <c r="D188" s="71" t="s">
        <v>42</v>
      </c>
      <c r="E188" s="19">
        <f t="shared" si="20"/>
        <v>35</v>
      </c>
      <c r="F188" s="19">
        <f t="shared" si="21"/>
        <v>30</v>
      </c>
      <c r="G188" s="44">
        <v>7</v>
      </c>
      <c r="H188" s="45">
        <v>14</v>
      </c>
      <c r="I188" s="22">
        <v>9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4"/>
    </row>
    <row r="189" spans="1:47" ht="15" hidden="1" customHeight="1" x14ac:dyDescent="0.25">
      <c r="A189" s="1"/>
      <c r="B189" s="86">
        <v>30</v>
      </c>
      <c r="C189" s="1"/>
      <c r="D189" s="71" t="s">
        <v>21</v>
      </c>
      <c r="E189" s="19">
        <f t="shared" si="20"/>
        <v>31</v>
      </c>
      <c r="F189" s="19">
        <f t="shared" si="21"/>
        <v>30</v>
      </c>
      <c r="G189" s="44">
        <v>6</v>
      </c>
      <c r="H189" s="45">
        <v>13</v>
      </c>
      <c r="I189" s="22">
        <v>11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4"/>
    </row>
    <row r="190" spans="1:47" ht="15" hidden="1" customHeight="1" x14ac:dyDescent="0.25">
      <c r="A190" s="1"/>
      <c r="B190" s="86">
        <v>31</v>
      </c>
      <c r="C190" s="1"/>
      <c r="D190" s="71" t="s">
        <v>43</v>
      </c>
      <c r="E190" s="19">
        <f t="shared" si="20"/>
        <v>30</v>
      </c>
      <c r="F190" s="19">
        <f t="shared" si="21"/>
        <v>30</v>
      </c>
      <c r="G190" s="44">
        <v>8</v>
      </c>
      <c r="H190" s="45">
        <v>6</v>
      </c>
      <c r="I190" s="22">
        <v>16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4"/>
    </row>
    <row r="191" spans="1:47" ht="15" hidden="1" customHeight="1" x14ac:dyDescent="0.25">
      <c r="A191" s="1"/>
      <c r="B191" s="86">
        <v>32</v>
      </c>
      <c r="C191" s="1"/>
      <c r="D191" s="71" t="s">
        <v>55</v>
      </c>
      <c r="E191" s="19">
        <f t="shared" si="20"/>
        <v>30</v>
      </c>
      <c r="F191" s="19">
        <f t="shared" si="21"/>
        <v>30</v>
      </c>
      <c r="G191" s="44">
        <v>6</v>
      </c>
      <c r="H191" s="45">
        <v>12</v>
      </c>
      <c r="I191" s="22">
        <v>12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4"/>
    </row>
    <row r="192" spans="1:47" ht="15" hidden="1" customHeight="1" x14ac:dyDescent="0.25">
      <c r="A192" s="1"/>
      <c r="B192" s="86">
        <v>33</v>
      </c>
      <c r="C192" s="1"/>
      <c r="D192" s="71" t="s">
        <v>51</v>
      </c>
      <c r="E192" s="19">
        <f t="shared" si="20"/>
        <v>30</v>
      </c>
      <c r="F192" s="19">
        <f t="shared" si="21"/>
        <v>30</v>
      </c>
      <c r="G192" s="44">
        <v>5</v>
      </c>
      <c r="H192" s="45">
        <v>15</v>
      </c>
      <c r="I192" s="22">
        <v>10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4"/>
    </row>
    <row r="193" spans="1:47" ht="15" hidden="1" customHeight="1" x14ac:dyDescent="0.25">
      <c r="A193" s="1"/>
      <c r="B193" s="102">
        <v>34</v>
      </c>
      <c r="C193" s="52"/>
      <c r="D193" s="148" t="s">
        <v>61</v>
      </c>
      <c r="E193" s="104">
        <f t="shared" si="20"/>
        <v>24</v>
      </c>
      <c r="F193" s="104">
        <f t="shared" si="21"/>
        <v>30</v>
      </c>
      <c r="G193" s="105">
        <v>5</v>
      </c>
      <c r="H193" s="106">
        <v>9</v>
      </c>
      <c r="I193" s="107">
        <v>16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4"/>
    </row>
    <row r="194" spans="1:47" ht="15" customHeight="1" x14ac:dyDescent="0.25">
      <c r="A194" s="1"/>
      <c r="B194" s="14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4"/>
    </row>
    <row r="195" spans="1:47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4"/>
    </row>
    <row r="196" spans="1:47" ht="15" customHeight="1" x14ac:dyDescent="0.25">
      <c r="A196" s="1"/>
      <c r="B196" s="147" t="s">
        <v>93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4"/>
    </row>
    <row r="197" spans="1:47" ht="15" hidden="1" customHeight="1" x14ac:dyDescent="0.25">
      <c r="A197" s="1"/>
      <c r="B197" s="5"/>
      <c r="C197" s="5"/>
      <c r="D197" s="6" t="s">
        <v>1</v>
      </c>
      <c r="E197" s="7"/>
      <c r="F197" s="8"/>
      <c r="G197" s="7"/>
      <c r="H197" s="7"/>
      <c r="I197" s="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4"/>
    </row>
    <row r="198" spans="1:47" ht="15" hidden="1" customHeight="1" x14ac:dyDescent="0.25">
      <c r="A198" s="1"/>
      <c r="B198" s="5" t="s">
        <v>3</v>
      </c>
      <c r="C198" s="7"/>
      <c r="D198" s="7" t="s">
        <v>4</v>
      </c>
      <c r="E198" s="6" t="s">
        <v>5</v>
      </c>
      <c r="F198" s="6" t="s">
        <v>6</v>
      </c>
      <c r="G198" s="6" t="s">
        <v>7</v>
      </c>
      <c r="H198" s="6" t="s">
        <v>8</v>
      </c>
      <c r="I198" s="6" t="s">
        <v>9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4"/>
    </row>
    <row r="199" spans="1:47" ht="15" hidden="1" customHeight="1" x14ac:dyDescent="0.25">
      <c r="A199" s="1"/>
      <c r="B199" s="16">
        <v>1</v>
      </c>
      <c r="C199" s="17"/>
      <c r="D199" s="71" t="s">
        <v>26</v>
      </c>
      <c r="E199" s="19">
        <f t="shared" ref="E199:E232" si="22">G199*3+H199</f>
        <v>79</v>
      </c>
      <c r="F199" s="19">
        <f t="shared" ref="F199:F232" si="23">G199+H199+I199</f>
        <v>33</v>
      </c>
      <c r="G199" s="20">
        <v>24</v>
      </c>
      <c r="H199" s="21">
        <v>7</v>
      </c>
      <c r="I199" s="22">
        <v>2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4"/>
    </row>
    <row r="200" spans="1:47" ht="15" hidden="1" customHeight="1" x14ac:dyDescent="0.25">
      <c r="A200" s="1"/>
      <c r="B200" s="42">
        <v>2</v>
      </c>
      <c r="C200" s="17"/>
      <c r="D200" s="71" t="s">
        <v>20</v>
      </c>
      <c r="E200" s="19">
        <f t="shared" si="22"/>
        <v>73</v>
      </c>
      <c r="F200" s="19">
        <f t="shared" si="23"/>
        <v>33</v>
      </c>
      <c r="G200" s="44">
        <v>22</v>
      </c>
      <c r="H200" s="45">
        <v>7</v>
      </c>
      <c r="I200" s="22">
        <v>4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4"/>
    </row>
    <row r="201" spans="1:47" ht="15" hidden="1" customHeight="1" x14ac:dyDescent="0.25">
      <c r="A201" s="1"/>
      <c r="B201" s="42">
        <v>3</v>
      </c>
      <c r="C201" s="17"/>
      <c r="D201" s="71" t="s">
        <v>36</v>
      </c>
      <c r="E201" s="19">
        <f t="shared" si="22"/>
        <v>68</v>
      </c>
      <c r="F201" s="19">
        <f t="shared" si="23"/>
        <v>33</v>
      </c>
      <c r="G201" s="44">
        <v>20</v>
      </c>
      <c r="H201" s="60">
        <v>8</v>
      </c>
      <c r="I201" s="22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4"/>
    </row>
    <row r="202" spans="1:47" ht="15" hidden="1" customHeight="1" x14ac:dyDescent="0.25">
      <c r="A202" s="1"/>
      <c r="B202" s="62">
        <v>4</v>
      </c>
      <c r="C202" s="17"/>
      <c r="D202" s="71" t="s">
        <v>31</v>
      </c>
      <c r="E202" s="19">
        <f t="shared" si="22"/>
        <v>68</v>
      </c>
      <c r="F202" s="19">
        <f t="shared" si="23"/>
        <v>33</v>
      </c>
      <c r="G202" s="44">
        <v>20</v>
      </c>
      <c r="H202" s="45">
        <v>8</v>
      </c>
      <c r="I202" s="22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4"/>
    </row>
    <row r="203" spans="1:47" ht="15" hidden="1" customHeight="1" x14ac:dyDescent="0.25">
      <c r="A203" s="1"/>
      <c r="B203" s="62">
        <v>5</v>
      </c>
      <c r="C203" s="65"/>
      <c r="D203" s="71" t="s">
        <v>35</v>
      </c>
      <c r="E203" s="19">
        <f t="shared" si="22"/>
        <v>67</v>
      </c>
      <c r="F203" s="19">
        <f t="shared" si="23"/>
        <v>33</v>
      </c>
      <c r="G203" s="44">
        <v>19</v>
      </c>
      <c r="H203" s="45">
        <v>10</v>
      </c>
      <c r="I203" s="22">
        <v>4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4"/>
    </row>
    <row r="204" spans="1:47" ht="15" hidden="1" customHeight="1" x14ac:dyDescent="0.25">
      <c r="A204" s="1"/>
      <c r="B204" s="62">
        <v>6</v>
      </c>
      <c r="C204" s="65"/>
      <c r="D204" s="71" t="s">
        <v>33</v>
      </c>
      <c r="E204" s="19">
        <f t="shared" si="22"/>
        <v>65</v>
      </c>
      <c r="F204" s="19">
        <f t="shared" si="23"/>
        <v>33</v>
      </c>
      <c r="G204" s="44">
        <v>19</v>
      </c>
      <c r="H204" s="45">
        <v>8</v>
      </c>
      <c r="I204" s="22">
        <v>6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4"/>
    </row>
    <row r="205" spans="1:47" ht="15" hidden="1" customHeight="1" x14ac:dyDescent="0.25">
      <c r="A205" s="1"/>
      <c r="B205" s="62">
        <v>7</v>
      </c>
      <c r="C205" s="65"/>
      <c r="D205" s="71" t="s">
        <v>44</v>
      </c>
      <c r="E205" s="19">
        <f t="shared" si="22"/>
        <v>63</v>
      </c>
      <c r="F205" s="19">
        <f t="shared" si="23"/>
        <v>33</v>
      </c>
      <c r="G205" s="44">
        <v>18</v>
      </c>
      <c r="H205" s="45">
        <v>9</v>
      </c>
      <c r="I205" s="22">
        <v>6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4"/>
    </row>
    <row r="206" spans="1:47" ht="15" hidden="1" customHeight="1" x14ac:dyDescent="0.25">
      <c r="A206" s="1"/>
      <c r="B206" s="19">
        <v>8</v>
      </c>
      <c r="C206" s="65"/>
      <c r="D206" s="71" t="s">
        <v>39</v>
      </c>
      <c r="E206" s="19">
        <f t="shared" si="22"/>
        <v>62</v>
      </c>
      <c r="F206" s="19">
        <f t="shared" si="23"/>
        <v>33</v>
      </c>
      <c r="G206" s="44">
        <v>19</v>
      </c>
      <c r="H206" s="45">
        <v>5</v>
      </c>
      <c r="I206" s="22">
        <v>9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4"/>
    </row>
    <row r="207" spans="1:47" ht="15" hidden="1" customHeight="1" x14ac:dyDescent="0.25">
      <c r="A207" s="1"/>
      <c r="B207" s="19">
        <v>9</v>
      </c>
      <c r="C207" s="65"/>
      <c r="D207" s="71" t="s">
        <v>38</v>
      </c>
      <c r="E207" s="19">
        <f t="shared" si="22"/>
        <v>62</v>
      </c>
      <c r="F207" s="19">
        <f t="shared" si="23"/>
        <v>33</v>
      </c>
      <c r="G207" s="44">
        <v>18</v>
      </c>
      <c r="H207" s="45">
        <v>8</v>
      </c>
      <c r="I207" s="22">
        <v>7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4"/>
    </row>
    <row r="208" spans="1:47" ht="15" hidden="1" customHeight="1" x14ac:dyDescent="0.25">
      <c r="A208" s="1"/>
      <c r="B208" s="19">
        <v>10</v>
      </c>
      <c r="C208" s="65"/>
      <c r="D208" s="71" t="s">
        <v>29</v>
      </c>
      <c r="E208" s="19">
        <f t="shared" si="22"/>
        <v>59</v>
      </c>
      <c r="F208" s="19">
        <f t="shared" si="23"/>
        <v>33</v>
      </c>
      <c r="G208" s="44">
        <v>17</v>
      </c>
      <c r="H208" s="45">
        <v>8</v>
      </c>
      <c r="I208" s="22">
        <v>8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4"/>
    </row>
    <row r="209" spans="1:47" ht="15" hidden="1" customHeight="1" x14ac:dyDescent="0.25">
      <c r="A209" s="1"/>
      <c r="B209" s="19">
        <v>11</v>
      </c>
      <c r="C209" s="65"/>
      <c r="D209" s="71" t="s">
        <v>47</v>
      </c>
      <c r="E209" s="19">
        <f t="shared" si="22"/>
        <v>58</v>
      </c>
      <c r="F209" s="19">
        <f t="shared" si="23"/>
        <v>33</v>
      </c>
      <c r="G209" s="44">
        <v>15</v>
      </c>
      <c r="H209" s="45">
        <v>13</v>
      </c>
      <c r="I209" s="22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4"/>
    </row>
    <row r="210" spans="1:47" ht="15" hidden="1" customHeight="1" x14ac:dyDescent="0.25">
      <c r="A210" s="1"/>
      <c r="B210" s="19">
        <v>12</v>
      </c>
      <c r="C210" s="65"/>
      <c r="D210" s="71" t="s">
        <v>46</v>
      </c>
      <c r="E210" s="19">
        <f t="shared" si="22"/>
        <v>58</v>
      </c>
      <c r="F210" s="19">
        <f t="shared" si="23"/>
        <v>33</v>
      </c>
      <c r="G210" s="44">
        <v>14</v>
      </c>
      <c r="H210" s="45">
        <v>16</v>
      </c>
      <c r="I210" s="22">
        <v>3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4"/>
    </row>
    <row r="211" spans="1:47" ht="15" hidden="1" customHeight="1" x14ac:dyDescent="0.25">
      <c r="A211" s="1"/>
      <c r="B211" s="19">
        <v>13</v>
      </c>
      <c r="C211" s="65"/>
      <c r="D211" s="73" t="s">
        <v>41</v>
      </c>
      <c r="E211" s="19">
        <f t="shared" si="22"/>
        <v>56</v>
      </c>
      <c r="F211" s="19">
        <f t="shared" si="23"/>
        <v>33</v>
      </c>
      <c r="G211" s="44">
        <v>15</v>
      </c>
      <c r="H211" s="45">
        <v>11</v>
      </c>
      <c r="I211" s="22">
        <v>7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4"/>
    </row>
    <row r="212" spans="1:47" ht="15" hidden="1" customHeight="1" x14ac:dyDescent="0.25">
      <c r="A212" s="1"/>
      <c r="B212" s="19">
        <v>14</v>
      </c>
      <c r="C212" s="65"/>
      <c r="D212" s="71" t="s">
        <v>32</v>
      </c>
      <c r="E212" s="19">
        <f t="shared" si="22"/>
        <v>56</v>
      </c>
      <c r="F212" s="19">
        <f t="shared" si="23"/>
        <v>33</v>
      </c>
      <c r="G212" s="44">
        <v>15</v>
      </c>
      <c r="H212" s="45">
        <v>11</v>
      </c>
      <c r="I212" s="22">
        <v>7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4"/>
    </row>
    <row r="213" spans="1:47" ht="15" hidden="1" customHeight="1" x14ac:dyDescent="0.25">
      <c r="A213" s="1"/>
      <c r="B213" s="19">
        <v>15</v>
      </c>
      <c r="C213" s="65"/>
      <c r="D213" s="71" t="s">
        <v>52</v>
      </c>
      <c r="E213" s="19">
        <f t="shared" si="22"/>
        <v>56</v>
      </c>
      <c r="F213" s="19">
        <f t="shared" si="23"/>
        <v>33</v>
      </c>
      <c r="G213" s="44">
        <v>15</v>
      </c>
      <c r="H213" s="45">
        <v>11</v>
      </c>
      <c r="I213" s="22">
        <v>7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4"/>
    </row>
    <row r="214" spans="1:47" ht="15" hidden="1" customHeight="1" x14ac:dyDescent="0.25">
      <c r="A214" s="1"/>
      <c r="B214" s="19">
        <v>16</v>
      </c>
      <c r="C214" s="65"/>
      <c r="D214" s="71" t="s">
        <v>40</v>
      </c>
      <c r="E214" s="19">
        <f t="shared" si="22"/>
        <v>55</v>
      </c>
      <c r="F214" s="19">
        <f t="shared" si="23"/>
        <v>33</v>
      </c>
      <c r="G214" s="44">
        <v>15</v>
      </c>
      <c r="H214" s="45">
        <v>10</v>
      </c>
      <c r="I214" s="22">
        <v>8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4"/>
    </row>
    <row r="215" spans="1:47" ht="15" hidden="1" customHeight="1" x14ac:dyDescent="0.25">
      <c r="A215" s="1"/>
      <c r="B215" s="19">
        <v>17</v>
      </c>
      <c r="C215" s="65"/>
      <c r="D215" s="71" t="s">
        <v>37</v>
      </c>
      <c r="E215" s="19">
        <f t="shared" si="22"/>
        <v>52</v>
      </c>
      <c r="F215" s="19">
        <f t="shared" si="23"/>
        <v>33</v>
      </c>
      <c r="G215" s="44">
        <v>14</v>
      </c>
      <c r="H215" s="45">
        <v>10</v>
      </c>
      <c r="I215" s="22">
        <v>9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4"/>
    </row>
    <row r="216" spans="1:47" ht="15" hidden="1" customHeight="1" x14ac:dyDescent="0.25">
      <c r="A216" s="1"/>
      <c r="B216" s="19">
        <v>18</v>
      </c>
      <c r="C216" s="65"/>
      <c r="D216" s="71" t="s">
        <v>54</v>
      </c>
      <c r="E216" s="19">
        <f t="shared" si="22"/>
        <v>51</v>
      </c>
      <c r="F216" s="19">
        <f t="shared" si="23"/>
        <v>33</v>
      </c>
      <c r="G216" s="44">
        <v>14</v>
      </c>
      <c r="H216" s="45">
        <v>9</v>
      </c>
      <c r="I216" s="22">
        <v>10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4"/>
    </row>
    <row r="217" spans="1:47" ht="15" hidden="1" customHeight="1" x14ac:dyDescent="0.25">
      <c r="A217" s="1"/>
      <c r="B217" s="79">
        <v>19</v>
      </c>
      <c r="C217" s="65"/>
      <c r="D217" s="59" t="s">
        <v>28</v>
      </c>
      <c r="E217" s="19">
        <f t="shared" si="22"/>
        <v>49</v>
      </c>
      <c r="F217" s="19">
        <f t="shared" si="23"/>
        <v>33</v>
      </c>
      <c r="G217" s="44">
        <v>15</v>
      </c>
      <c r="H217" s="60">
        <v>4</v>
      </c>
      <c r="I217" s="22">
        <v>14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4"/>
    </row>
    <row r="218" spans="1:47" ht="15" hidden="1" customHeight="1" x14ac:dyDescent="0.25">
      <c r="A218" s="1"/>
      <c r="B218" s="79">
        <v>20</v>
      </c>
      <c r="C218" s="80"/>
      <c r="D218" s="71" t="s">
        <v>34</v>
      </c>
      <c r="E218" s="19">
        <f t="shared" si="22"/>
        <v>49</v>
      </c>
      <c r="F218" s="19">
        <f t="shared" si="23"/>
        <v>33</v>
      </c>
      <c r="G218" s="44">
        <v>11</v>
      </c>
      <c r="H218" s="45">
        <v>16</v>
      </c>
      <c r="I218" s="22">
        <v>6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4"/>
    </row>
    <row r="219" spans="1:47" ht="15" hidden="1" customHeight="1" x14ac:dyDescent="0.25">
      <c r="A219" s="1"/>
      <c r="B219" s="79">
        <v>21</v>
      </c>
      <c r="C219" s="1"/>
      <c r="D219" s="71" t="s">
        <v>57</v>
      </c>
      <c r="E219" s="19">
        <f t="shared" si="22"/>
        <v>48</v>
      </c>
      <c r="F219" s="19">
        <f t="shared" si="23"/>
        <v>33</v>
      </c>
      <c r="G219" s="44">
        <v>12</v>
      </c>
      <c r="H219" s="45">
        <v>12</v>
      </c>
      <c r="I219" s="22">
        <v>9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4"/>
    </row>
    <row r="220" spans="1:47" ht="15" hidden="1" customHeight="1" x14ac:dyDescent="0.25">
      <c r="A220" s="1"/>
      <c r="B220" s="79">
        <v>22</v>
      </c>
      <c r="C220" s="82"/>
      <c r="D220" s="71" t="s">
        <v>49</v>
      </c>
      <c r="E220" s="19">
        <f t="shared" si="22"/>
        <v>47</v>
      </c>
      <c r="F220" s="19">
        <f t="shared" si="23"/>
        <v>33</v>
      </c>
      <c r="G220" s="44">
        <v>12</v>
      </c>
      <c r="H220" s="45">
        <v>11</v>
      </c>
      <c r="I220" s="22">
        <v>10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4"/>
    </row>
    <row r="221" spans="1:47" ht="15" hidden="1" customHeight="1" x14ac:dyDescent="0.25">
      <c r="A221" s="1"/>
      <c r="B221" s="79">
        <v>23</v>
      </c>
      <c r="C221" s="65"/>
      <c r="D221" s="71" t="s">
        <v>56</v>
      </c>
      <c r="E221" s="19">
        <f t="shared" si="22"/>
        <v>47</v>
      </c>
      <c r="F221" s="19">
        <f t="shared" si="23"/>
        <v>33</v>
      </c>
      <c r="G221" s="44">
        <v>10</v>
      </c>
      <c r="H221" s="45">
        <v>17</v>
      </c>
      <c r="I221" s="22">
        <v>6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4"/>
    </row>
    <row r="222" spans="1:47" ht="15" hidden="1" customHeight="1" x14ac:dyDescent="0.25">
      <c r="A222" s="1"/>
      <c r="B222" s="19">
        <v>24</v>
      </c>
      <c r="C222" s="65"/>
      <c r="D222" s="71" t="s">
        <v>59</v>
      </c>
      <c r="E222" s="19">
        <f t="shared" si="22"/>
        <v>42</v>
      </c>
      <c r="F222" s="19">
        <f t="shared" si="23"/>
        <v>33</v>
      </c>
      <c r="G222" s="44">
        <v>11</v>
      </c>
      <c r="H222" s="45">
        <v>9</v>
      </c>
      <c r="I222" s="22">
        <v>13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4"/>
    </row>
    <row r="223" spans="1:47" ht="15" hidden="1" customHeight="1" x14ac:dyDescent="0.25">
      <c r="A223" s="1"/>
      <c r="B223" s="19">
        <v>25</v>
      </c>
      <c r="C223" s="65"/>
      <c r="D223" s="71" t="s">
        <v>62</v>
      </c>
      <c r="E223" s="19">
        <f t="shared" si="22"/>
        <v>42</v>
      </c>
      <c r="F223" s="19">
        <f t="shared" si="23"/>
        <v>33</v>
      </c>
      <c r="G223" s="44">
        <v>9</v>
      </c>
      <c r="H223" s="45">
        <v>15</v>
      </c>
      <c r="I223" s="22">
        <v>9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4"/>
    </row>
    <row r="224" spans="1:47" ht="15" hidden="1" customHeight="1" x14ac:dyDescent="0.25">
      <c r="A224" s="1"/>
      <c r="B224" s="19">
        <v>26</v>
      </c>
      <c r="C224" s="80"/>
      <c r="D224" s="71" t="s">
        <v>60</v>
      </c>
      <c r="E224" s="19">
        <f t="shared" si="22"/>
        <v>41</v>
      </c>
      <c r="F224" s="19">
        <f t="shared" si="23"/>
        <v>33</v>
      </c>
      <c r="G224" s="44">
        <v>9</v>
      </c>
      <c r="H224" s="45">
        <v>14</v>
      </c>
      <c r="I224" s="22">
        <v>10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4"/>
    </row>
    <row r="225" spans="1:47" ht="15" hidden="1" customHeight="1" x14ac:dyDescent="0.25">
      <c r="A225" s="1"/>
      <c r="B225" s="86">
        <v>27</v>
      </c>
      <c r="C225" s="1"/>
      <c r="D225" s="71" t="s">
        <v>58</v>
      </c>
      <c r="E225" s="19">
        <f t="shared" si="22"/>
        <v>40</v>
      </c>
      <c r="F225" s="19">
        <f t="shared" si="23"/>
        <v>33</v>
      </c>
      <c r="G225" s="44">
        <v>9</v>
      </c>
      <c r="H225" s="45">
        <v>13</v>
      </c>
      <c r="I225" s="22">
        <v>11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4"/>
    </row>
    <row r="226" spans="1:47" ht="15" hidden="1" customHeight="1" x14ac:dyDescent="0.25">
      <c r="A226" s="1"/>
      <c r="B226" s="86">
        <v>28</v>
      </c>
      <c r="C226" s="1"/>
      <c r="D226" s="71" t="s">
        <v>27</v>
      </c>
      <c r="E226" s="19">
        <f t="shared" si="22"/>
        <v>37</v>
      </c>
      <c r="F226" s="19">
        <f t="shared" si="23"/>
        <v>33</v>
      </c>
      <c r="G226" s="44">
        <v>10</v>
      </c>
      <c r="H226" s="60">
        <v>7</v>
      </c>
      <c r="I226" s="22">
        <v>16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4"/>
    </row>
    <row r="227" spans="1:47" ht="15" hidden="1" customHeight="1" x14ac:dyDescent="0.25">
      <c r="A227" s="1"/>
      <c r="B227" s="86">
        <v>29</v>
      </c>
      <c r="C227" s="1"/>
      <c r="D227" s="71" t="s">
        <v>42</v>
      </c>
      <c r="E227" s="19">
        <f t="shared" si="22"/>
        <v>37</v>
      </c>
      <c r="F227" s="19">
        <f t="shared" si="23"/>
        <v>33</v>
      </c>
      <c r="G227" s="44">
        <v>7</v>
      </c>
      <c r="H227" s="45">
        <v>16</v>
      </c>
      <c r="I227" s="22">
        <v>10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4"/>
    </row>
    <row r="228" spans="1:47" ht="15" hidden="1" customHeight="1" x14ac:dyDescent="0.25">
      <c r="A228" s="1"/>
      <c r="B228" s="86">
        <v>30</v>
      </c>
      <c r="C228" s="1"/>
      <c r="D228" s="71" t="s">
        <v>21</v>
      </c>
      <c r="E228" s="19">
        <f t="shared" si="22"/>
        <v>36</v>
      </c>
      <c r="F228" s="19">
        <f t="shared" si="23"/>
        <v>33</v>
      </c>
      <c r="G228" s="44">
        <v>7</v>
      </c>
      <c r="H228" s="45">
        <v>15</v>
      </c>
      <c r="I228" s="22">
        <v>11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4"/>
    </row>
    <row r="229" spans="1:47" ht="15" hidden="1" customHeight="1" x14ac:dyDescent="0.25">
      <c r="A229" s="1"/>
      <c r="B229" s="86">
        <v>31</v>
      </c>
      <c r="C229" s="1"/>
      <c r="D229" s="71" t="s">
        <v>51</v>
      </c>
      <c r="E229" s="19">
        <f t="shared" si="22"/>
        <v>35</v>
      </c>
      <c r="F229" s="19">
        <f t="shared" si="23"/>
        <v>33</v>
      </c>
      <c r="G229" s="44">
        <v>6</v>
      </c>
      <c r="H229" s="45">
        <v>17</v>
      </c>
      <c r="I229" s="22">
        <v>10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4"/>
    </row>
    <row r="230" spans="1:47" ht="15" hidden="1" customHeight="1" x14ac:dyDescent="0.25">
      <c r="A230" s="1"/>
      <c r="B230" s="86">
        <v>32</v>
      </c>
      <c r="C230" s="1"/>
      <c r="D230" s="71" t="s">
        <v>43</v>
      </c>
      <c r="E230" s="19">
        <f t="shared" si="22"/>
        <v>33</v>
      </c>
      <c r="F230" s="19">
        <f t="shared" si="23"/>
        <v>33</v>
      </c>
      <c r="G230" s="44">
        <v>9</v>
      </c>
      <c r="H230" s="45">
        <v>6</v>
      </c>
      <c r="I230" s="22">
        <v>18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4"/>
    </row>
    <row r="231" spans="1:47" ht="15" hidden="1" customHeight="1" x14ac:dyDescent="0.25">
      <c r="A231" s="1"/>
      <c r="B231" s="86">
        <v>33</v>
      </c>
      <c r="C231" s="1"/>
      <c r="D231" s="71" t="s">
        <v>55</v>
      </c>
      <c r="E231" s="19">
        <f t="shared" si="22"/>
        <v>30</v>
      </c>
      <c r="F231" s="19">
        <f t="shared" si="23"/>
        <v>33</v>
      </c>
      <c r="G231" s="44">
        <v>6</v>
      </c>
      <c r="H231" s="45">
        <v>12</v>
      </c>
      <c r="I231" s="22">
        <v>15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4"/>
    </row>
    <row r="232" spans="1:47" ht="15" hidden="1" customHeight="1" x14ac:dyDescent="0.25">
      <c r="A232" s="1"/>
      <c r="B232" s="102">
        <v>34</v>
      </c>
      <c r="C232" s="52"/>
      <c r="D232" s="148" t="s">
        <v>61</v>
      </c>
      <c r="E232" s="104">
        <f t="shared" si="22"/>
        <v>25</v>
      </c>
      <c r="F232" s="104">
        <f t="shared" si="23"/>
        <v>33</v>
      </c>
      <c r="G232" s="105">
        <v>5</v>
      </c>
      <c r="H232" s="106">
        <v>10</v>
      </c>
      <c r="I232" s="107">
        <v>18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4"/>
    </row>
    <row r="233" spans="1:47" ht="15" customHeight="1" x14ac:dyDescent="0.25">
      <c r="A233" s="1"/>
      <c r="B233" s="14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4"/>
    </row>
    <row r="234" spans="1:47" ht="15" customHeight="1" x14ac:dyDescent="0.25">
      <c r="A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4"/>
    </row>
    <row r="235" spans="1:47" ht="15" customHeight="1" x14ac:dyDescent="0.25">
      <c r="A235" s="1"/>
      <c r="B235" s="147" t="s">
        <v>94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4"/>
    </row>
    <row r="236" spans="1:47" ht="15" hidden="1" customHeight="1" x14ac:dyDescent="0.25">
      <c r="A236" s="1"/>
      <c r="B236" s="5"/>
      <c r="C236" s="5"/>
      <c r="D236" s="6" t="s">
        <v>1</v>
      </c>
      <c r="E236" s="7"/>
      <c r="F236" s="8"/>
      <c r="G236" s="7"/>
      <c r="H236" s="7"/>
      <c r="I236" s="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4"/>
    </row>
    <row r="237" spans="1:47" ht="15" hidden="1" customHeight="1" x14ac:dyDescent="0.25">
      <c r="A237" s="1"/>
      <c r="B237" s="5" t="s">
        <v>3</v>
      </c>
      <c r="C237" s="7"/>
      <c r="D237" s="7" t="s">
        <v>4</v>
      </c>
      <c r="E237" s="6" t="s">
        <v>5</v>
      </c>
      <c r="F237" s="6" t="s">
        <v>6</v>
      </c>
      <c r="G237" s="6" t="s">
        <v>7</v>
      </c>
      <c r="H237" s="6" t="s">
        <v>8</v>
      </c>
      <c r="I237" s="6" t="s">
        <v>9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4"/>
    </row>
    <row r="238" spans="1:47" ht="15" hidden="1" customHeight="1" x14ac:dyDescent="0.25">
      <c r="A238" s="1"/>
      <c r="B238" s="16">
        <v>1</v>
      </c>
      <c r="C238" s="17"/>
      <c r="D238" s="71" t="s">
        <v>26</v>
      </c>
      <c r="E238" s="19">
        <f t="shared" ref="E238:E271" si="24">G238*3+H238</f>
        <v>93</v>
      </c>
      <c r="F238" s="19">
        <f t="shared" ref="F238:F271" si="25">G238+H238+I238</f>
        <v>40</v>
      </c>
      <c r="G238" s="20">
        <v>28</v>
      </c>
      <c r="H238" s="21">
        <v>9</v>
      </c>
      <c r="I238" s="22">
        <v>3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4"/>
    </row>
    <row r="239" spans="1:47" ht="15" hidden="1" customHeight="1" x14ac:dyDescent="0.25">
      <c r="A239" s="1"/>
      <c r="B239" s="42">
        <v>2</v>
      </c>
      <c r="C239" s="17"/>
      <c r="D239" s="71" t="s">
        <v>20</v>
      </c>
      <c r="E239" s="19">
        <f t="shared" si="24"/>
        <v>88</v>
      </c>
      <c r="F239" s="19">
        <f t="shared" si="25"/>
        <v>40</v>
      </c>
      <c r="G239" s="44">
        <v>26</v>
      </c>
      <c r="H239" s="45">
        <v>10</v>
      </c>
      <c r="I239" s="22">
        <v>4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4"/>
    </row>
    <row r="240" spans="1:47" ht="15" hidden="1" customHeight="1" x14ac:dyDescent="0.25">
      <c r="A240" s="1"/>
      <c r="B240" s="42">
        <v>3</v>
      </c>
      <c r="C240" s="17"/>
      <c r="D240" s="71" t="s">
        <v>33</v>
      </c>
      <c r="E240" s="19">
        <f t="shared" si="24"/>
        <v>83</v>
      </c>
      <c r="F240" s="19">
        <f t="shared" si="25"/>
        <v>40</v>
      </c>
      <c r="G240" s="44">
        <v>25</v>
      </c>
      <c r="H240" s="45">
        <v>8</v>
      </c>
      <c r="I240" s="22">
        <v>7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4"/>
    </row>
    <row r="241" spans="1:47" ht="15" hidden="1" customHeight="1" x14ac:dyDescent="0.25">
      <c r="A241" s="1"/>
      <c r="B241" s="62">
        <v>4</v>
      </c>
      <c r="C241" s="17"/>
      <c r="D241" s="71" t="s">
        <v>35</v>
      </c>
      <c r="E241" s="19">
        <f t="shared" si="24"/>
        <v>81</v>
      </c>
      <c r="F241" s="19">
        <f t="shared" si="25"/>
        <v>40</v>
      </c>
      <c r="G241" s="44">
        <v>23</v>
      </c>
      <c r="H241" s="45">
        <v>12</v>
      </c>
      <c r="I241" s="22">
        <v>5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4"/>
    </row>
    <row r="242" spans="1:47" ht="15" hidden="1" customHeight="1" x14ac:dyDescent="0.25">
      <c r="A242" s="1"/>
      <c r="B242" s="62">
        <v>5</v>
      </c>
      <c r="C242" s="65"/>
      <c r="D242" s="71" t="s">
        <v>31</v>
      </c>
      <c r="E242" s="19">
        <f t="shared" si="24"/>
        <v>79</v>
      </c>
      <c r="F242" s="19">
        <f t="shared" si="25"/>
        <v>40</v>
      </c>
      <c r="G242" s="44">
        <v>23</v>
      </c>
      <c r="H242" s="45">
        <v>10</v>
      </c>
      <c r="I242" s="22">
        <v>7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4"/>
    </row>
    <row r="243" spans="1:47" ht="15" hidden="1" customHeight="1" x14ac:dyDescent="0.25">
      <c r="A243" s="1"/>
      <c r="B243" s="62">
        <v>6</v>
      </c>
      <c r="C243" s="65"/>
      <c r="D243" s="71" t="s">
        <v>36</v>
      </c>
      <c r="E243" s="19">
        <f t="shared" si="24"/>
        <v>77</v>
      </c>
      <c r="F243" s="19">
        <f t="shared" si="25"/>
        <v>40</v>
      </c>
      <c r="G243" s="44">
        <v>22</v>
      </c>
      <c r="H243" s="60">
        <v>11</v>
      </c>
      <c r="I243" s="22">
        <v>7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4"/>
    </row>
    <row r="244" spans="1:47" ht="15" hidden="1" customHeight="1" x14ac:dyDescent="0.25">
      <c r="A244" s="1"/>
      <c r="B244" s="62">
        <v>7</v>
      </c>
      <c r="C244" s="65"/>
      <c r="D244" s="71" t="s">
        <v>44</v>
      </c>
      <c r="E244" s="19">
        <f t="shared" si="24"/>
        <v>76</v>
      </c>
      <c r="F244" s="19">
        <f t="shared" si="25"/>
        <v>40</v>
      </c>
      <c r="G244" s="44">
        <v>22</v>
      </c>
      <c r="H244" s="45">
        <v>10</v>
      </c>
      <c r="I244" s="22">
        <v>8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4"/>
    </row>
    <row r="245" spans="1:47" ht="15" hidden="1" customHeight="1" x14ac:dyDescent="0.25">
      <c r="A245" s="1"/>
      <c r="B245" s="19">
        <v>8</v>
      </c>
      <c r="C245" s="65"/>
      <c r="D245" s="71" t="s">
        <v>47</v>
      </c>
      <c r="E245" s="19">
        <f t="shared" si="24"/>
        <v>72</v>
      </c>
      <c r="F245" s="19">
        <f t="shared" si="25"/>
        <v>40</v>
      </c>
      <c r="G245" s="44">
        <v>19</v>
      </c>
      <c r="H245" s="45">
        <v>15</v>
      </c>
      <c r="I245" s="22">
        <v>6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4"/>
    </row>
    <row r="246" spans="1:47" ht="15" hidden="1" customHeight="1" x14ac:dyDescent="0.25">
      <c r="A246" s="1"/>
      <c r="B246" s="19">
        <v>9</v>
      </c>
      <c r="C246" s="65"/>
      <c r="D246" s="71" t="s">
        <v>39</v>
      </c>
      <c r="E246" s="19">
        <f t="shared" si="24"/>
        <v>71</v>
      </c>
      <c r="F246" s="19">
        <f t="shared" si="25"/>
        <v>40</v>
      </c>
      <c r="G246" s="44">
        <v>21</v>
      </c>
      <c r="H246" s="45">
        <v>8</v>
      </c>
      <c r="I246" s="22">
        <v>11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4"/>
    </row>
    <row r="247" spans="1:47" ht="15" hidden="1" customHeight="1" x14ac:dyDescent="0.25">
      <c r="A247" s="1"/>
      <c r="B247" s="19">
        <v>10</v>
      </c>
      <c r="C247" s="65"/>
      <c r="D247" s="73" t="s">
        <v>41</v>
      </c>
      <c r="E247" s="19">
        <f t="shared" si="24"/>
        <v>71</v>
      </c>
      <c r="F247" s="19">
        <f t="shared" si="25"/>
        <v>40</v>
      </c>
      <c r="G247" s="44">
        <v>20</v>
      </c>
      <c r="H247" s="45">
        <v>11</v>
      </c>
      <c r="I247" s="22">
        <v>9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4"/>
    </row>
    <row r="248" spans="1:47" ht="15" hidden="1" customHeight="1" x14ac:dyDescent="0.25">
      <c r="A248" s="1"/>
      <c r="B248" s="19">
        <v>11</v>
      </c>
      <c r="C248" s="65"/>
      <c r="D248" s="71" t="s">
        <v>38</v>
      </c>
      <c r="E248" s="19">
        <f t="shared" si="24"/>
        <v>69</v>
      </c>
      <c r="F248" s="19">
        <f t="shared" si="25"/>
        <v>40</v>
      </c>
      <c r="G248" s="44">
        <v>19</v>
      </c>
      <c r="H248" s="45">
        <v>12</v>
      </c>
      <c r="I248" s="22">
        <v>9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4"/>
    </row>
    <row r="249" spans="1:47" ht="15" hidden="1" customHeight="1" x14ac:dyDescent="0.25">
      <c r="A249" s="1"/>
      <c r="B249" s="19">
        <v>12</v>
      </c>
      <c r="C249" s="65"/>
      <c r="D249" s="71" t="s">
        <v>29</v>
      </c>
      <c r="E249" s="19">
        <f t="shared" si="24"/>
        <v>67</v>
      </c>
      <c r="F249" s="19">
        <f t="shared" si="25"/>
        <v>40</v>
      </c>
      <c r="G249" s="44">
        <v>19</v>
      </c>
      <c r="H249" s="45">
        <v>10</v>
      </c>
      <c r="I249" s="22">
        <v>11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4"/>
    </row>
    <row r="250" spans="1:47" ht="15" hidden="1" customHeight="1" x14ac:dyDescent="0.25">
      <c r="A250" s="1"/>
      <c r="B250" s="19">
        <v>13</v>
      </c>
      <c r="C250" s="65"/>
      <c r="D250" s="71" t="s">
        <v>40</v>
      </c>
      <c r="E250" s="19">
        <f t="shared" si="24"/>
        <v>66</v>
      </c>
      <c r="F250" s="19">
        <f t="shared" si="25"/>
        <v>40</v>
      </c>
      <c r="G250" s="44">
        <v>18</v>
      </c>
      <c r="H250" s="45">
        <v>12</v>
      </c>
      <c r="I250" s="22">
        <v>10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4"/>
    </row>
    <row r="251" spans="1:47" ht="15" hidden="1" customHeight="1" x14ac:dyDescent="0.25">
      <c r="A251" s="1"/>
      <c r="B251" s="19">
        <v>14</v>
      </c>
      <c r="C251" s="65"/>
      <c r="D251" s="71" t="s">
        <v>32</v>
      </c>
      <c r="E251" s="19">
        <f t="shared" si="24"/>
        <v>66</v>
      </c>
      <c r="F251" s="19">
        <f t="shared" si="25"/>
        <v>40</v>
      </c>
      <c r="G251" s="44">
        <v>18</v>
      </c>
      <c r="H251" s="45">
        <v>12</v>
      </c>
      <c r="I251" s="22">
        <v>10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4"/>
    </row>
    <row r="252" spans="1:47" ht="15" hidden="1" customHeight="1" x14ac:dyDescent="0.25">
      <c r="A252" s="1"/>
      <c r="B252" s="19">
        <v>15</v>
      </c>
      <c r="C252" s="65"/>
      <c r="D252" s="59" t="s">
        <v>28</v>
      </c>
      <c r="E252" s="19">
        <f t="shared" si="24"/>
        <v>64</v>
      </c>
      <c r="F252" s="19">
        <f t="shared" si="25"/>
        <v>40</v>
      </c>
      <c r="G252" s="44">
        <v>20</v>
      </c>
      <c r="H252" s="60">
        <v>4</v>
      </c>
      <c r="I252" s="22">
        <v>16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4"/>
    </row>
    <row r="253" spans="1:47" ht="15" hidden="1" customHeight="1" x14ac:dyDescent="0.25">
      <c r="A253" s="1"/>
      <c r="B253" s="19">
        <v>16</v>
      </c>
      <c r="C253" s="65"/>
      <c r="D253" s="71" t="s">
        <v>54</v>
      </c>
      <c r="E253" s="19">
        <f t="shared" si="24"/>
        <v>64</v>
      </c>
      <c r="F253" s="19">
        <f t="shared" si="25"/>
        <v>40</v>
      </c>
      <c r="G253" s="44">
        <v>18</v>
      </c>
      <c r="H253" s="45">
        <v>10</v>
      </c>
      <c r="I253" s="22">
        <v>12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4"/>
    </row>
    <row r="254" spans="1:47" ht="15" hidden="1" customHeight="1" x14ac:dyDescent="0.25">
      <c r="A254" s="1"/>
      <c r="B254" s="19">
        <v>17</v>
      </c>
      <c r="C254" s="65"/>
      <c r="D254" s="71" t="s">
        <v>52</v>
      </c>
      <c r="E254" s="19">
        <f t="shared" si="24"/>
        <v>64</v>
      </c>
      <c r="F254" s="19">
        <f t="shared" si="25"/>
        <v>40</v>
      </c>
      <c r="G254" s="44">
        <v>17</v>
      </c>
      <c r="H254" s="45">
        <v>13</v>
      </c>
      <c r="I254" s="22">
        <v>10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4"/>
    </row>
    <row r="255" spans="1:47" ht="15" hidden="1" customHeight="1" x14ac:dyDescent="0.25">
      <c r="A255" s="1"/>
      <c r="B255" s="19">
        <v>18</v>
      </c>
      <c r="C255" s="65"/>
      <c r="D255" s="71" t="s">
        <v>46</v>
      </c>
      <c r="E255" s="19">
        <f t="shared" si="24"/>
        <v>64</v>
      </c>
      <c r="F255" s="19">
        <f t="shared" si="25"/>
        <v>40</v>
      </c>
      <c r="G255" s="44">
        <v>15</v>
      </c>
      <c r="H255" s="45">
        <v>19</v>
      </c>
      <c r="I255" s="22">
        <v>6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4"/>
    </row>
    <row r="256" spans="1:47" ht="15" hidden="1" customHeight="1" x14ac:dyDescent="0.25">
      <c r="A256" s="1"/>
      <c r="B256" s="79">
        <v>19</v>
      </c>
      <c r="C256" s="65"/>
      <c r="D256" s="71" t="s">
        <v>37</v>
      </c>
      <c r="E256" s="19">
        <f t="shared" si="24"/>
        <v>61</v>
      </c>
      <c r="F256" s="19">
        <f t="shared" si="25"/>
        <v>40</v>
      </c>
      <c r="G256" s="44">
        <v>16</v>
      </c>
      <c r="H256" s="45">
        <v>13</v>
      </c>
      <c r="I256" s="22">
        <v>11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4"/>
    </row>
    <row r="257" spans="1:47" ht="15" hidden="1" customHeight="1" x14ac:dyDescent="0.25">
      <c r="A257" s="1"/>
      <c r="B257" s="79">
        <v>20</v>
      </c>
      <c r="C257" s="80"/>
      <c r="D257" s="71" t="s">
        <v>57</v>
      </c>
      <c r="E257" s="19">
        <f t="shared" si="24"/>
        <v>58</v>
      </c>
      <c r="F257" s="19">
        <f t="shared" si="25"/>
        <v>40</v>
      </c>
      <c r="G257" s="44">
        <v>15</v>
      </c>
      <c r="H257" s="45">
        <v>13</v>
      </c>
      <c r="I257" s="22">
        <v>12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4"/>
    </row>
    <row r="258" spans="1:47" ht="15" hidden="1" customHeight="1" x14ac:dyDescent="0.25">
      <c r="A258" s="1"/>
      <c r="B258" s="79">
        <v>21</v>
      </c>
      <c r="C258" s="1"/>
      <c r="D258" s="71" t="s">
        <v>56</v>
      </c>
      <c r="E258" s="19">
        <f t="shared" si="24"/>
        <v>58</v>
      </c>
      <c r="F258" s="19">
        <f t="shared" si="25"/>
        <v>40</v>
      </c>
      <c r="G258" s="44">
        <v>13</v>
      </c>
      <c r="H258" s="45">
        <v>19</v>
      </c>
      <c r="I258" s="22">
        <v>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4"/>
    </row>
    <row r="259" spans="1:47" ht="15" hidden="1" customHeight="1" x14ac:dyDescent="0.25">
      <c r="A259" s="1"/>
      <c r="B259" s="79">
        <v>22</v>
      </c>
      <c r="C259" s="82"/>
      <c r="D259" s="71" t="s">
        <v>34</v>
      </c>
      <c r="E259" s="19">
        <f t="shared" si="24"/>
        <v>57</v>
      </c>
      <c r="F259" s="19">
        <f t="shared" si="25"/>
        <v>40</v>
      </c>
      <c r="G259" s="44">
        <v>13</v>
      </c>
      <c r="H259" s="45">
        <v>18</v>
      </c>
      <c r="I259" s="22">
        <v>9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4"/>
    </row>
    <row r="260" spans="1:47" ht="15" hidden="1" customHeight="1" x14ac:dyDescent="0.25">
      <c r="A260" s="1"/>
      <c r="B260" s="79">
        <v>23</v>
      </c>
      <c r="C260" s="65"/>
      <c r="D260" s="71" t="s">
        <v>49</v>
      </c>
      <c r="E260" s="19">
        <f t="shared" si="24"/>
        <v>55</v>
      </c>
      <c r="F260" s="19">
        <f t="shared" si="25"/>
        <v>40</v>
      </c>
      <c r="G260" s="44">
        <v>14</v>
      </c>
      <c r="H260" s="45">
        <v>13</v>
      </c>
      <c r="I260" s="22">
        <v>13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4"/>
    </row>
    <row r="261" spans="1:47" ht="15" hidden="1" customHeight="1" x14ac:dyDescent="0.25">
      <c r="A261" s="1"/>
      <c r="B261" s="19">
        <v>24</v>
      </c>
      <c r="C261" s="65"/>
      <c r="D261" s="71" t="s">
        <v>27</v>
      </c>
      <c r="E261" s="19">
        <f t="shared" si="24"/>
        <v>50</v>
      </c>
      <c r="F261" s="19">
        <f t="shared" si="25"/>
        <v>40</v>
      </c>
      <c r="G261" s="44">
        <v>14</v>
      </c>
      <c r="H261" s="60">
        <v>8</v>
      </c>
      <c r="I261" s="22">
        <v>18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4"/>
    </row>
    <row r="262" spans="1:47" ht="15" hidden="1" customHeight="1" x14ac:dyDescent="0.25">
      <c r="A262" s="1"/>
      <c r="B262" s="19">
        <v>25</v>
      </c>
      <c r="C262" s="65"/>
      <c r="D262" s="71" t="s">
        <v>58</v>
      </c>
      <c r="E262" s="19">
        <f t="shared" si="24"/>
        <v>50</v>
      </c>
      <c r="F262" s="19">
        <f t="shared" si="25"/>
        <v>40</v>
      </c>
      <c r="G262" s="44">
        <v>11</v>
      </c>
      <c r="H262" s="45">
        <v>17</v>
      </c>
      <c r="I262" s="22">
        <v>12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4"/>
    </row>
    <row r="263" spans="1:47" ht="15" hidden="1" customHeight="1" x14ac:dyDescent="0.25">
      <c r="A263" s="1"/>
      <c r="B263" s="19">
        <v>26</v>
      </c>
      <c r="C263" s="80"/>
      <c r="D263" s="71" t="s">
        <v>59</v>
      </c>
      <c r="E263" s="19">
        <f t="shared" si="24"/>
        <v>49</v>
      </c>
      <c r="F263" s="19">
        <f t="shared" si="25"/>
        <v>40</v>
      </c>
      <c r="G263" s="44">
        <v>13</v>
      </c>
      <c r="H263" s="45">
        <v>10</v>
      </c>
      <c r="I263" s="22">
        <v>17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4"/>
    </row>
    <row r="264" spans="1:47" ht="15" hidden="1" customHeight="1" x14ac:dyDescent="0.25">
      <c r="A264" s="1"/>
      <c r="B264" s="86">
        <v>27</v>
      </c>
      <c r="C264" s="1"/>
      <c r="D264" s="71" t="s">
        <v>42</v>
      </c>
      <c r="E264" s="19">
        <f t="shared" si="24"/>
        <v>49</v>
      </c>
      <c r="F264" s="19">
        <f t="shared" si="25"/>
        <v>40</v>
      </c>
      <c r="G264" s="44">
        <v>10</v>
      </c>
      <c r="H264" s="45">
        <v>19</v>
      </c>
      <c r="I264" s="22">
        <v>11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4"/>
    </row>
    <row r="265" spans="1:47" ht="15" hidden="1" customHeight="1" x14ac:dyDescent="0.25">
      <c r="A265" s="1"/>
      <c r="B265" s="86">
        <v>28</v>
      </c>
      <c r="C265" s="1"/>
      <c r="D265" s="71" t="s">
        <v>62</v>
      </c>
      <c r="E265" s="19">
        <f t="shared" si="24"/>
        <v>48</v>
      </c>
      <c r="F265" s="19">
        <f t="shared" si="25"/>
        <v>40</v>
      </c>
      <c r="G265" s="44">
        <v>10</v>
      </c>
      <c r="H265" s="45">
        <v>18</v>
      </c>
      <c r="I265" s="22">
        <v>12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4"/>
    </row>
    <row r="266" spans="1:47" ht="15" hidden="1" customHeight="1" x14ac:dyDescent="0.25">
      <c r="A266" s="1"/>
      <c r="B266" s="86">
        <v>29</v>
      </c>
      <c r="C266" s="1"/>
      <c r="D266" s="71" t="s">
        <v>60</v>
      </c>
      <c r="E266" s="19">
        <f t="shared" si="24"/>
        <v>47</v>
      </c>
      <c r="F266" s="19">
        <f t="shared" si="25"/>
        <v>40</v>
      </c>
      <c r="G266" s="44">
        <v>10</v>
      </c>
      <c r="H266" s="45">
        <v>17</v>
      </c>
      <c r="I266" s="22">
        <v>13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4"/>
    </row>
    <row r="267" spans="1:47" ht="15" hidden="1" customHeight="1" x14ac:dyDescent="0.25">
      <c r="A267" s="1"/>
      <c r="B267" s="86">
        <v>30</v>
      </c>
      <c r="C267" s="1"/>
      <c r="D267" s="71" t="s">
        <v>21</v>
      </c>
      <c r="E267" s="19">
        <f t="shared" si="24"/>
        <v>44</v>
      </c>
      <c r="F267" s="19">
        <f t="shared" si="25"/>
        <v>40</v>
      </c>
      <c r="G267" s="44">
        <v>9</v>
      </c>
      <c r="H267" s="45">
        <v>17</v>
      </c>
      <c r="I267" s="22">
        <v>14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4"/>
    </row>
    <row r="268" spans="1:47" ht="15" hidden="1" customHeight="1" x14ac:dyDescent="0.25">
      <c r="A268" s="1"/>
      <c r="B268" s="86">
        <v>31</v>
      </c>
      <c r="C268" s="1"/>
      <c r="D268" s="71" t="s">
        <v>51</v>
      </c>
      <c r="E268" s="19">
        <f t="shared" si="24"/>
        <v>44</v>
      </c>
      <c r="F268" s="19">
        <f t="shared" si="25"/>
        <v>40</v>
      </c>
      <c r="G268" s="44">
        <v>8</v>
      </c>
      <c r="H268" s="45">
        <v>20</v>
      </c>
      <c r="I268" s="22">
        <v>12</v>
      </c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4"/>
    </row>
    <row r="269" spans="1:47" ht="15" hidden="1" customHeight="1" x14ac:dyDescent="0.25">
      <c r="A269" s="1"/>
      <c r="B269" s="86">
        <v>32</v>
      </c>
      <c r="C269" s="1"/>
      <c r="D269" s="71" t="s">
        <v>43</v>
      </c>
      <c r="E269" s="19">
        <f t="shared" si="24"/>
        <v>41</v>
      </c>
      <c r="F269" s="19">
        <f t="shared" si="25"/>
        <v>40</v>
      </c>
      <c r="G269" s="44">
        <v>11</v>
      </c>
      <c r="H269" s="45">
        <v>8</v>
      </c>
      <c r="I269" s="22">
        <v>21</v>
      </c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4"/>
    </row>
    <row r="270" spans="1:47" ht="15" hidden="1" customHeight="1" x14ac:dyDescent="0.25">
      <c r="A270" s="1"/>
      <c r="B270" s="86">
        <v>33</v>
      </c>
      <c r="C270" s="1"/>
      <c r="D270" s="71" t="s">
        <v>55</v>
      </c>
      <c r="E270" s="19">
        <f t="shared" si="24"/>
        <v>38</v>
      </c>
      <c r="F270" s="19">
        <f t="shared" si="25"/>
        <v>40</v>
      </c>
      <c r="G270" s="44">
        <v>8</v>
      </c>
      <c r="H270" s="45">
        <v>14</v>
      </c>
      <c r="I270" s="22">
        <v>18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4"/>
    </row>
    <row r="271" spans="1:47" ht="15" hidden="1" customHeight="1" x14ac:dyDescent="0.25">
      <c r="A271" s="1"/>
      <c r="B271" s="102">
        <v>34</v>
      </c>
      <c r="C271" s="52"/>
      <c r="D271" s="148" t="s">
        <v>61</v>
      </c>
      <c r="E271" s="104">
        <f t="shared" si="24"/>
        <v>35</v>
      </c>
      <c r="F271" s="104">
        <f t="shared" si="25"/>
        <v>40</v>
      </c>
      <c r="G271" s="105">
        <v>8</v>
      </c>
      <c r="H271" s="106">
        <v>11</v>
      </c>
      <c r="I271" s="107">
        <v>21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4"/>
    </row>
    <row r="272" spans="1:47" ht="15" customHeight="1" x14ac:dyDescent="0.25">
      <c r="A272" s="1"/>
      <c r="B272" s="14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4"/>
    </row>
    <row r="273" spans="1:47" ht="1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4"/>
    </row>
    <row r="274" spans="1:47" ht="15" customHeight="1" x14ac:dyDescent="0.25">
      <c r="A274" s="1"/>
      <c r="B274" s="147" t="s">
        <v>95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4"/>
    </row>
    <row r="275" spans="1:47" ht="15" hidden="1" customHeight="1" x14ac:dyDescent="0.25">
      <c r="A275" s="1"/>
      <c r="B275" s="5"/>
      <c r="C275" s="5"/>
      <c r="D275" s="6" t="s">
        <v>1</v>
      </c>
      <c r="E275" s="7"/>
      <c r="F275" s="8"/>
      <c r="G275" s="7"/>
      <c r="H275" s="7"/>
      <c r="I275" s="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4"/>
    </row>
    <row r="276" spans="1:47" ht="15" hidden="1" customHeight="1" x14ac:dyDescent="0.25">
      <c r="A276" s="1"/>
      <c r="B276" s="5" t="s">
        <v>3</v>
      </c>
      <c r="C276" s="7"/>
      <c r="D276" s="7" t="s">
        <v>4</v>
      </c>
      <c r="E276" s="6" t="s">
        <v>5</v>
      </c>
      <c r="F276" s="6" t="s">
        <v>6</v>
      </c>
      <c r="G276" s="6" t="s">
        <v>7</v>
      </c>
      <c r="H276" s="6" t="s">
        <v>8</v>
      </c>
      <c r="I276" s="6" t="s">
        <v>9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4"/>
    </row>
    <row r="277" spans="1:47" ht="15" hidden="1" customHeight="1" x14ac:dyDescent="0.25">
      <c r="A277" s="1"/>
      <c r="B277" s="16">
        <v>1</v>
      </c>
      <c r="C277" s="17"/>
      <c r="D277" s="71" t="s">
        <v>26</v>
      </c>
      <c r="E277" s="19">
        <f t="shared" ref="E277:E310" si="26">G277*3+H277</f>
        <v>105</v>
      </c>
      <c r="F277" s="19">
        <f t="shared" ref="F277:F310" si="27">G277+H277+I277</f>
        <v>50</v>
      </c>
      <c r="G277" s="20">
        <v>31</v>
      </c>
      <c r="H277" s="21">
        <v>12</v>
      </c>
      <c r="I277" s="22">
        <v>7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4"/>
    </row>
    <row r="278" spans="1:47" ht="15" hidden="1" customHeight="1" x14ac:dyDescent="0.25">
      <c r="A278" s="1"/>
      <c r="B278" s="42">
        <v>2</v>
      </c>
      <c r="C278" s="17"/>
      <c r="D278" s="71" t="s">
        <v>20</v>
      </c>
      <c r="E278" s="19">
        <f t="shared" si="26"/>
        <v>104</v>
      </c>
      <c r="F278" s="19">
        <f t="shared" si="27"/>
        <v>50</v>
      </c>
      <c r="G278" s="44">
        <v>30</v>
      </c>
      <c r="H278" s="45">
        <v>14</v>
      </c>
      <c r="I278" s="22">
        <v>6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4"/>
    </row>
    <row r="279" spans="1:47" ht="15" hidden="1" customHeight="1" x14ac:dyDescent="0.25">
      <c r="A279" s="1"/>
      <c r="B279" s="42">
        <v>3</v>
      </c>
      <c r="C279" s="17"/>
      <c r="D279" s="71" t="s">
        <v>33</v>
      </c>
      <c r="E279" s="19">
        <f t="shared" si="26"/>
        <v>98</v>
      </c>
      <c r="F279" s="19">
        <f t="shared" si="27"/>
        <v>50</v>
      </c>
      <c r="G279" s="44">
        <v>29</v>
      </c>
      <c r="H279" s="45">
        <v>11</v>
      </c>
      <c r="I279" s="22">
        <v>10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4"/>
    </row>
    <row r="280" spans="1:47" ht="15" hidden="1" customHeight="1" x14ac:dyDescent="0.25">
      <c r="A280" s="1"/>
      <c r="B280" s="62">
        <v>4</v>
      </c>
      <c r="C280" s="17"/>
      <c r="D280" s="71" t="s">
        <v>36</v>
      </c>
      <c r="E280" s="19">
        <f t="shared" si="26"/>
        <v>97</v>
      </c>
      <c r="F280" s="19">
        <f t="shared" si="27"/>
        <v>50</v>
      </c>
      <c r="G280" s="44">
        <v>28</v>
      </c>
      <c r="H280" s="60">
        <v>13</v>
      </c>
      <c r="I280" s="22">
        <v>9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4"/>
    </row>
    <row r="281" spans="1:47" ht="15" hidden="1" customHeight="1" x14ac:dyDescent="0.25">
      <c r="A281" s="1"/>
      <c r="B281" s="62">
        <v>5</v>
      </c>
      <c r="C281" s="65"/>
      <c r="D281" s="71" t="s">
        <v>31</v>
      </c>
      <c r="E281" s="19">
        <f t="shared" si="26"/>
        <v>94</v>
      </c>
      <c r="F281" s="19">
        <f t="shared" si="27"/>
        <v>50</v>
      </c>
      <c r="G281" s="44">
        <v>27</v>
      </c>
      <c r="H281" s="45">
        <v>13</v>
      </c>
      <c r="I281" s="22">
        <v>10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4"/>
    </row>
    <row r="282" spans="1:47" ht="15" hidden="1" customHeight="1" x14ac:dyDescent="0.25">
      <c r="A282" s="1"/>
      <c r="B282" s="62">
        <v>6</v>
      </c>
      <c r="C282" s="65"/>
      <c r="D282" s="71" t="s">
        <v>35</v>
      </c>
      <c r="E282" s="19">
        <f t="shared" si="26"/>
        <v>94</v>
      </c>
      <c r="F282" s="19">
        <f t="shared" si="27"/>
        <v>50</v>
      </c>
      <c r="G282" s="44">
        <v>25</v>
      </c>
      <c r="H282" s="45">
        <v>19</v>
      </c>
      <c r="I282" s="22">
        <v>6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4"/>
    </row>
    <row r="283" spans="1:47" ht="15" hidden="1" customHeight="1" x14ac:dyDescent="0.25">
      <c r="A283" s="1"/>
      <c r="B283" s="62">
        <v>7</v>
      </c>
      <c r="C283" s="65"/>
      <c r="D283" s="71" t="s">
        <v>44</v>
      </c>
      <c r="E283" s="19">
        <f t="shared" si="26"/>
        <v>92</v>
      </c>
      <c r="F283" s="19">
        <f t="shared" si="27"/>
        <v>50</v>
      </c>
      <c r="G283" s="44">
        <v>26</v>
      </c>
      <c r="H283" s="45">
        <v>14</v>
      </c>
      <c r="I283" s="22">
        <v>10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4"/>
    </row>
    <row r="284" spans="1:47" ht="15" hidden="1" customHeight="1" x14ac:dyDescent="0.25">
      <c r="A284" s="1"/>
      <c r="B284" s="19">
        <v>8</v>
      </c>
      <c r="C284" s="65"/>
      <c r="D284" s="71" t="s">
        <v>29</v>
      </c>
      <c r="E284" s="19">
        <f t="shared" si="26"/>
        <v>91</v>
      </c>
      <c r="F284" s="19">
        <f t="shared" si="27"/>
        <v>50</v>
      </c>
      <c r="G284" s="44">
        <v>27</v>
      </c>
      <c r="H284" s="45">
        <v>10</v>
      </c>
      <c r="I284" s="22">
        <v>13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4"/>
    </row>
    <row r="285" spans="1:47" ht="15" hidden="1" customHeight="1" x14ac:dyDescent="0.25">
      <c r="A285" s="1"/>
      <c r="B285" s="19">
        <v>9</v>
      </c>
      <c r="C285" s="65"/>
      <c r="D285" s="59" t="s">
        <v>28</v>
      </c>
      <c r="E285" s="19">
        <f t="shared" si="26"/>
        <v>88</v>
      </c>
      <c r="F285" s="19">
        <f t="shared" si="27"/>
        <v>50</v>
      </c>
      <c r="G285" s="44">
        <v>28</v>
      </c>
      <c r="H285" s="60">
        <v>4</v>
      </c>
      <c r="I285" s="22">
        <v>18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4"/>
    </row>
    <row r="286" spans="1:47" ht="15" hidden="1" customHeight="1" x14ac:dyDescent="0.25">
      <c r="A286" s="1"/>
      <c r="B286" s="19">
        <v>10</v>
      </c>
      <c r="C286" s="65"/>
      <c r="D286" s="71" t="s">
        <v>40</v>
      </c>
      <c r="E286" s="19">
        <f t="shared" si="26"/>
        <v>88</v>
      </c>
      <c r="F286" s="19">
        <f t="shared" si="27"/>
        <v>50</v>
      </c>
      <c r="G286" s="44">
        <v>25</v>
      </c>
      <c r="H286" s="45">
        <v>13</v>
      </c>
      <c r="I286" s="22">
        <v>12</v>
      </c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4"/>
    </row>
    <row r="287" spans="1:47" ht="15" hidden="1" customHeight="1" x14ac:dyDescent="0.25">
      <c r="A287" s="1"/>
      <c r="B287" s="19">
        <v>11</v>
      </c>
      <c r="C287" s="65"/>
      <c r="D287" s="71" t="s">
        <v>47</v>
      </c>
      <c r="E287" s="19">
        <f t="shared" si="26"/>
        <v>87</v>
      </c>
      <c r="F287" s="19">
        <f t="shared" si="27"/>
        <v>50</v>
      </c>
      <c r="G287" s="44">
        <v>22</v>
      </c>
      <c r="H287" s="45">
        <v>21</v>
      </c>
      <c r="I287" s="22">
        <v>7</v>
      </c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4"/>
    </row>
    <row r="288" spans="1:47" ht="15" hidden="1" customHeight="1" x14ac:dyDescent="0.25">
      <c r="A288" s="1"/>
      <c r="B288" s="19">
        <v>12</v>
      </c>
      <c r="C288" s="65"/>
      <c r="D288" s="71" t="s">
        <v>39</v>
      </c>
      <c r="E288" s="19">
        <f t="shared" si="26"/>
        <v>85</v>
      </c>
      <c r="F288" s="19">
        <f t="shared" si="27"/>
        <v>50</v>
      </c>
      <c r="G288" s="44">
        <v>24</v>
      </c>
      <c r="H288" s="45">
        <v>13</v>
      </c>
      <c r="I288" s="22">
        <v>13</v>
      </c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4"/>
    </row>
    <row r="289" spans="1:47" ht="15" hidden="1" customHeight="1" x14ac:dyDescent="0.25">
      <c r="A289" s="1"/>
      <c r="B289" s="19">
        <v>13</v>
      </c>
      <c r="C289" s="65"/>
      <c r="D289" s="71" t="s">
        <v>38</v>
      </c>
      <c r="E289" s="19">
        <f t="shared" si="26"/>
        <v>85</v>
      </c>
      <c r="F289" s="19">
        <f t="shared" si="27"/>
        <v>50</v>
      </c>
      <c r="G289" s="44">
        <v>24</v>
      </c>
      <c r="H289" s="45">
        <v>13</v>
      </c>
      <c r="I289" s="22">
        <v>13</v>
      </c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4"/>
    </row>
    <row r="290" spans="1:47" ht="15" hidden="1" customHeight="1" x14ac:dyDescent="0.25">
      <c r="A290" s="1"/>
      <c r="B290" s="19">
        <v>14</v>
      </c>
      <c r="C290" s="65"/>
      <c r="D290" s="71" t="s">
        <v>54</v>
      </c>
      <c r="E290" s="19">
        <f t="shared" si="26"/>
        <v>81</v>
      </c>
      <c r="F290" s="19">
        <f t="shared" si="27"/>
        <v>50</v>
      </c>
      <c r="G290" s="44">
        <v>23</v>
      </c>
      <c r="H290" s="45">
        <v>12</v>
      </c>
      <c r="I290" s="22">
        <v>15</v>
      </c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4"/>
    </row>
    <row r="291" spans="1:47" ht="15" hidden="1" customHeight="1" x14ac:dyDescent="0.25">
      <c r="A291" s="1"/>
      <c r="B291" s="19">
        <v>15</v>
      </c>
      <c r="C291" s="65"/>
      <c r="D291" s="73" t="s">
        <v>41</v>
      </c>
      <c r="E291" s="19">
        <f t="shared" si="26"/>
        <v>80</v>
      </c>
      <c r="F291" s="19">
        <f t="shared" si="27"/>
        <v>50</v>
      </c>
      <c r="G291" s="44">
        <v>21</v>
      </c>
      <c r="H291" s="45">
        <v>17</v>
      </c>
      <c r="I291" s="22">
        <v>12</v>
      </c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4"/>
    </row>
    <row r="292" spans="1:47" ht="15" hidden="1" customHeight="1" x14ac:dyDescent="0.25">
      <c r="A292" s="1"/>
      <c r="B292" s="19">
        <v>16</v>
      </c>
      <c r="C292" s="65"/>
      <c r="D292" s="71" t="s">
        <v>37</v>
      </c>
      <c r="E292" s="19">
        <f t="shared" si="26"/>
        <v>80</v>
      </c>
      <c r="F292" s="19">
        <f t="shared" si="27"/>
        <v>50</v>
      </c>
      <c r="G292" s="44">
        <v>21</v>
      </c>
      <c r="H292" s="45">
        <v>17</v>
      </c>
      <c r="I292" s="22">
        <v>12</v>
      </c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4"/>
    </row>
    <row r="293" spans="1:47" ht="15" hidden="1" customHeight="1" x14ac:dyDescent="0.25">
      <c r="A293" s="1"/>
      <c r="B293" s="19">
        <v>17</v>
      </c>
      <c r="C293" s="65"/>
      <c r="D293" s="71" t="s">
        <v>52</v>
      </c>
      <c r="E293" s="19">
        <f t="shared" si="26"/>
        <v>78</v>
      </c>
      <c r="F293" s="19">
        <f t="shared" si="27"/>
        <v>50</v>
      </c>
      <c r="G293" s="44">
        <v>20</v>
      </c>
      <c r="H293" s="45">
        <v>18</v>
      </c>
      <c r="I293" s="22">
        <v>12</v>
      </c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4"/>
    </row>
    <row r="294" spans="1:47" ht="15" hidden="1" customHeight="1" x14ac:dyDescent="0.25">
      <c r="A294" s="1"/>
      <c r="B294" s="19">
        <v>18</v>
      </c>
      <c r="C294" s="65"/>
      <c r="D294" s="71" t="s">
        <v>32</v>
      </c>
      <c r="E294" s="19">
        <f t="shared" si="26"/>
        <v>75</v>
      </c>
      <c r="F294" s="19">
        <f t="shared" si="27"/>
        <v>50</v>
      </c>
      <c r="G294" s="44">
        <v>20</v>
      </c>
      <c r="H294" s="45">
        <v>15</v>
      </c>
      <c r="I294" s="22">
        <v>15</v>
      </c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4"/>
    </row>
    <row r="295" spans="1:47" ht="15" hidden="1" customHeight="1" x14ac:dyDescent="0.25">
      <c r="A295" s="1"/>
      <c r="B295" s="79">
        <v>19</v>
      </c>
      <c r="C295" s="65"/>
      <c r="D295" s="71" t="s">
        <v>46</v>
      </c>
      <c r="E295" s="19">
        <f t="shared" si="26"/>
        <v>75</v>
      </c>
      <c r="F295" s="19">
        <f t="shared" si="27"/>
        <v>50</v>
      </c>
      <c r="G295" s="44">
        <v>18</v>
      </c>
      <c r="H295" s="45">
        <v>21</v>
      </c>
      <c r="I295" s="22">
        <v>11</v>
      </c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4"/>
    </row>
    <row r="296" spans="1:47" ht="15" hidden="1" customHeight="1" x14ac:dyDescent="0.25">
      <c r="A296" s="1"/>
      <c r="B296" s="79">
        <v>20</v>
      </c>
      <c r="C296" s="80"/>
      <c r="D296" s="71" t="s">
        <v>56</v>
      </c>
      <c r="E296" s="19">
        <f t="shared" si="26"/>
        <v>73</v>
      </c>
      <c r="F296" s="19">
        <f t="shared" si="27"/>
        <v>50</v>
      </c>
      <c r="G296" s="44">
        <v>16</v>
      </c>
      <c r="H296" s="45">
        <v>25</v>
      </c>
      <c r="I296" s="22">
        <v>9</v>
      </c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4"/>
    </row>
    <row r="297" spans="1:47" ht="15" hidden="1" customHeight="1" x14ac:dyDescent="0.25">
      <c r="A297" s="1"/>
      <c r="B297" s="79">
        <v>21</v>
      </c>
      <c r="C297" s="1"/>
      <c r="D297" s="71" t="s">
        <v>57</v>
      </c>
      <c r="E297" s="19">
        <f t="shared" si="26"/>
        <v>72</v>
      </c>
      <c r="F297" s="19">
        <f t="shared" si="27"/>
        <v>50</v>
      </c>
      <c r="G297" s="44">
        <v>19</v>
      </c>
      <c r="H297" s="45">
        <v>15</v>
      </c>
      <c r="I297" s="22">
        <v>16</v>
      </c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4"/>
    </row>
    <row r="298" spans="1:47" ht="15" hidden="1" customHeight="1" x14ac:dyDescent="0.25">
      <c r="A298" s="1"/>
      <c r="B298" s="79">
        <v>22</v>
      </c>
      <c r="C298" s="82"/>
      <c r="D298" s="71" t="s">
        <v>49</v>
      </c>
      <c r="E298" s="19">
        <f t="shared" si="26"/>
        <v>72</v>
      </c>
      <c r="F298" s="19">
        <f t="shared" si="27"/>
        <v>50</v>
      </c>
      <c r="G298" s="44">
        <v>18</v>
      </c>
      <c r="H298" s="45">
        <v>18</v>
      </c>
      <c r="I298" s="22">
        <v>14</v>
      </c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4"/>
    </row>
    <row r="299" spans="1:47" ht="15" hidden="1" customHeight="1" x14ac:dyDescent="0.25">
      <c r="A299" s="1"/>
      <c r="B299" s="79">
        <v>23</v>
      </c>
      <c r="C299" s="65"/>
      <c r="D299" s="71" t="s">
        <v>34</v>
      </c>
      <c r="E299" s="19">
        <f t="shared" si="26"/>
        <v>72</v>
      </c>
      <c r="F299" s="19">
        <f t="shared" si="27"/>
        <v>50</v>
      </c>
      <c r="G299" s="44">
        <v>17</v>
      </c>
      <c r="H299" s="45">
        <v>21</v>
      </c>
      <c r="I299" s="22">
        <v>12</v>
      </c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4"/>
    </row>
    <row r="300" spans="1:47" ht="15" hidden="1" customHeight="1" x14ac:dyDescent="0.25">
      <c r="A300" s="1"/>
      <c r="B300" s="19">
        <v>24</v>
      </c>
      <c r="C300" s="65"/>
      <c r="D300" s="71" t="s">
        <v>27</v>
      </c>
      <c r="E300" s="19">
        <f t="shared" si="26"/>
        <v>71</v>
      </c>
      <c r="F300" s="19">
        <f t="shared" si="27"/>
        <v>50</v>
      </c>
      <c r="G300" s="44">
        <v>20</v>
      </c>
      <c r="H300" s="60">
        <v>11</v>
      </c>
      <c r="I300" s="22">
        <v>19</v>
      </c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4"/>
    </row>
    <row r="301" spans="1:47" ht="15" hidden="1" customHeight="1" x14ac:dyDescent="0.25">
      <c r="A301" s="1"/>
      <c r="B301" s="19">
        <v>25</v>
      </c>
      <c r="C301" s="65"/>
      <c r="D301" s="71" t="s">
        <v>58</v>
      </c>
      <c r="E301" s="19">
        <f t="shared" si="26"/>
        <v>67</v>
      </c>
      <c r="F301" s="19">
        <f t="shared" si="27"/>
        <v>50</v>
      </c>
      <c r="G301" s="44">
        <v>16</v>
      </c>
      <c r="H301" s="45">
        <v>19</v>
      </c>
      <c r="I301" s="22">
        <v>15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4"/>
    </row>
    <row r="302" spans="1:47" ht="15" hidden="1" customHeight="1" x14ac:dyDescent="0.25">
      <c r="A302" s="1"/>
      <c r="B302" s="19">
        <v>26</v>
      </c>
      <c r="C302" s="80"/>
      <c r="D302" s="71" t="s">
        <v>42</v>
      </c>
      <c r="E302" s="19">
        <f t="shared" si="26"/>
        <v>64</v>
      </c>
      <c r="F302" s="19">
        <f t="shared" si="27"/>
        <v>50</v>
      </c>
      <c r="G302" s="44">
        <v>14</v>
      </c>
      <c r="H302" s="45">
        <v>22</v>
      </c>
      <c r="I302" s="22">
        <v>14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4"/>
    </row>
    <row r="303" spans="1:47" ht="15" hidden="1" customHeight="1" x14ac:dyDescent="0.25">
      <c r="A303" s="1"/>
      <c r="B303" s="86">
        <v>27</v>
      </c>
      <c r="C303" s="1"/>
      <c r="D303" s="71" t="s">
        <v>59</v>
      </c>
      <c r="E303" s="19">
        <f t="shared" si="26"/>
        <v>62</v>
      </c>
      <c r="F303" s="19">
        <f t="shared" si="27"/>
        <v>50</v>
      </c>
      <c r="G303" s="44">
        <v>16</v>
      </c>
      <c r="H303" s="45">
        <v>14</v>
      </c>
      <c r="I303" s="22">
        <v>20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4"/>
    </row>
    <row r="304" spans="1:47" ht="15" hidden="1" customHeight="1" x14ac:dyDescent="0.25">
      <c r="A304" s="1"/>
      <c r="B304" s="86">
        <v>28</v>
      </c>
      <c r="C304" s="1"/>
      <c r="D304" s="71" t="s">
        <v>60</v>
      </c>
      <c r="E304" s="19">
        <f t="shared" si="26"/>
        <v>62</v>
      </c>
      <c r="F304" s="19">
        <f t="shared" si="27"/>
        <v>50</v>
      </c>
      <c r="G304" s="44">
        <v>14</v>
      </c>
      <c r="H304" s="45">
        <v>20</v>
      </c>
      <c r="I304" s="22">
        <v>16</v>
      </c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4"/>
    </row>
    <row r="305" spans="1:47" ht="15" hidden="1" customHeight="1" x14ac:dyDescent="0.25">
      <c r="A305" s="1"/>
      <c r="B305" s="86">
        <v>29</v>
      </c>
      <c r="C305" s="1"/>
      <c r="D305" s="71" t="s">
        <v>21</v>
      </c>
      <c r="E305" s="19">
        <f t="shared" si="26"/>
        <v>61</v>
      </c>
      <c r="F305" s="19">
        <f t="shared" si="27"/>
        <v>50</v>
      </c>
      <c r="G305" s="44">
        <v>14</v>
      </c>
      <c r="H305" s="45">
        <v>19</v>
      </c>
      <c r="I305" s="22">
        <v>17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4"/>
    </row>
    <row r="306" spans="1:47" ht="15" hidden="1" customHeight="1" x14ac:dyDescent="0.25">
      <c r="A306" s="1"/>
      <c r="B306" s="86">
        <v>30</v>
      </c>
      <c r="C306" s="1"/>
      <c r="D306" s="71" t="s">
        <v>51</v>
      </c>
      <c r="E306" s="19">
        <f t="shared" si="26"/>
        <v>56</v>
      </c>
      <c r="F306" s="19">
        <f t="shared" si="27"/>
        <v>50</v>
      </c>
      <c r="G306" s="44">
        <v>11</v>
      </c>
      <c r="H306" s="45">
        <v>23</v>
      </c>
      <c r="I306" s="22">
        <v>16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4"/>
    </row>
    <row r="307" spans="1:47" ht="15" hidden="1" customHeight="1" x14ac:dyDescent="0.25">
      <c r="A307" s="1"/>
      <c r="B307" s="86">
        <v>31</v>
      </c>
      <c r="C307" s="1"/>
      <c r="D307" s="71" t="s">
        <v>55</v>
      </c>
      <c r="E307" s="19">
        <f t="shared" si="26"/>
        <v>55</v>
      </c>
      <c r="F307" s="19">
        <f t="shared" si="27"/>
        <v>50</v>
      </c>
      <c r="G307" s="44">
        <v>12</v>
      </c>
      <c r="H307" s="45">
        <v>19</v>
      </c>
      <c r="I307" s="22">
        <v>19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4"/>
    </row>
    <row r="308" spans="1:47" ht="15" hidden="1" customHeight="1" x14ac:dyDescent="0.25">
      <c r="A308" s="1"/>
      <c r="B308" s="86">
        <v>32</v>
      </c>
      <c r="C308" s="1"/>
      <c r="D308" s="71" t="s">
        <v>43</v>
      </c>
      <c r="E308" s="19">
        <f t="shared" si="26"/>
        <v>54</v>
      </c>
      <c r="F308" s="19">
        <f t="shared" si="27"/>
        <v>50</v>
      </c>
      <c r="G308" s="44">
        <v>15</v>
      </c>
      <c r="H308" s="45">
        <v>9</v>
      </c>
      <c r="I308" s="22">
        <v>26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4"/>
    </row>
    <row r="309" spans="1:47" ht="15" hidden="1" customHeight="1" x14ac:dyDescent="0.25">
      <c r="A309" s="1"/>
      <c r="B309" s="86">
        <v>33</v>
      </c>
      <c r="C309" s="1"/>
      <c r="D309" s="71" t="s">
        <v>62</v>
      </c>
      <c r="E309" s="19">
        <f t="shared" si="26"/>
        <v>53</v>
      </c>
      <c r="F309" s="19">
        <f t="shared" si="27"/>
        <v>50</v>
      </c>
      <c r="G309" s="44">
        <v>11</v>
      </c>
      <c r="H309" s="45">
        <v>20</v>
      </c>
      <c r="I309" s="22">
        <v>19</v>
      </c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4"/>
    </row>
    <row r="310" spans="1:47" ht="15" hidden="1" customHeight="1" x14ac:dyDescent="0.25">
      <c r="A310" s="1"/>
      <c r="B310" s="102">
        <v>34</v>
      </c>
      <c r="C310" s="52"/>
      <c r="D310" s="148" t="s">
        <v>61</v>
      </c>
      <c r="E310" s="104">
        <f t="shared" si="26"/>
        <v>50</v>
      </c>
      <c r="F310" s="104">
        <f t="shared" si="27"/>
        <v>50</v>
      </c>
      <c r="G310" s="105">
        <v>12</v>
      </c>
      <c r="H310" s="106">
        <v>14</v>
      </c>
      <c r="I310" s="107">
        <v>24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4"/>
    </row>
    <row r="311" spans="1:47" ht="15" customHeight="1" x14ac:dyDescent="0.25">
      <c r="A311" s="1"/>
      <c r="B311" s="14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4"/>
    </row>
    <row r="312" spans="1:47" ht="1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4"/>
    </row>
    <row r="313" spans="1:47" ht="15" customHeight="1" x14ac:dyDescent="0.25">
      <c r="A313" s="1"/>
      <c r="B313" s="147" t="s">
        <v>96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4"/>
    </row>
    <row r="314" spans="1:47" ht="15" hidden="1" customHeight="1" x14ac:dyDescent="0.25">
      <c r="A314" s="1"/>
      <c r="B314" s="5"/>
      <c r="C314" s="5"/>
      <c r="D314" s="6" t="s">
        <v>1</v>
      </c>
      <c r="E314" s="7"/>
      <c r="F314" s="8"/>
      <c r="G314" s="7"/>
      <c r="H314" s="7"/>
      <c r="I314" s="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4"/>
    </row>
    <row r="315" spans="1:47" ht="15" hidden="1" customHeight="1" x14ac:dyDescent="0.25">
      <c r="A315" s="1"/>
      <c r="B315" s="5" t="s">
        <v>3</v>
      </c>
      <c r="C315" s="7"/>
      <c r="D315" s="7" t="s">
        <v>4</v>
      </c>
      <c r="E315" s="6" t="s">
        <v>5</v>
      </c>
      <c r="F315" s="6" t="s">
        <v>6</v>
      </c>
      <c r="G315" s="6" t="s">
        <v>7</v>
      </c>
      <c r="H315" s="6" t="s">
        <v>8</v>
      </c>
      <c r="I315" s="6" t="s">
        <v>9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4"/>
    </row>
    <row r="316" spans="1:47" ht="15" hidden="1" customHeight="1" x14ac:dyDescent="0.25">
      <c r="A316" s="1"/>
      <c r="B316" s="16">
        <v>1</v>
      </c>
      <c r="C316" s="17"/>
      <c r="D316" s="71" t="s">
        <v>20</v>
      </c>
      <c r="E316" s="19">
        <f t="shared" ref="E316:E349" si="28">G316*3+H316</f>
        <v>124</v>
      </c>
      <c r="F316" s="19">
        <f t="shared" ref="F316:F349" si="29">G316+H316+I316</f>
        <v>60</v>
      </c>
      <c r="G316" s="20">
        <v>36</v>
      </c>
      <c r="H316" s="21">
        <v>16</v>
      </c>
      <c r="I316" s="22">
        <v>8</v>
      </c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4"/>
    </row>
    <row r="317" spans="1:47" ht="15" hidden="1" customHeight="1" x14ac:dyDescent="0.25">
      <c r="A317" s="1"/>
      <c r="B317" s="42">
        <v>2</v>
      </c>
      <c r="C317" s="17"/>
      <c r="D317" s="71" t="s">
        <v>26</v>
      </c>
      <c r="E317" s="19">
        <f t="shared" si="28"/>
        <v>124</v>
      </c>
      <c r="F317" s="19">
        <f t="shared" si="29"/>
        <v>60</v>
      </c>
      <c r="G317" s="44">
        <v>36</v>
      </c>
      <c r="H317" s="45">
        <v>16</v>
      </c>
      <c r="I317" s="22">
        <v>8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4"/>
    </row>
    <row r="318" spans="1:47" ht="15" hidden="1" customHeight="1" x14ac:dyDescent="0.25">
      <c r="A318" s="1"/>
      <c r="B318" s="42">
        <v>3</v>
      </c>
      <c r="C318" s="17"/>
      <c r="D318" s="71" t="s">
        <v>35</v>
      </c>
      <c r="E318" s="19">
        <f t="shared" si="28"/>
        <v>117</v>
      </c>
      <c r="F318" s="19">
        <f t="shared" si="29"/>
        <v>60</v>
      </c>
      <c r="G318" s="44">
        <v>32</v>
      </c>
      <c r="H318" s="45">
        <v>21</v>
      </c>
      <c r="I318" s="22">
        <v>7</v>
      </c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4"/>
    </row>
    <row r="319" spans="1:47" ht="15" hidden="1" customHeight="1" x14ac:dyDescent="0.25">
      <c r="A319" s="1"/>
      <c r="B319" s="62">
        <v>4</v>
      </c>
      <c r="C319" s="17"/>
      <c r="D319" s="59" t="s">
        <v>28</v>
      </c>
      <c r="E319" s="19">
        <f t="shared" si="28"/>
        <v>116</v>
      </c>
      <c r="F319" s="19">
        <f t="shared" si="29"/>
        <v>60</v>
      </c>
      <c r="G319" s="44">
        <v>37</v>
      </c>
      <c r="H319" s="60">
        <v>5</v>
      </c>
      <c r="I319" s="22">
        <v>18</v>
      </c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4"/>
    </row>
    <row r="320" spans="1:47" ht="15" hidden="1" customHeight="1" x14ac:dyDescent="0.25">
      <c r="A320" s="1"/>
      <c r="B320" s="62">
        <v>5</v>
      </c>
      <c r="C320" s="65"/>
      <c r="D320" s="71" t="s">
        <v>36</v>
      </c>
      <c r="E320" s="19">
        <f t="shared" si="28"/>
        <v>116</v>
      </c>
      <c r="F320" s="19">
        <f t="shared" si="29"/>
        <v>60</v>
      </c>
      <c r="G320" s="44">
        <v>33</v>
      </c>
      <c r="H320" s="60">
        <v>17</v>
      </c>
      <c r="I320" s="22">
        <v>10</v>
      </c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4"/>
    </row>
    <row r="321" spans="1:47" ht="15" hidden="1" customHeight="1" x14ac:dyDescent="0.25">
      <c r="A321" s="1"/>
      <c r="B321" s="62">
        <v>6</v>
      </c>
      <c r="C321" s="65"/>
      <c r="D321" s="71" t="s">
        <v>31</v>
      </c>
      <c r="E321" s="19">
        <f t="shared" si="28"/>
        <v>115</v>
      </c>
      <c r="F321" s="19">
        <f t="shared" si="29"/>
        <v>60</v>
      </c>
      <c r="G321" s="44">
        <v>34</v>
      </c>
      <c r="H321" s="45">
        <v>13</v>
      </c>
      <c r="I321" s="22">
        <v>13</v>
      </c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4"/>
    </row>
    <row r="322" spans="1:47" ht="15" hidden="1" customHeight="1" x14ac:dyDescent="0.25">
      <c r="A322" s="1"/>
      <c r="B322" s="62">
        <v>7</v>
      </c>
      <c r="C322" s="65"/>
      <c r="D322" s="71" t="s">
        <v>33</v>
      </c>
      <c r="E322" s="19">
        <f t="shared" si="28"/>
        <v>115</v>
      </c>
      <c r="F322" s="19">
        <f t="shared" si="29"/>
        <v>60</v>
      </c>
      <c r="G322" s="44">
        <v>34</v>
      </c>
      <c r="H322" s="45">
        <v>13</v>
      </c>
      <c r="I322" s="22">
        <v>13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4"/>
    </row>
    <row r="323" spans="1:47" ht="15" hidden="1" customHeight="1" x14ac:dyDescent="0.25">
      <c r="A323" s="1"/>
      <c r="B323" s="19">
        <v>8</v>
      </c>
      <c r="C323" s="65"/>
      <c r="D323" s="71" t="s">
        <v>29</v>
      </c>
      <c r="E323" s="19">
        <f t="shared" si="28"/>
        <v>109</v>
      </c>
      <c r="F323" s="19">
        <f t="shared" si="29"/>
        <v>60</v>
      </c>
      <c r="G323" s="44">
        <v>32</v>
      </c>
      <c r="H323" s="45">
        <v>13</v>
      </c>
      <c r="I323" s="22">
        <v>15</v>
      </c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4"/>
    </row>
    <row r="324" spans="1:47" ht="15" hidden="1" customHeight="1" x14ac:dyDescent="0.25">
      <c r="A324" s="1"/>
      <c r="B324" s="19">
        <v>9</v>
      </c>
      <c r="C324" s="65"/>
      <c r="D324" s="71" t="s">
        <v>38</v>
      </c>
      <c r="E324" s="19">
        <f t="shared" si="28"/>
        <v>109</v>
      </c>
      <c r="F324" s="19">
        <f t="shared" si="29"/>
        <v>60</v>
      </c>
      <c r="G324" s="44">
        <v>31</v>
      </c>
      <c r="H324" s="45">
        <v>16</v>
      </c>
      <c r="I324" s="22">
        <v>13</v>
      </c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4"/>
    </row>
    <row r="325" spans="1:47" ht="15" hidden="1" customHeight="1" x14ac:dyDescent="0.25">
      <c r="A325" s="1"/>
      <c r="B325" s="19">
        <v>10</v>
      </c>
      <c r="C325" s="65"/>
      <c r="D325" s="71" t="s">
        <v>40</v>
      </c>
      <c r="E325" s="19">
        <f t="shared" si="28"/>
        <v>107</v>
      </c>
      <c r="F325" s="19">
        <f t="shared" si="29"/>
        <v>60</v>
      </c>
      <c r="G325" s="44">
        <v>30</v>
      </c>
      <c r="H325" s="45">
        <v>17</v>
      </c>
      <c r="I325" s="22">
        <v>13</v>
      </c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4"/>
    </row>
    <row r="326" spans="1:47" ht="15" hidden="1" customHeight="1" x14ac:dyDescent="0.25">
      <c r="A326" s="1"/>
      <c r="B326" s="19">
        <v>11</v>
      </c>
      <c r="C326" s="65"/>
      <c r="D326" s="71" t="s">
        <v>44</v>
      </c>
      <c r="E326" s="19">
        <f t="shared" si="28"/>
        <v>106</v>
      </c>
      <c r="F326" s="19">
        <f t="shared" si="29"/>
        <v>60</v>
      </c>
      <c r="G326" s="44">
        <v>29</v>
      </c>
      <c r="H326" s="45">
        <v>19</v>
      </c>
      <c r="I326" s="22">
        <v>12</v>
      </c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4"/>
    </row>
    <row r="327" spans="1:47" ht="15" hidden="1" customHeight="1" x14ac:dyDescent="0.25">
      <c r="A327" s="1"/>
      <c r="B327" s="19">
        <v>12</v>
      </c>
      <c r="C327" s="65"/>
      <c r="D327" s="71" t="s">
        <v>37</v>
      </c>
      <c r="E327" s="19">
        <f t="shared" si="28"/>
        <v>102</v>
      </c>
      <c r="F327" s="19">
        <f t="shared" si="29"/>
        <v>60</v>
      </c>
      <c r="G327" s="44">
        <v>28</v>
      </c>
      <c r="H327" s="45">
        <v>18</v>
      </c>
      <c r="I327" s="22">
        <v>14</v>
      </c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4"/>
    </row>
    <row r="328" spans="1:47" ht="15" hidden="1" customHeight="1" x14ac:dyDescent="0.25">
      <c r="A328" s="1"/>
      <c r="B328" s="19">
        <v>13</v>
      </c>
      <c r="C328" s="65"/>
      <c r="D328" s="71" t="s">
        <v>47</v>
      </c>
      <c r="E328" s="19">
        <f t="shared" si="28"/>
        <v>100</v>
      </c>
      <c r="F328" s="19">
        <f t="shared" si="29"/>
        <v>60</v>
      </c>
      <c r="G328" s="44">
        <v>26</v>
      </c>
      <c r="H328" s="45">
        <v>22</v>
      </c>
      <c r="I328" s="22">
        <v>12</v>
      </c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4"/>
    </row>
    <row r="329" spans="1:47" ht="15" hidden="1" customHeight="1" x14ac:dyDescent="0.25">
      <c r="A329" s="1"/>
      <c r="B329" s="19">
        <v>14</v>
      </c>
      <c r="C329" s="65"/>
      <c r="D329" s="71" t="s">
        <v>39</v>
      </c>
      <c r="E329" s="19">
        <f t="shared" si="28"/>
        <v>99</v>
      </c>
      <c r="F329" s="19">
        <f t="shared" si="29"/>
        <v>60</v>
      </c>
      <c r="G329" s="44">
        <v>27</v>
      </c>
      <c r="H329" s="45">
        <v>18</v>
      </c>
      <c r="I329" s="22">
        <v>15</v>
      </c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4"/>
    </row>
    <row r="330" spans="1:47" ht="15" hidden="1" customHeight="1" x14ac:dyDescent="0.25">
      <c r="A330" s="1"/>
      <c r="B330" s="19">
        <v>15</v>
      </c>
      <c r="C330" s="65"/>
      <c r="D330" s="73" t="s">
        <v>41</v>
      </c>
      <c r="E330" s="19">
        <f t="shared" si="28"/>
        <v>99</v>
      </c>
      <c r="F330" s="19">
        <f t="shared" si="29"/>
        <v>60</v>
      </c>
      <c r="G330" s="44">
        <v>26</v>
      </c>
      <c r="H330" s="45">
        <v>21</v>
      </c>
      <c r="I330" s="22">
        <v>13</v>
      </c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4"/>
    </row>
    <row r="331" spans="1:47" ht="15" hidden="1" customHeight="1" x14ac:dyDescent="0.25">
      <c r="A331" s="1"/>
      <c r="B331" s="19">
        <v>16</v>
      </c>
      <c r="C331" s="65"/>
      <c r="D331" s="71" t="s">
        <v>52</v>
      </c>
      <c r="E331" s="19">
        <f t="shared" si="28"/>
        <v>98</v>
      </c>
      <c r="F331" s="19">
        <f t="shared" si="29"/>
        <v>60</v>
      </c>
      <c r="G331" s="44">
        <v>25</v>
      </c>
      <c r="H331" s="45">
        <v>23</v>
      </c>
      <c r="I331" s="22">
        <v>12</v>
      </c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4"/>
    </row>
    <row r="332" spans="1:47" ht="15" hidden="1" customHeight="1" x14ac:dyDescent="0.25">
      <c r="A332" s="1"/>
      <c r="B332" s="19">
        <v>17</v>
      </c>
      <c r="C332" s="65"/>
      <c r="D332" s="71" t="s">
        <v>32</v>
      </c>
      <c r="E332" s="19">
        <f t="shared" si="28"/>
        <v>97</v>
      </c>
      <c r="F332" s="19">
        <f t="shared" si="29"/>
        <v>60</v>
      </c>
      <c r="G332" s="44">
        <v>26</v>
      </c>
      <c r="H332" s="45">
        <v>19</v>
      </c>
      <c r="I332" s="22">
        <v>15</v>
      </c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4"/>
    </row>
    <row r="333" spans="1:47" ht="15" hidden="1" customHeight="1" x14ac:dyDescent="0.25">
      <c r="A333" s="1"/>
      <c r="B333" s="19">
        <v>18</v>
      </c>
      <c r="C333" s="65"/>
      <c r="D333" s="71" t="s">
        <v>54</v>
      </c>
      <c r="E333" s="19">
        <f t="shared" si="28"/>
        <v>94</v>
      </c>
      <c r="F333" s="19">
        <f t="shared" si="29"/>
        <v>60</v>
      </c>
      <c r="G333" s="44">
        <v>26</v>
      </c>
      <c r="H333" s="45">
        <v>16</v>
      </c>
      <c r="I333" s="22">
        <v>18</v>
      </c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4"/>
    </row>
    <row r="334" spans="1:47" ht="15" hidden="1" customHeight="1" x14ac:dyDescent="0.25">
      <c r="A334" s="1"/>
      <c r="B334" s="79">
        <v>19</v>
      </c>
      <c r="C334" s="65"/>
      <c r="D334" s="71" t="s">
        <v>49</v>
      </c>
      <c r="E334" s="19">
        <f t="shared" si="28"/>
        <v>92</v>
      </c>
      <c r="F334" s="19">
        <f t="shared" si="29"/>
        <v>60</v>
      </c>
      <c r="G334" s="44">
        <v>24</v>
      </c>
      <c r="H334" s="45">
        <v>20</v>
      </c>
      <c r="I334" s="22">
        <v>16</v>
      </c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4"/>
    </row>
    <row r="335" spans="1:47" ht="15" hidden="1" customHeight="1" x14ac:dyDescent="0.25">
      <c r="A335" s="1"/>
      <c r="B335" s="79">
        <v>20</v>
      </c>
      <c r="C335" s="80"/>
      <c r="D335" s="71" t="s">
        <v>46</v>
      </c>
      <c r="E335" s="19">
        <f t="shared" si="28"/>
        <v>88</v>
      </c>
      <c r="F335" s="19">
        <f t="shared" si="29"/>
        <v>60</v>
      </c>
      <c r="G335" s="44">
        <v>21</v>
      </c>
      <c r="H335" s="45">
        <v>25</v>
      </c>
      <c r="I335" s="22">
        <v>14</v>
      </c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4"/>
    </row>
    <row r="336" spans="1:47" ht="15" hidden="1" customHeight="1" x14ac:dyDescent="0.25">
      <c r="A336" s="1"/>
      <c r="B336" s="79">
        <v>21</v>
      </c>
      <c r="C336" s="1"/>
      <c r="D336" s="71" t="s">
        <v>27</v>
      </c>
      <c r="E336" s="19">
        <f t="shared" si="28"/>
        <v>84</v>
      </c>
      <c r="F336" s="19">
        <f t="shared" si="29"/>
        <v>60</v>
      </c>
      <c r="G336" s="44">
        <v>23</v>
      </c>
      <c r="H336" s="60">
        <v>15</v>
      </c>
      <c r="I336" s="22">
        <v>22</v>
      </c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4"/>
    </row>
    <row r="337" spans="1:47" ht="15" hidden="1" customHeight="1" x14ac:dyDescent="0.25">
      <c r="A337" s="1"/>
      <c r="B337" s="79">
        <v>22</v>
      </c>
      <c r="C337" s="82"/>
      <c r="D337" s="71" t="s">
        <v>56</v>
      </c>
      <c r="E337" s="19">
        <f t="shared" si="28"/>
        <v>84</v>
      </c>
      <c r="F337" s="19">
        <f t="shared" si="29"/>
        <v>60</v>
      </c>
      <c r="G337" s="44">
        <v>18</v>
      </c>
      <c r="H337" s="45">
        <v>30</v>
      </c>
      <c r="I337" s="22">
        <v>12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4"/>
    </row>
    <row r="338" spans="1:47" ht="15" hidden="1" customHeight="1" x14ac:dyDescent="0.25">
      <c r="A338" s="1"/>
      <c r="B338" s="79">
        <v>23</v>
      </c>
      <c r="C338" s="65"/>
      <c r="D338" s="71" t="s">
        <v>42</v>
      </c>
      <c r="E338" s="19">
        <f t="shared" si="28"/>
        <v>83</v>
      </c>
      <c r="F338" s="19">
        <f t="shared" si="29"/>
        <v>60</v>
      </c>
      <c r="G338" s="44">
        <v>20</v>
      </c>
      <c r="H338" s="45">
        <v>23</v>
      </c>
      <c r="I338" s="22">
        <v>17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4"/>
    </row>
    <row r="339" spans="1:47" ht="15" hidden="1" customHeight="1" x14ac:dyDescent="0.25">
      <c r="A339" s="1"/>
      <c r="B339" s="19">
        <v>24</v>
      </c>
      <c r="C339" s="65"/>
      <c r="D339" s="71" t="s">
        <v>34</v>
      </c>
      <c r="E339" s="19">
        <f t="shared" si="28"/>
        <v>81</v>
      </c>
      <c r="F339" s="19">
        <f t="shared" si="29"/>
        <v>60</v>
      </c>
      <c r="G339" s="44">
        <v>19</v>
      </c>
      <c r="H339" s="45">
        <v>24</v>
      </c>
      <c r="I339" s="22">
        <v>17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4"/>
    </row>
    <row r="340" spans="1:47" ht="15" hidden="1" customHeight="1" x14ac:dyDescent="0.25">
      <c r="A340" s="1"/>
      <c r="B340" s="19">
        <v>25</v>
      </c>
      <c r="C340" s="65"/>
      <c r="D340" s="71" t="s">
        <v>57</v>
      </c>
      <c r="E340" s="19">
        <f t="shared" si="28"/>
        <v>80</v>
      </c>
      <c r="F340" s="19">
        <f t="shared" si="29"/>
        <v>60</v>
      </c>
      <c r="G340" s="44">
        <v>21</v>
      </c>
      <c r="H340" s="45">
        <v>17</v>
      </c>
      <c r="I340" s="22">
        <v>22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4"/>
    </row>
    <row r="341" spans="1:47" ht="15" hidden="1" customHeight="1" x14ac:dyDescent="0.25">
      <c r="A341" s="1"/>
      <c r="B341" s="19">
        <v>26</v>
      </c>
      <c r="C341" s="80"/>
      <c r="D341" s="71" t="s">
        <v>21</v>
      </c>
      <c r="E341" s="19">
        <f t="shared" si="28"/>
        <v>77</v>
      </c>
      <c r="F341" s="19">
        <f t="shared" si="29"/>
        <v>60</v>
      </c>
      <c r="G341" s="44">
        <v>18</v>
      </c>
      <c r="H341" s="45">
        <v>23</v>
      </c>
      <c r="I341" s="22">
        <v>19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4"/>
    </row>
    <row r="342" spans="1:47" ht="15" hidden="1" customHeight="1" x14ac:dyDescent="0.25">
      <c r="A342" s="1"/>
      <c r="B342" s="86">
        <v>27</v>
      </c>
      <c r="C342" s="1"/>
      <c r="D342" s="71" t="s">
        <v>58</v>
      </c>
      <c r="E342" s="19">
        <f t="shared" si="28"/>
        <v>76</v>
      </c>
      <c r="F342" s="19">
        <f t="shared" si="29"/>
        <v>60</v>
      </c>
      <c r="G342" s="44">
        <v>18</v>
      </c>
      <c r="H342" s="45">
        <v>22</v>
      </c>
      <c r="I342" s="22">
        <v>20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4"/>
    </row>
    <row r="343" spans="1:47" ht="15" hidden="1" customHeight="1" x14ac:dyDescent="0.25">
      <c r="A343" s="1"/>
      <c r="B343" s="86">
        <v>28</v>
      </c>
      <c r="C343" s="1"/>
      <c r="D343" s="71" t="s">
        <v>60</v>
      </c>
      <c r="E343" s="19">
        <f t="shared" si="28"/>
        <v>71</v>
      </c>
      <c r="F343" s="19">
        <f t="shared" si="29"/>
        <v>60</v>
      </c>
      <c r="G343" s="44">
        <v>16</v>
      </c>
      <c r="H343" s="45">
        <v>23</v>
      </c>
      <c r="I343" s="22">
        <v>21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4"/>
    </row>
    <row r="344" spans="1:47" ht="15" hidden="1" customHeight="1" x14ac:dyDescent="0.25">
      <c r="A344" s="1"/>
      <c r="B344" s="86">
        <v>29</v>
      </c>
      <c r="C344" s="1"/>
      <c r="D344" s="71" t="s">
        <v>43</v>
      </c>
      <c r="E344" s="19">
        <f t="shared" si="28"/>
        <v>70</v>
      </c>
      <c r="F344" s="19">
        <f t="shared" si="29"/>
        <v>60</v>
      </c>
      <c r="G344" s="44">
        <v>19</v>
      </c>
      <c r="H344" s="45">
        <v>13</v>
      </c>
      <c r="I344" s="22">
        <v>28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4"/>
    </row>
    <row r="345" spans="1:47" ht="15" hidden="1" customHeight="1" x14ac:dyDescent="0.25">
      <c r="A345" s="1"/>
      <c r="B345" s="86">
        <v>30</v>
      </c>
      <c r="C345" s="1"/>
      <c r="D345" s="71" t="s">
        <v>59</v>
      </c>
      <c r="E345" s="19">
        <f t="shared" si="28"/>
        <v>70</v>
      </c>
      <c r="F345" s="19">
        <f t="shared" si="29"/>
        <v>60</v>
      </c>
      <c r="G345" s="44">
        <v>18</v>
      </c>
      <c r="H345" s="45">
        <v>16</v>
      </c>
      <c r="I345" s="22">
        <v>26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4"/>
    </row>
    <row r="346" spans="1:47" ht="15" hidden="1" customHeight="1" x14ac:dyDescent="0.25">
      <c r="A346" s="1"/>
      <c r="B346" s="86">
        <v>31</v>
      </c>
      <c r="C346" s="1"/>
      <c r="D346" s="71" t="s">
        <v>51</v>
      </c>
      <c r="E346" s="19">
        <f t="shared" si="28"/>
        <v>69</v>
      </c>
      <c r="F346" s="19">
        <f t="shared" si="29"/>
        <v>60</v>
      </c>
      <c r="G346" s="44">
        <v>13</v>
      </c>
      <c r="H346" s="45">
        <v>30</v>
      </c>
      <c r="I346" s="22">
        <v>17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4"/>
    </row>
    <row r="347" spans="1:47" ht="15" hidden="1" customHeight="1" x14ac:dyDescent="0.25">
      <c r="A347" s="1"/>
      <c r="B347" s="86">
        <v>32</v>
      </c>
      <c r="C347" s="1"/>
      <c r="D347" s="71" t="s">
        <v>55</v>
      </c>
      <c r="E347" s="19">
        <f t="shared" si="28"/>
        <v>63</v>
      </c>
      <c r="F347" s="19">
        <f t="shared" si="29"/>
        <v>60</v>
      </c>
      <c r="G347" s="44">
        <v>14</v>
      </c>
      <c r="H347" s="45">
        <v>21</v>
      </c>
      <c r="I347" s="22">
        <v>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4"/>
    </row>
    <row r="348" spans="1:47" ht="15" hidden="1" customHeight="1" x14ac:dyDescent="0.25">
      <c r="A348" s="1"/>
      <c r="B348" s="86">
        <v>33</v>
      </c>
      <c r="C348" s="1"/>
      <c r="D348" s="71" t="s">
        <v>61</v>
      </c>
      <c r="E348" s="19">
        <f t="shared" si="28"/>
        <v>62</v>
      </c>
      <c r="F348" s="19">
        <f t="shared" si="29"/>
        <v>60</v>
      </c>
      <c r="G348" s="44">
        <v>15</v>
      </c>
      <c r="H348" s="45">
        <v>17</v>
      </c>
      <c r="I348" s="22">
        <v>28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4"/>
    </row>
    <row r="349" spans="1:47" ht="15" hidden="1" customHeight="1" x14ac:dyDescent="0.25">
      <c r="A349" s="1"/>
      <c r="B349" s="102">
        <v>34</v>
      </c>
      <c r="C349" s="52"/>
      <c r="D349" s="148" t="s">
        <v>62</v>
      </c>
      <c r="E349" s="104">
        <f t="shared" si="28"/>
        <v>61</v>
      </c>
      <c r="F349" s="104">
        <f t="shared" si="29"/>
        <v>60</v>
      </c>
      <c r="G349" s="105">
        <v>12</v>
      </c>
      <c r="H349" s="106">
        <v>25</v>
      </c>
      <c r="I349" s="107">
        <v>23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4"/>
    </row>
    <row r="350" spans="1:47" ht="15" customHeight="1" x14ac:dyDescent="0.25">
      <c r="A350" s="1"/>
      <c r="B350" s="14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4"/>
    </row>
    <row r="351" spans="1:47" ht="1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4"/>
    </row>
    <row r="352" spans="1:47" ht="1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4"/>
    </row>
    <row r="353" spans="1:47" ht="1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4"/>
    </row>
    <row r="354" spans="1:47" ht="1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4"/>
    </row>
    <row r="355" spans="1:47" ht="1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4"/>
    </row>
    <row r="356" spans="1:47" ht="1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4"/>
    </row>
    <row r="357" spans="1:47" ht="1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4"/>
    </row>
    <row r="358" spans="1:47" ht="1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4"/>
    </row>
    <row r="359" spans="1:47" ht="1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4"/>
    </row>
    <row r="360" spans="1:47" ht="1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4"/>
    </row>
    <row r="361" spans="1:47" ht="1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4"/>
    </row>
    <row r="362" spans="1:47" ht="1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4"/>
    </row>
    <row r="363" spans="1:47" ht="1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4"/>
    </row>
    <row r="364" spans="1:47" ht="1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4"/>
    </row>
    <row r="365" spans="1:47" ht="1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4"/>
    </row>
    <row r="366" spans="1:47" ht="1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4"/>
    </row>
    <row r="367" spans="1:47" ht="1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4"/>
    </row>
    <row r="368" spans="1:47" ht="1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4"/>
    </row>
    <row r="369" spans="1:47" ht="1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4"/>
    </row>
    <row r="370" spans="1:47" ht="1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4"/>
    </row>
    <row r="371" spans="1:47" ht="1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4"/>
    </row>
    <row r="372" spans="1:47" ht="1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4"/>
    </row>
    <row r="373" spans="1:47" ht="1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4"/>
    </row>
    <row r="374" spans="1:47" ht="1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4"/>
    </row>
    <row r="375" spans="1:47" ht="1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4"/>
    </row>
    <row r="376" spans="1:47" ht="1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4"/>
    </row>
    <row r="377" spans="1:47" ht="1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4"/>
    </row>
    <row r="378" spans="1:47" ht="1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4"/>
    </row>
    <row r="379" spans="1:47" ht="1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4"/>
    </row>
    <row r="380" spans="1:47" ht="1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4"/>
    </row>
    <row r="381" spans="1:47" ht="1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4"/>
    </row>
    <row r="382" spans="1:47" ht="1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4"/>
    </row>
    <row r="383" spans="1:47" ht="1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4"/>
    </row>
    <row r="384" spans="1:47" ht="1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4"/>
    </row>
    <row r="385" spans="1:47" ht="1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4"/>
    </row>
    <row r="386" spans="1:47" ht="1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4"/>
    </row>
    <row r="387" spans="1:47" ht="1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4"/>
    </row>
    <row r="388" spans="1:47" ht="1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4"/>
    </row>
    <row r="389" spans="1:47" ht="1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4"/>
    </row>
    <row r="390" spans="1:47" ht="1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4"/>
    </row>
    <row r="391" spans="1:47" ht="1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4"/>
    </row>
    <row r="392" spans="1:47" ht="1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4"/>
    </row>
    <row r="393" spans="1:47" ht="1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4"/>
    </row>
    <row r="394" spans="1:47" ht="1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4"/>
    </row>
    <row r="395" spans="1:47" ht="1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4"/>
    </row>
    <row r="396" spans="1:47" ht="1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4"/>
    </row>
    <row r="397" spans="1:47" ht="1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4"/>
    </row>
    <row r="398" spans="1:47" ht="1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4"/>
    </row>
    <row r="399" spans="1:47" ht="1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4"/>
    </row>
    <row r="400" spans="1:47" ht="1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4"/>
    </row>
    <row r="401" spans="1:47" ht="1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4"/>
    </row>
    <row r="402" spans="1:47" ht="1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4"/>
    </row>
    <row r="403" spans="1:47" ht="1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4"/>
    </row>
    <row r="404" spans="1:47" ht="1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4"/>
    </row>
    <row r="405" spans="1:47" ht="1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4"/>
    </row>
    <row r="406" spans="1:47" ht="1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4"/>
    </row>
    <row r="407" spans="1:47" ht="1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4"/>
    </row>
    <row r="408" spans="1:47" ht="1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4"/>
    </row>
    <row r="409" spans="1:47" ht="1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4"/>
    </row>
    <row r="410" spans="1:47" ht="1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4"/>
    </row>
    <row r="411" spans="1:47" ht="1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4"/>
    </row>
    <row r="412" spans="1:47" ht="1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4"/>
    </row>
    <row r="413" spans="1:47" ht="1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4"/>
    </row>
    <row r="414" spans="1:47" ht="1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4"/>
    </row>
    <row r="415" spans="1:47" ht="1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4"/>
    </row>
    <row r="416" spans="1:47" ht="1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4"/>
    </row>
    <row r="417" spans="1:47" ht="1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4"/>
    </row>
    <row r="418" spans="1:47" ht="1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4"/>
    </row>
    <row r="419" spans="1:47" ht="1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4"/>
    </row>
    <row r="420" spans="1:47" ht="1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4"/>
    </row>
    <row r="421" spans="1:47" ht="1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4"/>
    </row>
    <row r="422" spans="1:47" ht="1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4"/>
    </row>
    <row r="423" spans="1:47" ht="1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4"/>
    </row>
    <row r="424" spans="1:47" ht="1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4"/>
    </row>
    <row r="425" spans="1:47" ht="1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4"/>
    </row>
    <row r="426" spans="1:47" ht="1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4"/>
    </row>
    <row r="427" spans="1:47" ht="1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4"/>
    </row>
    <row r="428" spans="1:47" ht="1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4"/>
    </row>
    <row r="429" spans="1:47" ht="1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4"/>
    </row>
    <row r="430" spans="1:47" ht="1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4"/>
    </row>
    <row r="431" spans="1:47" ht="1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4"/>
    </row>
    <row r="432" spans="1:47" ht="1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4"/>
    </row>
    <row r="433" spans="1:47" ht="1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4"/>
    </row>
    <row r="434" spans="1:47" ht="1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4"/>
    </row>
    <row r="435" spans="1:47" ht="1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4"/>
    </row>
    <row r="436" spans="1:47" ht="1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4"/>
    </row>
    <row r="437" spans="1:47" ht="1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4"/>
    </row>
    <row r="438" spans="1:47" ht="1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4"/>
    </row>
    <row r="439" spans="1:47" ht="1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4"/>
    </row>
    <row r="440" spans="1:47" ht="1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4"/>
    </row>
    <row r="441" spans="1:47" ht="1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4"/>
    </row>
    <row r="442" spans="1:47" ht="1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4"/>
    </row>
    <row r="443" spans="1:47" ht="1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4"/>
    </row>
    <row r="444" spans="1:47" ht="1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4"/>
    </row>
    <row r="445" spans="1:47" ht="1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4"/>
    </row>
    <row r="446" spans="1:47" ht="1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4"/>
    </row>
    <row r="447" spans="1:47" ht="1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4"/>
    </row>
    <row r="448" spans="1:47" ht="1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4"/>
    </row>
    <row r="449" spans="1:47" ht="1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4"/>
    </row>
    <row r="450" spans="1:47" ht="1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4"/>
    </row>
    <row r="451" spans="1:47" ht="1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4"/>
    </row>
    <row r="452" spans="1:47" ht="1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4"/>
    </row>
    <row r="453" spans="1:47" ht="1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4"/>
    </row>
    <row r="454" spans="1:47" ht="1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4"/>
    </row>
    <row r="455" spans="1:47" ht="1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4"/>
    </row>
    <row r="456" spans="1:47" ht="1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4"/>
    </row>
    <row r="457" spans="1:47" ht="1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4"/>
    </row>
    <row r="458" spans="1:47" ht="1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4"/>
    </row>
    <row r="459" spans="1:47" ht="1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4"/>
    </row>
    <row r="460" spans="1:47" ht="1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4"/>
    </row>
    <row r="461" spans="1:47" ht="1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4"/>
    </row>
    <row r="462" spans="1:47" ht="1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4"/>
    </row>
    <row r="463" spans="1:47" ht="1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4"/>
    </row>
    <row r="464" spans="1:47" ht="1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4"/>
    </row>
    <row r="465" spans="1:47" ht="1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4"/>
    </row>
    <row r="466" spans="1:47" ht="1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4"/>
    </row>
    <row r="467" spans="1:47" ht="1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4"/>
    </row>
    <row r="468" spans="1:47" ht="1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4"/>
    </row>
    <row r="469" spans="1:47" ht="1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4"/>
    </row>
    <row r="470" spans="1:47" ht="1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4"/>
    </row>
    <row r="471" spans="1:47" ht="1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4"/>
    </row>
    <row r="472" spans="1:47" ht="1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4"/>
    </row>
    <row r="473" spans="1:47" ht="1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4"/>
    </row>
    <row r="474" spans="1:47" ht="1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4"/>
    </row>
    <row r="475" spans="1:47" ht="1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4"/>
    </row>
    <row r="476" spans="1:47" ht="1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4"/>
    </row>
    <row r="477" spans="1:47" ht="1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4"/>
    </row>
    <row r="478" spans="1:47" ht="1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4"/>
    </row>
    <row r="479" spans="1:47" ht="1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4"/>
    </row>
    <row r="480" spans="1:47" ht="1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4"/>
    </row>
    <row r="481" spans="1:47" ht="1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4"/>
    </row>
    <row r="482" spans="1:47" ht="1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4"/>
    </row>
    <row r="483" spans="1:47" ht="1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4"/>
    </row>
    <row r="484" spans="1:47" ht="1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4"/>
    </row>
    <row r="485" spans="1:47" ht="1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4"/>
    </row>
    <row r="486" spans="1:47" ht="1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4"/>
    </row>
    <row r="487" spans="1:47" ht="1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4"/>
    </row>
    <row r="488" spans="1:47" ht="1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4"/>
    </row>
    <row r="489" spans="1:47" ht="1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4"/>
    </row>
    <row r="490" spans="1:47" ht="1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4"/>
    </row>
    <row r="491" spans="1:47" ht="1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4"/>
    </row>
    <row r="492" spans="1:47" ht="1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4"/>
    </row>
    <row r="493" spans="1:47" ht="1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4"/>
    </row>
    <row r="494" spans="1:47" ht="1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4"/>
    </row>
    <row r="495" spans="1:47" ht="1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4"/>
    </row>
    <row r="496" spans="1:47" ht="1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4"/>
    </row>
    <row r="497" spans="1:47" ht="1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4"/>
    </row>
    <row r="498" spans="1:47" ht="1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4"/>
    </row>
    <row r="499" spans="1:47" ht="1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4"/>
    </row>
    <row r="500" spans="1:47" ht="1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4"/>
    </row>
    <row r="501" spans="1:47" ht="1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4"/>
    </row>
    <row r="502" spans="1:47" ht="1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4"/>
    </row>
    <row r="503" spans="1:47" ht="1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4"/>
    </row>
    <row r="504" spans="1:47" ht="1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4"/>
    </row>
    <row r="505" spans="1:47" ht="1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4"/>
    </row>
    <row r="506" spans="1:47" ht="1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4"/>
    </row>
    <row r="507" spans="1:47" ht="1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4"/>
    </row>
    <row r="508" spans="1:47" ht="1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4"/>
    </row>
    <row r="509" spans="1:47" ht="1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4"/>
    </row>
    <row r="510" spans="1:47" ht="1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4"/>
    </row>
    <row r="511" spans="1:47" ht="1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4"/>
    </row>
    <row r="512" spans="1:47" ht="1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4"/>
    </row>
    <row r="513" spans="1:47" ht="1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4"/>
    </row>
    <row r="514" spans="1:47" ht="1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4"/>
    </row>
    <row r="515" spans="1:47" ht="1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4"/>
    </row>
    <row r="516" spans="1:47" ht="1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4"/>
    </row>
    <row r="517" spans="1:47" ht="1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4"/>
    </row>
    <row r="518" spans="1:47" ht="1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4"/>
    </row>
    <row r="519" spans="1:47" ht="1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4"/>
    </row>
    <row r="520" spans="1:47" ht="1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4"/>
    </row>
    <row r="521" spans="1:47" ht="1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4"/>
    </row>
    <row r="522" spans="1:47" ht="1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4"/>
    </row>
    <row r="523" spans="1:47" ht="1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4"/>
    </row>
    <row r="524" spans="1:47" ht="1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4"/>
    </row>
  </sheetData>
  <mergeCells count="5">
    <mergeCell ref="AI51:AN51"/>
    <mergeCell ref="AI52:AN52"/>
    <mergeCell ref="K18:M18"/>
    <mergeCell ref="AI44:AN44"/>
    <mergeCell ref="AI50:AN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6"/>
  <sheetViews>
    <sheetView tabSelected="1" workbookViewId="0">
      <selection activeCell="AC78" sqref="AC78"/>
    </sheetView>
  </sheetViews>
  <sheetFormatPr baseColWidth="10" defaultRowHeight="15" x14ac:dyDescent="0.25"/>
  <cols>
    <col min="1" max="1" width="1.7109375" style="3" customWidth="1"/>
    <col min="2" max="2" width="3.5703125" style="3" customWidth="1"/>
    <col min="3" max="3" width="0.28515625" style="3" customWidth="1"/>
    <col min="4" max="4" width="21.7109375" style="3" customWidth="1"/>
    <col min="5" max="10" width="4.28515625" style="3" customWidth="1"/>
    <col min="11" max="11" width="6.42578125" style="3" customWidth="1"/>
    <col min="12" max="13" width="4.28515625" style="3" customWidth="1"/>
    <col min="14" max="15" width="1.28515625" style="3" customWidth="1"/>
    <col min="16" max="16" width="3.140625" style="3" customWidth="1"/>
    <col min="17" max="17" width="0.28515625" style="3" customWidth="1"/>
    <col min="18" max="18" width="21.7109375" style="3" customWidth="1"/>
    <col min="19" max="19" width="3.7109375" style="3" customWidth="1"/>
    <col min="20" max="23" width="3.140625" style="3" customWidth="1"/>
    <col min="24" max="24" width="3.5703125" style="3" customWidth="1"/>
    <col min="25" max="25" width="7.85546875" style="3" customWidth="1"/>
    <col min="26" max="26" width="5.42578125" style="3" customWidth="1"/>
    <col min="27" max="27" width="6.7109375" style="3" customWidth="1"/>
    <col min="28" max="28" width="5.42578125" style="3" customWidth="1"/>
    <col min="29" max="31" width="3.140625" style="3" customWidth="1"/>
    <col min="32" max="32" width="0.28515625" style="3" customWidth="1"/>
    <col min="33" max="33" width="21.7109375" style="3" customWidth="1"/>
    <col min="34" max="34" width="3.7109375" style="3" customWidth="1"/>
    <col min="35" max="36" width="3.85546875" style="3" customWidth="1"/>
    <col min="37" max="38" width="3.140625" style="3" customWidth="1"/>
    <col min="39" max="39" width="3.85546875" style="3" customWidth="1"/>
    <col min="40" max="40" width="7.85546875" style="3" customWidth="1"/>
    <col min="41" max="41" width="5.5703125" style="3" customWidth="1"/>
    <col min="42" max="42" width="6.7109375" style="3" customWidth="1"/>
    <col min="43" max="43" width="5.42578125" style="3" customWidth="1"/>
    <col min="44" max="45" width="3.140625" style="3" customWidth="1"/>
    <col min="46" max="46" width="3.5703125" style="3" customWidth="1"/>
    <col min="47" max="47" width="0.28515625" style="3" customWidth="1"/>
    <col min="48" max="48" width="21.7109375" style="3" customWidth="1"/>
    <col min="49" max="51" width="3.140625" style="3" customWidth="1"/>
    <col min="52" max="52" width="3.5703125" style="3" customWidth="1"/>
    <col min="53" max="53" width="7.140625" style="3" customWidth="1"/>
    <col min="54" max="55" width="5.5703125" style="3" customWidth="1"/>
    <col min="56" max="56" width="3.140625" style="3" customWidth="1"/>
    <col min="57" max="57" width="5.140625" style="3" customWidth="1"/>
    <col min="58" max="58" width="1.7109375" style="3" customWidth="1"/>
    <col min="59" max="16384" width="11.42578125" style="3"/>
  </cols>
  <sheetData>
    <row r="1" spans="1:57" ht="1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4"/>
    </row>
    <row r="2" spans="1:57" ht="15" customHeight="1" x14ac:dyDescent="0.25">
      <c r="A2" s="1"/>
      <c r="B2" s="1"/>
      <c r="C2" s="1"/>
      <c r="D2" s="2" t="s">
        <v>97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4"/>
    </row>
    <row r="3" spans="1:57" ht="1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4"/>
    </row>
    <row r="4" spans="1:57" ht="15" customHeight="1" x14ac:dyDescent="0.25">
      <c r="A4" s="1"/>
      <c r="B4" s="5"/>
      <c r="C4" s="5"/>
      <c r="D4" s="6" t="s">
        <v>98</v>
      </c>
      <c r="E4" s="7"/>
      <c r="F4" s="8"/>
      <c r="G4" s="7"/>
      <c r="H4" s="7"/>
      <c r="I4" s="7"/>
      <c r="J4" s="1"/>
      <c r="K4" s="9" t="s">
        <v>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BD4" s="1"/>
      <c r="BE4" s="1"/>
    </row>
    <row r="5" spans="1:57" ht="15" customHeight="1" x14ac:dyDescent="0.25">
      <c r="A5" s="1"/>
      <c r="B5" s="5" t="s">
        <v>3</v>
      </c>
      <c r="C5" s="7"/>
      <c r="D5" s="7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1"/>
      <c r="K5" s="9">
        <f ca="1">RANDBETWEEN(1,300)</f>
        <v>105</v>
      </c>
      <c r="L5" s="1"/>
      <c r="M5" s="1"/>
      <c r="N5" s="1"/>
      <c r="O5" s="1"/>
      <c r="P5" s="10" t="s">
        <v>10</v>
      </c>
      <c r="Q5" s="1"/>
      <c r="R5" s="10" t="s">
        <v>11</v>
      </c>
      <c r="S5" s="149" t="s">
        <v>12</v>
      </c>
      <c r="T5" s="11" t="s">
        <v>13</v>
      </c>
      <c r="U5" s="150" t="s">
        <v>14</v>
      </c>
      <c r="V5" s="13"/>
      <c r="W5" s="13" t="s">
        <v>15</v>
      </c>
      <c r="X5" s="14"/>
      <c r="Y5" s="10" t="s">
        <v>16</v>
      </c>
      <c r="Z5" s="11" t="s">
        <v>17</v>
      </c>
      <c r="AA5" s="150" t="s">
        <v>18</v>
      </c>
      <c r="AB5" s="13" t="s">
        <v>19</v>
      </c>
      <c r="AC5" s="12" t="s">
        <v>3</v>
      </c>
      <c r="AD5" s="1"/>
      <c r="AE5" s="10" t="s">
        <v>10</v>
      </c>
      <c r="AF5" s="1"/>
      <c r="AG5" s="10" t="s">
        <v>11</v>
      </c>
      <c r="AH5" s="149" t="s">
        <v>12</v>
      </c>
      <c r="AI5" s="11" t="s">
        <v>13</v>
      </c>
      <c r="AJ5" s="150" t="s">
        <v>14</v>
      </c>
      <c r="AK5" s="13"/>
      <c r="AL5" s="13" t="s">
        <v>15</v>
      </c>
      <c r="AM5" s="14"/>
      <c r="AN5" s="10" t="s">
        <v>16</v>
      </c>
      <c r="AO5" s="11" t="s">
        <v>17</v>
      </c>
      <c r="AP5" s="150" t="s">
        <v>18</v>
      </c>
      <c r="AQ5" s="13" t="s">
        <v>19</v>
      </c>
      <c r="AR5" s="12" t="s">
        <v>3</v>
      </c>
      <c r="AS5" s="1"/>
      <c r="AT5" s="10" t="s">
        <v>10</v>
      </c>
      <c r="AU5" s="1"/>
      <c r="AV5" s="10" t="s">
        <v>11</v>
      </c>
      <c r="AW5" s="10" t="s">
        <v>13</v>
      </c>
      <c r="AX5" s="13"/>
      <c r="AY5" s="13" t="s">
        <v>15</v>
      </c>
      <c r="AZ5" s="14"/>
      <c r="BA5" s="10" t="s">
        <v>16</v>
      </c>
      <c r="BB5" s="10" t="s">
        <v>17</v>
      </c>
      <c r="BC5" s="10" t="s">
        <v>99</v>
      </c>
      <c r="BD5" s="1"/>
      <c r="BE5" s="1"/>
    </row>
    <row r="6" spans="1:57" ht="15" customHeight="1" x14ac:dyDescent="0.25">
      <c r="A6" s="1"/>
      <c r="B6" s="16">
        <v>1</v>
      </c>
      <c r="C6" s="17"/>
      <c r="D6" s="71" t="s">
        <v>100</v>
      </c>
      <c r="E6" s="19">
        <f t="shared" ref="E6:E31" si="0">G6*3+H6</f>
        <v>119</v>
      </c>
      <c r="F6" s="19">
        <f t="shared" ref="F6:F31" si="1">G6+H6+I6</f>
        <v>50</v>
      </c>
      <c r="G6" s="20">
        <v>36</v>
      </c>
      <c r="H6" s="21">
        <v>11</v>
      </c>
      <c r="I6" s="22">
        <v>3</v>
      </c>
      <c r="J6" s="1"/>
      <c r="K6" s="1"/>
      <c r="L6" s="1"/>
      <c r="M6" s="1"/>
      <c r="N6" s="1"/>
      <c r="O6" s="1"/>
      <c r="P6" s="49">
        <v>1</v>
      </c>
      <c r="Q6" s="1"/>
      <c r="R6" s="61" t="s">
        <v>101</v>
      </c>
      <c r="S6" s="35" t="s">
        <v>24</v>
      </c>
      <c r="T6" s="151">
        <v>0</v>
      </c>
      <c r="U6" s="152"/>
      <c r="V6" s="28">
        <f t="shared" ref="V6:V30" si="2">T6</f>
        <v>0</v>
      </c>
      <c r="W6" s="9" t="s">
        <v>23</v>
      </c>
      <c r="X6" s="29">
        <v>2</v>
      </c>
      <c r="Y6" s="30">
        <v>44342</v>
      </c>
      <c r="Z6" s="153">
        <v>0</v>
      </c>
      <c r="AA6" s="34">
        <f>Z6</f>
        <v>0</v>
      </c>
      <c r="AB6" s="154">
        <f t="shared" ref="AB6:AB30" si="3">AA6/P6</f>
        <v>0</v>
      </c>
      <c r="AC6" s="34">
        <v>26</v>
      </c>
      <c r="AD6" s="1"/>
      <c r="AE6" s="49">
        <v>26</v>
      </c>
      <c r="AF6" s="1"/>
      <c r="AG6" s="61" t="s">
        <v>101</v>
      </c>
      <c r="AH6" s="25" t="s">
        <v>22</v>
      </c>
      <c r="AI6" s="151">
        <v>0</v>
      </c>
      <c r="AJ6" s="152"/>
      <c r="AK6" s="155">
        <f t="shared" ref="AK6:AK30" si="4">AI6</f>
        <v>0</v>
      </c>
      <c r="AL6" s="9" t="s">
        <v>23</v>
      </c>
      <c r="AM6" s="29">
        <v>1</v>
      </c>
      <c r="AN6" s="30">
        <f>Y30+1</f>
        <v>44451</v>
      </c>
      <c r="AO6" s="153">
        <v>0</v>
      </c>
      <c r="AP6" s="34">
        <f>AA30+AO6</f>
        <v>2279</v>
      </c>
      <c r="AQ6" s="48">
        <f t="shared" ref="AQ6:AQ30" si="5">AP6/AE6</f>
        <v>87.65384615384616</v>
      </c>
      <c r="AR6" s="34">
        <v>10</v>
      </c>
      <c r="AS6" s="1"/>
      <c r="AT6" s="39" t="s">
        <v>102</v>
      </c>
      <c r="AU6" s="1"/>
      <c r="AV6" s="35" t="s">
        <v>103</v>
      </c>
      <c r="AW6" s="26"/>
      <c r="AX6" s="28">
        <f t="shared" ref="AX6:AX11" si="6">AW6</f>
        <v>0</v>
      </c>
      <c r="AY6" s="9" t="s">
        <v>23</v>
      </c>
      <c r="AZ6" s="29"/>
      <c r="BA6" s="41">
        <f>AN30+1</f>
        <v>44477</v>
      </c>
      <c r="BB6" s="40"/>
      <c r="BC6" s="40">
        <v>20</v>
      </c>
      <c r="BD6" s="1"/>
      <c r="BE6" s="1"/>
    </row>
    <row r="7" spans="1:57" ht="15" customHeight="1" x14ac:dyDescent="0.25">
      <c r="A7" s="1"/>
      <c r="B7" s="42">
        <v>2</v>
      </c>
      <c r="C7" s="17"/>
      <c r="D7" s="156" t="s">
        <v>104</v>
      </c>
      <c r="E7" s="19">
        <f t="shared" si="0"/>
        <v>116</v>
      </c>
      <c r="F7" s="19">
        <f t="shared" si="1"/>
        <v>50</v>
      </c>
      <c r="G7" s="44">
        <v>36</v>
      </c>
      <c r="H7" s="60">
        <v>8</v>
      </c>
      <c r="I7" s="22">
        <v>6</v>
      </c>
      <c r="J7" s="1"/>
      <c r="L7" s="1"/>
      <c r="M7" s="46"/>
      <c r="N7" s="1"/>
      <c r="O7" s="1"/>
      <c r="P7" s="23">
        <f t="shared" ref="P7:P30" si="7">P6+1</f>
        <v>2</v>
      </c>
      <c r="Q7" s="1"/>
      <c r="R7" s="24" t="s">
        <v>105</v>
      </c>
      <c r="S7" s="25" t="s">
        <v>22</v>
      </c>
      <c r="T7" s="151">
        <v>3</v>
      </c>
      <c r="U7" s="152"/>
      <c r="V7" s="28">
        <f t="shared" si="2"/>
        <v>3</v>
      </c>
      <c r="W7" s="9" t="s">
        <v>23</v>
      </c>
      <c r="X7" s="47">
        <v>1</v>
      </c>
      <c r="Y7" s="41">
        <f t="shared" ref="Y7:Y21" si="8">Y6+1</f>
        <v>44343</v>
      </c>
      <c r="Z7" s="81">
        <v>150</v>
      </c>
      <c r="AA7" s="34">
        <f t="shared" ref="AA7:AA30" si="9">Z7+AA6</f>
        <v>150</v>
      </c>
      <c r="AB7" s="38">
        <f t="shared" si="3"/>
        <v>75</v>
      </c>
      <c r="AC7" s="34">
        <v>20</v>
      </c>
      <c r="AD7" s="1"/>
      <c r="AE7" s="67">
        <f t="shared" ref="AE7:AE30" si="10">AE6+1</f>
        <v>27</v>
      </c>
      <c r="AF7" s="1"/>
      <c r="AG7" s="24" t="s">
        <v>105</v>
      </c>
      <c r="AH7" s="35" t="s">
        <v>24</v>
      </c>
      <c r="AI7" s="151">
        <v>0</v>
      </c>
      <c r="AJ7" s="152"/>
      <c r="AK7" s="155">
        <f t="shared" si="4"/>
        <v>0</v>
      </c>
      <c r="AL7" s="9" t="s">
        <v>23</v>
      </c>
      <c r="AM7" s="47">
        <v>0</v>
      </c>
      <c r="AN7" s="41">
        <f t="shared" ref="AN7:AN12" si="11">AN6+1</f>
        <v>44452</v>
      </c>
      <c r="AO7" s="157">
        <v>0</v>
      </c>
      <c r="AP7" s="34">
        <f t="shared" ref="AP7:AP30" si="12">AO7+AP6</f>
        <v>2279</v>
      </c>
      <c r="AQ7" s="48">
        <f t="shared" si="5"/>
        <v>84.407407407407405</v>
      </c>
      <c r="AR7" s="34">
        <v>10</v>
      </c>
      <c r="AS7" s="1"/>
      <c r="AT7" s="39" t="s">
        <v>106</v>
      </c>
      <c r="AU7" s="1"/>
      <c r="AV7" s="40"/>
      <c r="AW7" s="26"/>
      <c r="AX7" s="28">
        <f t="shared" si="6"/>
        <v>0</v>
      </c>
      <c r="AY7" s="9" t="s">
        <v>23</v>
      </c>
      <c r="AZ7" s="47"/>
      <c r="BA7" s="41">
        <f>BA6+1</f>
        <v>44478</v>
      </c>
      <c r="BB7" s="40"/>
      <c r="BC7" s="40"/>
      <c r="BD7" s="1"/>
      <c r="BE7" s="1"/>
    </row>
    <row r="8" spans="1:57" ht="15" customHeight="1" x14ac:dyDescent="0.25">
      <c r="A8" s="1"/>
      <c r="B8" s="42">
        <v>3</v>
      </c>
      <c r="C8" s="17"/>
      <c r="D8" s="156" t="s">
        <v>107</v>
      </c>
      <c r="E8" s="19">
        <f t="shared" si="0"/>
        <v>104</v>
      </c>
      <c r="F8" s="19">
        <f t="shared" si="1"/>
        <v>50</v>
      </c>
      <c r="G8" s="44">
        <v>29</v>
      </c>
      <c r="H8" s="45">
        <v>17</v>
      </c>
      <c r="I8" s="22">
        <v>4</v>
      </c>
      <c r="J8" s="1"/>
      <c r="L8" s="1"/>
      <c r="M8" s="46"/>
      <c r="N8" s="1"/>
      <c r="O8" s="1"/>
      <c r="P8" s="49">
        <f t="shared" si="7"/>
        <v>3</v>
      </c>
      <c r="Q8" s="1"/>
      <c r="R8" s="24" t="s">
        <v>26</v>
      </c>
      <c r="S8" s="35" t="s">
        <v>24</v>
      </c>
      <c r="T8" s="151">
        <v>0</v>
      </c>
      <c r="U8" s="152"/>
      <c r="V8" s="28">
        <f t="shared" si="2"/>
        <v>0</v>
      </c>
      <c r="W8" s="9" t="s">
        <v>23</v>
      </c>
      <c r="X8" s="47">
        <v>1</v>
      </c>
      <c r="Y8" s="41">
        <f t="shared" si="8"/>
        <v>44344</v>
      </c>
      <c r="Z8" s="26">
        <v>0</v>
      </c>
      <c r="AA8" s="34">
        <f t="shared" si="9"/>
        <v>150</v>
      </c>
      <c r="AB8" s="48">
        <f t="shared" si="3"/>
        <v>50</v>
      </c>
      <c r="AC8" s="34">
        <v>22</v>
      </c>
      <c r="AD8" s="1"/>
      <c r="AE8" s="49">
        <f t="shared" si="10"/>
        <v>28</v>
      </c>
      <c r="AF8" s="1"/>
      <c r="AG8" s="24" t="s">
        <v>26</v>
      </c>
      <c r="AH8" s="25" t="s">
        <v>22</v>
      </c>
      <c r="AI8" s="151">
        <v>0</v>
      </c>
      <c r="AJ8" s="152"/>
      <c r="AK8" s="155">
        <f t="shared" si="4"/>
        <v>0</v>
      </c>
      <c r="AL8" s="9" t="s">
        <v>23</v>
      </c>
      <c r="AM8" s="47">
        <v>3</v>
      </c>
      <c r="AN8" s="41">
        <f t="shared" si="11"/>
        <v>44453</v>
      </c>
      <c r="AO8" s="157">
        <v>0</v>
      </c>
      <c r="AP8" s="34">
        <f t="shared" si="12"/>
        <v>2279</v>
      </c>
      <c r="AQ8" s="48">
        <f t="shared" si="5"/>
        <v>81.392857142857139</v>
      </c>
      <c r="AR8" s="34">
        <v>10</v>
      </c>
      <c r="AS8" s="1"/>
      <c r="AT8" s="39" t="s">
        <v>108</v>
      </c>
      <c r="AU8" s="1"/>
      <c r="AV8" s="40"/>
      <c r="AW8" s="26"/>
      <c r="AX8" s="28">
        <f t="shared" si="6"/>
        <v>0</v>
      </c>
      <c r="AY8" s="9" t="s">
        <v>23</v>
      </c>
      <c r="AZ8" s="47"/>
      <c r="BA8" s="41">
        <f>BA7+1</f>
        <v>44479</v>
      </c>
      <c r="BB8" s="40"/>
      <c r="BC8" s="40"/>
      <c r="BD8" s="1"/>
      <c r="BE8" s="1"/>
    </row>
    <row r="9" spans="1:57" ht="15" customHeight="1" x14ac:dyDescent="0.25">
      <c r="A9" s="1"/>
      <c r="B9" s="42">
        <v>4</v>
      </c>
      <c r="C9" s="17"/>
      <c r="D9" s="156" t="s">
        <v>101</v>
      </c>
      <c r="E9" s="19">
        <f t="shared" si="0"/>
        <v>99</v>
      </c>
      <c r="F9" s="19">
        <f t="shared" si="1"/>
        <v>50</v>
      </c>
      <c r="G9" s="44">
        <v>27</v>
      </c>
      <c r="H9" s="45">
        <v>18</v>
      </c>
      <c r="I9" s="22">
        <v>5</v>
      </c>
      <c r="J9" s="1"/>
      <c r="K9" s="1"/>
      <c r="L9" s="1"/>
      <c r="M9" s="9"/>
      <c r="N9" s="1"/>
      <c r="O9" s="1"/>
      <c r="P9" s="23">
        <f t="shared" si="7"/>
        <v>4</v>
      </c>
      <c r="Q9" s="1"/>
      <c r="R9" s="61" t="s">
        <v>109</v>
      </c>
      <c r="S9" s="25" t="s">
        <v>22</v>
      </c>
      <c r="T9" s="151">
        <v>4</v>
      </c>
      <c r="U9" s="152"/>
      <c r="V9" s="28">
        <f t="shared" si="2"/>
        <v>4</v>
      </c>
      <c r="W9" s="9" t="s">
        <v>23</v>
      </c>
      <c r="X9" s="47">
        <v>2</v>
      </c>
      <c r="Y9" s="41">
        <f t="shared" si="8"/>
        <v>44345</v>
      </c>
      <c r="Z9" s="26">
        <v>257</v>
      </c>
      <c r="AA9" s="34">
        <f t="shared" si="9"/>
        <v>407</v>
      </c>
      <c r="AB9" s="33">
        <f t="shared" si="3"/>
        <v>101.75</v>
      </c>
      <c r="AC9" s="34">
        <v>18</v>
      </c>
      <c r="AD9" s="1"/>
      <c r="AE9" s="23">
        <f t="shared" si="10"/>
        <v>29</v>
      </c>
      <c r="AF9" s="1"/>
      <c r="AG9" s="61" t="s">
        <v>109</v>
      </c>
      <c r="AH9" s="35" t="s">
        <v>24</v>
      </c>
      <c r="AI9" s="151">
        <v>2</v>
      </c>
      <c r="AJ9" s="152"/>
      <c r="AK9" s="155">
        <f t="shared" si="4"/>
        <v>2</v>
      </c>
      <c r="AL9" s="9" t="s">
        <v>23</v>
      </c>
      <c r="AM9" s="47">
        <v>1</v>
      </c>
      <c r="AN9" s="41">
        <f t="shared" si="11"/>
        <v>44454</v>
      </c>
      <c r="AO9" s="157">
        <v>123</v>
      </c>
      <c r="AP9" s="34">
        <f t="shared" si="12"/>
        <v>2402</v>
      </c>
      <c r="AQ9" s="38">
        <f t="shared" si="5"/>
        <v>82.827586206896555</v>
      </c>
      <c r="AR9" s="34">
        <v>9</v>
      </c>
      <c r="AS9" s="1"/>
      <c r="AT9" s="39" t="s">
        <v>110</v>
      </c>
      <c r="AU9" s="1"/>
      <c r="AV9" s="40"/>
      <c r="AW9" s="26"/>
      <c r="AX9" s="28">
        <f t="shared" si="6"/>
        <v>0</v>
      </c>
      <c r="AY9" s="9" t="s">
        <v>23</v>
      </c>
      <c r="AZ9" s="47"/>
      <c r="BA9" s="41">
        <f>BA8+1</f>
        <v>44480</v>
      </c>
      <c r="BB9" s="40"/>
      <c r="BC9" s="40"/>
      <c r="BD9" s="1"/>
      <c r="BE9" s="1"/>
    </row>
    <row r="10" spans="1:57" ht="15" customHeight="1" x14ac:dyDescent="0.25">
      <c r="A10" s="1"/>
      <c r="B10" s="62">
        <v>5</v>
      </c>
      <c r="C10" s="65"/>
      <c r="D10" s="59" t="s">
        <v>28</v>
      </c>
      <c r="E10" s="19">
        <f t="shared" si="0"/>
        <v>95</v>
      </c>
      <c r="F10" s="19">
        <f t="shared" si="1"/>
        <v>50</v>
      </c>
      <c r="G10" s="44">
        <v>30</v>
      </c>
      <c r="H10" s="60">
        <v>5</v>
      </c>
      <c r="I10" s="22">
        <v>15</v>
      </c>
      <c r="J10" s="1"/>
      <c r="K10" s="1"/>
      <c r="L10" s="1"/>
      <c r="M10" s="9"/>
      <c r="N10" s="1"/>
      <c r="O10" s="1"/>
      <c r="P10" s="49">
        <f t="shared" si="7"/>
        <v>5</v>
      </c>
      <c r="Q10" s="1"/>
      <c r="R10" s="24" t="s">
        <v>31</v>
      </c>
      <c r="S10" s="35" t="s">
        <v>24</v>
      </c>
      <c r="T10" s="151">
        <v>0</v>
      </c>
      <c r="U10" s="152"/>
      <c r="V10" s="28">
        <f t="shared" si="2"/>
        <v>0</v>
      </c>
      <c r="W10" s="9" t="s">
        <v>23</v>
      </c>
      <c r="X10" s="47">
        <v>2</v>
      </c>
      <c r="Y10" s="41">
        <f t="shared" si="8"/>
        <v>44346</v>
      </c>
      <c r="Z10" s="26">
        <v>0</v>
      </c>
      <c r="AA10" s="34">
        <f t="shared" si="9"/>
        <v>407</v>
      </c>
      <c r="AB10" s="48">
        <f t="shared" si="3"/>
        <v>81.400000000000006</v>
      </c>
      <c r="AC10" s="34">
        <v>22</v>
      </c>
      <c r="AD10" s="1"/>
      <c r="AE10" s="67">
        <f t="shared" si="10"/>
        <v>30</v>
      </c>
      <c r="AF10" s="1"/>
      <c r="AG10" s="24" t="s">
        <v>31</v>
      </c>
      <c r="AH10" s="25" t="s">
        <v>22</v>
      </c>
      <c r="AI10" s="151">
        <v>1</v>
      </c>
      <c r="AJ10" s="152"/>
      <c r="AK10" s="155">
        <f t="shared" si="4"/>
        <v>1</v>
      </c>
      <c r="AL10" s="9" t="s">
        <v>23</v>
      </c>
      <c r="AM10" s="47">
        <v>1</v>
      </c>
      <c r="AN10" s="41">
        <f t="shared" si="11"/>
        <v>44455</v>
      </c>
      <c r="AO10" s="157">
        <v>63</v>
      </c>
      <c r="AP10" s="34">
        <f t="shared" si="12"/>
        <v>2465</v>
      </c>
      <c r="AQ10" s="48">
        <f t="shared" si="5"/>
        <v>82.166666666666671</v>
      </c>
      <c r="AR10" s="34">
        <v>9</v>
      </c>
      <c r="AS10" s="1"/>
      <c r="AT10" s="39" t="s">
        <v>111</v>
      </c>
      <c r="AU10" s="1"/>
      <c r="AV10" s="40"/>
      <c r="AW10" s="26"/>
      <c r="AX10" s="28">
        <f t="shared" si="6"/>
        <v>0</v>
      </c>
      <c r="AY10" s="9" t="s">
        <v>23</v>
      </c>
      <c r="AZ10" s="47"/>
      <c r="BA10" s="41">
        <f>BA9+1</f>
        <v>44481</v>
      </c>
      <c r="BB10" s="40"/>
      <c r="BC10" s="40"/>
      <c r="BD10" s="1"/>
      <c r="BE10" s="1"/>
    </row>
    <row r="11" spans="1:57" ht="15" customHeight="1" x14ac:dyDescent="0.25">
      <c r="A11" s="1"/>
      <c r="B11" s="62">
        <v>6</v>
      </c>
      <c r="C11" s="65"/>
      <c r="D11" s="156" t="s">
        <v>112</v>
      </c>
      <c r="E11" s="19">
        <f t="shared" si="0"/>
        <v>90</v>
      </c>
      <c r="F11" s="19">
        <f t="shared" si="1"/>
        <v>50</v>
      </c>
      <c r="G11" s="44">
        <v>24</v>
      </c>
      <c r="H11" s="45">
        <v>18</v>
      </c>
      <c r="I11" s="22">
        <v>8</v>
      </c>
      <c r="J11" s="1"/>
      <c r="K11" s="1"/>
      <c r="L11" s="1"/>
      <c r="M11" s="9"/>
      <c r="N11" s="1"/>
      <c r="O11" s="1"/>
      <c r="P11" s="49">
        <f t="shared" si="7"/>
        <v>6</v>
      </c>
      <c r="Q11" s="1"/>
      <c r="R11" s="61" t="s">
        <v>113</v>
      </c>
      <c r="S11" s="25" t="s">
        <v>22</v>
      </c>
      <c r="T11" s="151">
        <v>0</v>
      </c>
      <c r="U11" s="152"/>
      <c r="V11" s="28">
        <f t="shared" si="2"/>
        <v>0</v>
      </c>
      <c r="W11" s="9" t="s">
        <v>23</v>
      </c>
      <c r="X11" s="47">
        <v>2</v>
      </c>
      <c r="Y11" s="41">
        <f t="shared" si="8"/>
        <v>44347</v>
      </c>
      <c r="Z11" s="26">
        <v>0</v>
      </c>
      <c r="AA11" s="34">
        <f t="shared" si="9"/>
        <v>407</v>
      </c>
      <c r="AB11" s="48">
        <f t="shared" si="3"/>
        <v>67.833333333333329</v>
      </c>
      <c r="AC11" s="34">
        <v>25</v>
      </c>
      <c r="AD11" s="1"/>
      <c r="AE11" s="49">
        <f t="shared" si="10"/>
        <v>31</v>
      </c>
      <c r="AF11" s="1"/>
      <c r="AG11" s="61" t="s">
        <v>113</v>
      </c>
      <c r="AH11" s="35" t="s">
        <v>24</v>
      </c>
      <c r="AI11" s="151">
        <v>0</v>
      </c>
      <c r="AJ11" s="152"/>
      <c r="AK11" s="155">
        <f t="shared" si="4"/>
        <v>0</v>
      </c>
      <c r="AL11" s="9" t="s">
        <v>23</v>
      </c>
      <c r="AM11" s="47">
        <v>1</v>
      </c>
      <c r="AN11" s="41">
        <f t="shared" si="11"/>
        <v>44456</v>
      </c>
      <c r="AO11" s="157">
        <v>0</v>
      </c>
      <c r="AP11" s="34">
        <f t="shared" si="12"/>
        <v>2465</v>
      </c>
      <c r="AQ11" s="48">
        <f t="shared" si="5"/>
        <v>79.516129032258064</v>
      </c>
      <c r="AR11" s="34">
        <v>10</v>
      </c>
      <c r="AS11" s="1"/>
      <c r="AT11" s="51" t="s">
        <v>10</v>
      </c>
      <c r="AU11" s="52"/>
      <c r="AV11" s="53"/>
      <c r="AW11" s="54"/>
      <c r="AX11" s="55">
        <f t="shared" si="6"/>
        <v>0</v>
      </c>
      <c r="AY11" s="56" t="s">
        <v>23</v>
      </c>
      <c r="AZ11" s="57"/>
      <c r="BA11" s="58">
        <f>BA10+1</f>
        <v>44482</v>
      </c>
      <c r="BB11" s="53"/>
      <c r="BC11" s="53"/>
      <c r="BD11" s="1"/>
      <c r="BE11" s="1"/>
    </row>
    <row r="12" spans="1:57" ht="15" customHeight="1" x14ac:dyDescent="0.25">
      <c r="A12" s="1"/>
      <c r="B12" s="62">
        <v>7</v>
      </c>
      <c r="C12" s="65"/>
      <c r="D12" s="156" t="s">
        <v>113</v>
      </c>
      <c r="E12" s="19">
        <f t="shared" si="0"/>
        <v>84</v>
      </c>
      <c r="F12" s="19">
        <f t="shared" si="1"/>
        <v>50</v>
      </c>
      <c r="G12" s="44">
        <v>21</v>
      </c>
      <c r="H12" s="45">
        <v>21</v>
      </c>
      <c r="I12" s="22">
        <v>8</v>
      </c>
      <c r="J12" s="1"/>
      <c r="K12" s="1"/>
      <c r="L12" s="1"/>
      <c r="M12" s="70"/>
      <c r="N12" s="1"/>
      <c r="O12" s="1"/>
      <c r="P12" s="49">
        <f t="shared" si="7"/>
        <v>7</v>
      </c>
      <c r="Q12" s="1"/>
      <c r="R12" s="68" t="s">
        <v>100</v>
      </c>
      <c r="S12" s="35" t="s">
        <v>24</v>
      </c>
      <c r="T12" s="151">
        <v>3</v>
      </c>
      <c r="U12" s="152"/>
      <c r="V12" s="28">
        <f t="shared" si="2"/>
        <v>3</v>
      </c>
      <c r="W12" s="9" t="s">
        <v>23</v>
      </c>
      <c r="X12" s="47">
        <v>4</v>
      </c>
      <c r="Y12" s="41">
        <f t="shared" si="8"/>
        <v>44348</v>
      </c>
      <c r="Z12" s="81">
        <v>180</v>
      </c>
      <c r="AA12" s="34">
        <f t="shared" si="9"/>
        <v>587</v>
      </c>
      <c r="AB12" s="38">
        <f t="shared" si="3"/>
        <v>83.857142857142861</v>
      </c>
      <c r="AC12" s="34">
        <v>25</v>
      </c>
      <c r="AD12" s="1"/>
      <c r="AE12" s="49">
        <f t="shared" si="10"/>
        <v>32</v>
      </c>
      <c r="AF12" s="1"/>
      <c r="AG12" s="68" t="s">
        <v>100</v>
      </c>
      <c r="AH12" s="25" t="s">
        <v>22</v>
      </c>
      <c r="AI12" s="151">
        <v>0</v>
      </c>
      <c r="AJ12" s="152"/>
      <c r="AK12" s="155">
        <f t="shared" si="4"/>
        <v>0</v>
      </c>
      <c r="AL12" s="9" t="s">
        <v>23</v>
      </c>
      <c r="AM12" s="47">
        <v>1</v>
      </c>
      <c r="AN12" s="41">
        <f t="shared" si="11"/>
        <v>44457</v>
      </c>
      <c r="AO12" s="157">
        <v>0</v>
      </c>
      <c r="AP12" s="34">
        <f t="shared" si="12"/>
        <v>2465</v>
      </c>
      <c r="AQ12" s="48">
        <f t="shared" si="5"/>
        <v>77.03125</v>
      </c>
      <c r="AR12" s="34">
        <v>13</v>
      </c>
      <c r="AS12" s="1"/>
      <c r="AT12" s="1"/>
      <c r="AU12" s="1"/>
      <c r="AV12" s="1"/>
      <c r="AW12" s="64">
        <f>SUM(AX6:AX11)</f>
        <v>0</v>
      </c>
      <c r="AY12" s="1"/>
      <c r="AZ12" s="64">
        <f>SUM(AZ6:AZ11)</f>
        <v>0</v>
      </c>
      <c r="BA12" s="1"/>
      <c r="BB12" s="64">
        <f>SUM(BB6:BB11)</f>
        <v>0</v>
      </c>
      <c r="BD12" s="1"/>
    </row>
    <row r="13" spans="1:57" ht="15" customHeight="1" x14ac:dyDescent="0.25">
      <c r="A13" s="1"/>
      <c r="B13" s="62">
        <v>8</v>
      </c>
      <c r="C13" s="65"/>
      <c r="D13" s="158" t="s">
        <v>114</v>
      </c>
      <c r="E13" s="19">
        <f t="shared" si="0"/>
        <v>83</v>
      </c>
      <c r="F13" s="19">
        <f t="shared" si="1"/>
        <v>50</v>
      </c>
      <c r="G13" s="44">
        <v>20</v>
      </c>
      <c r="H13" s="45">
        <v>23</v>
      </c>
      <c r="I13" s="22">
        <v>7</v>
      </c>
      <c r="J13" s="1"/>
      <c r="K13" s="1"/>
      <c r="L13" s="1"/>
      <c r="M13" s="9"/>
      <c r="N13" s="1"/>
      <c r="O13" s="1"/>
      <c r="P13" s="23">
        <f t="shared" si="7"/>
        <v>8</v>
      </c>
      <c r="Q13" s="1"/>
      <c r="R13" s="24" t="s">
        <v>115</v>
      </c>
      <c r="S13" s="25" t="s">
        <v>22</v>
      </c>
      <c r="T13" s="151">
        <v>3</v>
      </c>
      <c r="U13" s="152"/>
      <c r="V13" s="28">
        <f t="shared" si="2"/>
        <v>3</v>
      </c>
      <c r="W13" s="9" t="s">
        <v>23</v>
      </c>
      <c r="X13" s="47">
        <v>2</v>
      </c>
      <c r="Y13" s="41">
        <f t="shared" si="8"/>
        <v>44349</v>
      </c>
      <c r="Z13" s="26">
        <v>172</v>
      </c>
      <c r="AA13" s="34">
        <f t="shared" si="9"/>
        <v>759</v>
      </c>
      <c r="AB13" s="38">
        <f t="shared" si="3"/>
        <v>94.875</v>
      </c>
      <c r="AC13" s="34">
        <v>24</v>
      </c>
      <c r="AD13" s="1"/>
      <c r="AE13" s="49">
        <f t="shared" si="10"/>
        <v>33</v>
      </c>
      <c r="AF13" s="1"/>
      <c r="AG13" s="24" t="s">
        <v>115</v>
      </c>
      <c r="AH13" s="35" t="s">
        <v>24</v>
      </c>
      <c r="AI13" s="151">
        <v>0</v>
      </c>
      <c r="AJ13" s="152"/>
      <c r="AK13" s="155">
        <f t="shared" si="4"/>
        <v>0</v>
      </c>
      <c r="AL13" s="9" t="s">
        <v>23</v>
      </c>
      <c r="AM13" s="47">
        <v>4</v>
      </c>
      <c r="AN13" s="41">
        <v>44457</v>
      </c>
      <c r="AO13" s="157">
        <v>0</v>
      </c>
      <c r="AP13" s="34">
        <f t="shared" si="12"/>
        <v>2465</v>
      </c>
      <c r="AQ13" s="48">
        <f t="shared" si="5"/>
        <v>74.696969696969703</v>
      </c>
      <c r="AR13" s="34">
        <v>13</v>
      </c>
      <c r="AS13" s="1"/>
      <c r="BD13" s="1"/>
    </row>
    <row r="14" spans="1:57" ht="15" customHeight="1" x14ac:dyDescent="0.25">
      <c r="A14" s="1"/>
      <c r="B14" s="19">
        <v>9</v>
      </c>
      <c r="C14" s="65"/>
      <c r="D14" s="158" t="s">
        <v>116</v>
      </c>
      <c r="E14" s="19">
        <f t="shared" si="0"/>
        <v>82</v>
      </c>
      <c r="F14" s="19">
        <f t="shared" si="1"/>
        <v>50</v>
      </c>
      <c r="G14" s="44">
        <v>24</v>
      </c>
      <c r="H14" s="45">
        <v>10</v>
      </c>
      <c r="I14" s="22">
        <v>16</v>
      </c>
      <c r="J14" s="1"/>
      <c r="N14" s="1"/>
      <c r="O14" s="1"/>
      <c r="P14" s="23">
        <f t="shared" si="7"/>
        <v>9</v>
      </c>
      <c r="Q14" s="1"/>
      <c r="R14" s="24" t="s">
        <v>117</v>
      </c>
      <c r="S14" s="35" t="s">
        <v>24</v>
      </c>
      <c r="T14" s="151">
        <v>2</v>
      </c>
      <c r="U14" s="152"/>
      <c r="V14" s="28">
        <f t="shared" si="2"/>
        <v>2</v>
      </c>
      <c r="W14" s="9" t="s">
        <v>23</v>
      </c>
      <c r="X14" s="47">
        <v>1</v>
      </c>
      <c r="Y14" s="41">
        <f t="shared" si="8"/>
        <v>44350</v>
      </c>
      <c r="Z14" s="81">
        <v>120</v>
      </c>
      <c r="AA14" s="34">
        <f t="shared" si="9"/>
        <v>879</v>
      </c>
      <c r="AB14" s="38">
        <f t="shared" si="3"/>
        <v>97.666666666666671</v>
      </c>
      <c r="AC14" s="34">
        <v>20</v>
      </c>
      <c r="AD14" s="1"/>
      <c r="AE14" s="23">
        <f t="shared" si="10"/>
        <v>34</v>
      </c>
      <c r="AF14" s="1"/>
      <c r="AG14" s="24" t="s">
        <v>117</v>
      </c>
      <c r="AH14" s="25" t="s">
        <v>22</v>
      </c>
      <c r="AI14" s="151">
        <v>2</v>
      </c>
      <c r="AJ14" s="152"/>
      <c r="AK14" s="155">
        <f t="shared" si="4"/>
        <v>2</v>
      </c>
      <c r="AL14" s="9" t="s">
        <v>23</v>
      </c>
      <c r="AM14" s="47">
        <v>1</v>
      </c>
      <c r="AN14" s="41">
        <f>AN13+1</f>
        <v>44458</v>
      </c>
      <c r="AO14" s="157">
        <v>100</v>
      </c>
      <c r="AP14" s="34">
        <f t="shared" si="12"/>
        <v>2565</v>
      </c>
      <c r="AQ14" s="38">
        <f t="shared" si="5"/>
        <v>75.441176470588232</v>
      </c>
      <c r="AR14" s="34">
        <v>11</v>
      </c>
      <c r="AS14" s="1"/>
      <c r="BD14" s="1"/>
      <c r="BE14" s="1"/>
    </row>
    <row r="15" spans="1:57" x14ac:dyDescent="0.25">
      <c r="A15" s="1"/>
      <c r="B15" s="19">
        <v>10</v>
      </c>
      <c r="C15" s="65"/>
      <c r="D15" s="159" t="s">
        <v>109</v>
      </c>
      <c r="E15" s="19">
        <f t="shared" si="0"/>
        <v>82</v>
      </c>
      <c r="F15" s="19">
        <f t="shared" si="1"/>
        <v>50</v>
      </c>
      <c r="G15" s="44">
        <v>21</v>
      </c>
      <c r="H15" s="45">
        <v>19</v>
      </c>
      <c r="I15" s="22">
        <v>10</v>
      </c>
      <c r="J15" s="1"/>
      <c r="K15" s="192" t="s">
        <v>98</v>
      </c>
      <c r="L15" s="192"/>
      <c r="M15" s="192"/>
      <c r="N15" s="192"/>
      <c r="O15" s="1"/>
      <c r="P15" s="23">
        <f t="shared" si="7"/>
        <v>10</v>
      </c>
      <c r="Q15" s="1"/>
      <c r="R15" s="24" t="s">
        <v>118</v>
      </c>
      <c r="S15" s="25" t="s">
        <v>22</v>
      </c>
      <c r="T15" s="151">
        <v>2</v>
      </c>
      <c r="U15" s="152"/>
      <c r="V15" s="28">
        <f t="shared" si="2"/>
        <v>2</v>
      </c>
      <c r="W15" s="9" t="s">
        <v>23</v>
      </c>
      <c r="X15" s="47">
        <v>1</v>
      </c>
      <c r="Y15" s="41">
        <f t="shared" si="8"/>
        <v>44351</v>
      </c>
      <c r="Z15" s="26">
        <v>115</v>
      </c>
      <c r="AA15" s="34">
        <f t="shared" si="9"/>
        <v>994</v>
      </c>
      <c r="AB15" s="38">
        <f t="shared" si="3"/>
        <v>99.4</v>
      </c>
      <c r="AC15" s="34">
        <v>15</v>
      </c>
      <c r="AD15" s="1"/>
      <c r="AE15" s="23">
        <f t="shared" si="10"/>
        <v>35</v>
      </c>
      <c r="AF15" s="1"/>
      <c r="AG15" s="24" t="s">
        <v>118</v>
      </c>
      <c r="AH15" s="35" t="s">
        <v>24</v>
      </c>
      <c r="AI15" s="151">
        <v>4</v>
      </c>
      <c r="AJ15" s="152"/>
      <c r="AK15" s="155">
        <f t="shared" si="4"/>
        <v>4</v>
      </c>
      <c r="AL15" s="9" t="s">
        <v>23</v>
      </c>
      <c r="AM15" s="47">
        <v>2</v>
      </c>
      <c r="AN15" s="41">
        <v>44461</v>
      </c>
      <c r="AO15" s="157">
        <v>180</v>
      </c>
      <c r="AP15" s="34">
        <f t="shared" si="12"/>
        <v>2745</v>
      </c>
      <c r="AQ15" s="38">
        <f t="shared" si="5"/>
        <v>78.428571428571431</v>
      </c>
      <c r="AR15" s="34">
        <v>11</v>
      </c>
      <c r="AS15" s="1"/>
      <c r="BA15" s="160" t="s">
        <v>119</v>
      </c>
      <c r="BD15" s="1"/>
      <c r="BE15" s="1"/>
    </row>
    <row r="16" spans="1:57" ht="15" customHeight="1" x14ac:dyDescent="0.25">
      <c r="A16" s="1"/>
      <c r="B16" s="19">
        <v>11</v>
      </c>
      <c r="C16" s="65"/>
      <c r="D16" s="158" t="s">
        <v>120</v>
      </c>
      <c r="E16" s="19">
        <f t="shared" si="0"/>
        <v>81</v>
      </c>
      <c r="F16" s="19">
        <f t="shared" si="1"/>
        <v>50</v>
      </c>
      <c r="G16" s="44">
        <v>23</v>
      </c>
      <c r="H16" s="45">
        <v>12</v>
      </c>
      <c r="I16" s="22">
        <v>15</v>
      </c>
      <c r="J16" s="1"/>
      <c r="K16" s="9"/>
      <c r="L16" s="9" t="s">
        <v>24</v>
      </c>
      <c r="M16" s="9" t="s">
        <v>22</v>
      </c>
      <c r="N16" s="1"/>
      <c r="O16" s="1"/>
      <c r="P16" s="49">
        <f t="shared" si="7"/>
        <v>11</v>
      </c>
      <c r="Q16" s="1"/>
      <c r="R16" s="61" t="s">
        <v>121</v>
      </c>
      <c r="S16" s="35" t="s">
        <v>24</v>
      </c>
      <c r="T16" s="151">
        <v>0</v>
      </c>
      <c r="U16" s="152"/>
      <c r="V16" s="28">
        <f t="shared" si="2"/>
        <v>0</v>
      </c>
      <c r="W16" s="9" t="s">
        <v>23</v>
      </c>
      <c r="X16" s="47">
        <v>3</v>
      </c>
      <c r="Y16" s="41">
        <f t="shared" si="8"/>
        <v>44352</v>
      </c>
      <c r="Z16" s="26">
        <v>45</v>
      </c>
      <c r="AA16" s="34">
        <f t="shared" si="9"/>
        <v>1039</v>
      </c>
      <c r="AB16" s="48">
        <f t="shared" si="3"/>
        <v>94.454545454545453</v>
      </c>
      <c r="AC16" s="34">
        <v>20</v>
      </c>
      <c r="AD16" s="1"/>
      <c r="AE16" s="23">
        <f t="shared" si="10"/>
        <v>36</v>
      </c>
      <c r="AF16" s="1"/>
      <c r="AG16" s="61" t="s">
        <v>121</v>
      </c>
      <c r="AH16" s="25" t="s">
        <v>22</v>
      </c>
      <c r="AI16" s="151">
        <v>3</v>
      </c>
      <c r="AJ16" s="152"/>
      <c r="AK16" s="155">
        <f t="shared" si="4"/>
        <v>3</v>
      </c>
      <c r="AL16" s="9" t="s">
        <v>23</v>
      </c>
      <c r="AM16" s="47">
        <v>0</v>
      </c>
      <c r="AN16" s="41">
        <f t="shared" ref="AN16:AN30" si="13">AN15+1</f>
        <v>44462</v>
      </c>
      <c r="AO16" s="157">
        <v>166</v>
      </c>
      <c r="AP16" s="34">
        <f t="shared" si="12"/>
        <v>2911</v>
      </c>
      <c r="AQ16" s="38">
        <f t="shared" si="5"/>
        <v>80.861111111111114</v>
      </c>
      <c r="AR16" s="34">
        <v>10</v>
      </c>
      <c r="AS16" s="1"/>
      <c r="BA16" s="160">
        <f ca="1">RANDBETWEEN(1,99)</f>
        <v>25</v>
      </c>
      <c r="BD16" s="1"/>
      <c r="BE16" s="1"/>
    </row>
    <row r="17" spans="1:57" ht="15" customHeight="1" x14ac:dyDescent="0.25">
      <c r="A17" s="1"/>
      <c r="B17" s="19">
        <v>12</v>
      </c>
      <c r="C17" s="65"/>
      <c r="D17" s="158" t="s">
        <v>122</v>
      </c>
      <c r="E17" s="19">
        <f t="shared" si="0"/>
        <v>81</v>
      </c>
      <c r="F17" s="19">
        <f t="shared" si="1"/>
        <v>50</v>
      </c>
      <c r="G17" s="44">
        <v>21</v>
      </c>
      <c r="H17" s="45">
        <v>18</v>
      </c>
      <c r="I17" s="22">
        <v>11</v>
      </c>
      <c r="J17" s="1"/>
      <c r="K17" s="68" t="s">
        <v>48</v>
      </c>
      <c r="L17" s="161">
        <v>55</v>
      </c>
      <c r="M17" s="162">
        <v>60</v>
      </c>
      <c r="N17" s="1"/>
      <c r="O17" s="1"/>
      <c r="P17" s="23">
        <f t="shared" si="7"/>
        <v>12</v>
      </c>
      <c r="Q17" s="1"/>
      <c r="R17" s="61" t="s">
        <v>114</v>
      </c>
      <c r="S17" s="25" t="s">
        <v>22</v>
      </c>
      <c r="T17" s="151">
        <v>1</v>
      </c>
      <c r="U17" s="152"/>
      <c r="V17" s="28">
        <f t="shared" si="2"/>
        <v>1</v>
      </c>
      <c r="W17" s="9" t="s">
        <v>23</v>
      </c>
      <c r="X17" s="47">
        <v>0</v>
      </c>
      <c r="Y17" s="41">
        <f t="shared" si="8"/>
        <v>44353</v>
      </c>
      <c r="Z17" s="26">
        <v>61</v>
      </c>
      <c r="AA17" s="34">
        <f t="shared" si="9"/>
        <v>1100</v>
      </c>
      <c r="AB17" s="48">
        <f t="shared" si="3"/>
        <v>91.666666666666671</v>
      </c>
      <c r="AC17" s="34">
        <v>16</v>
      </c>
      <c r="AD17" s="1"/>
      <c r="AE17" s="23">
        <f t="shared" si="10"/>
        <v>37</v>
      </c>
      <c r="AF17" s="1"/>
      <c r="AG17" s="61" t="s">
        <v>114</v>
      </c>
      <c r="AH17" s="35" t="s">
        <v>24</v>
      </c>
      <c r="AI17" s="151">
        <v>2</v>
      </c>
      <c r="AJ17" s="152"/>
      <c r="AK17" s="155">
        <f t="shared" si="4"/>
        <v>2</v>
      </c>
      <c r="AL17" s="9" t="s">
        <v>23</v>
      </c>
      <c r="AM17" s="47">
        <v>1</v>
      </c>
      <c r="AN17" s="41">
        <f t="shared" si="13"/>
        <v>44463</v>
      </c>
      <c r="AO17" s="157">
        <v>102</v>
      </c>
      <c r="AP17" s="34">
        <f t="shared" si="12"/>
        <v>3013</v>
      </c>
      <c r="AQ17" s="38">
        <f t="shared" si="5"/>
        <v>81.432432432432435</v>
      </c>
      <c r="AR17" s="34">
        <v>10</v>
      </c>
      <c r="AS17" s="1"/>
      <c r="BD17" s="1"/>
      <c r="BE17" s="1"/>
    </row>
    <row r="18" spans="1:57" ht="15" customHeight="1" x14ac:dyDescent="0.25">
      <c r="A18" s="1"/>
      <c r="B18" s="19">
        <v>13</v>
      </c>
      <c r="C18" s="65"/>
      <c r="D18" s="158" t="s">
        <v>121</v>
      </c>
      <c r="E18" s="19">
        <f t="shared" si="0"/>
        <v>78</v>
      </c>
      <c r="F18" s="19">
        <f t="shared" si="1"/>
        <v>50</v>
      </c>
      <c r="G18" s="44">
        <v>21</v>
      </c>
      <c r="H18" s="45">
        <v>15</v>
      </c>
      <c r="I18" s="22">
        <v>14</v>
      </c>
      <c r="J18" s="1"/>
      <c r="K18" s="61" t="s">
        <v>3</v>
      </c>
      <c r="L18" s="161">
        <v>50</v>
      </c>
      <c r="M18" s="162">
        <v>55</v>
      </c>
      <c r="N18" s="1"/>
      <c r="O18" s="1"/>
      <c r="P18" s="49">
        <f t="shared" si="7"/>
        <v>13</v>
      </c>
      <c r="Q18" s="1"/>
      <c r="R18" s="68" t="s">
        <v>107</v>
      </c>
      <c r="S18" s="35" t="s">
        <v>24</v>
      </c>
      <c r="T18" s="151">
        <v>0</v>
      </c>
      <c r="U18" s="152"/>
      <c r="V18" s="28">
        <f t="shared" si="2"/>
        <v>0</v>
      </c>
      <c r="W18" s="9" t="s">
        <v>23</v>
      </c>
      <c r="X18" s="47">
        <v>2</v>
      </c>
      <c r="Y18" s="41">
        <f t="shared" si="8"/>
        <v>44354</v>
      </c>
      <c r="Z18" s="26">
        <v>0</v>
      </c>
      <c r="AA18" s="34">
        <f t="shared" si="9"/>
        <v>1100</v>
      </c>
      <c r="AB18" s="48">
        <f t="shared" si="3"/>
        <v>84.615384615384613</v>
      </c>
      <c r="AC18" s="34">
        <v>20</v>
      </c>
      <c r="AD18" s="1"/>
      <c r="AE18" s="67">
        <f t="shared" si="10"/>
        <v>38</v>
      </c>
      <c r="AF18" s="1"/>
      <c r="AG18" s="68" t="s">
        <v>107</v>
      </c>
      <c r="AH18" s="25" t="s">
        <v>22</v>
      </c>
      <c r="AI18" s="151">
        <v>2</v>
      </c>
      <c r="AJ18" s="152"/>
      <c r="AK18" s="155">
        <f t="shared" si="4"/>
        <v>2</v>
      </c>
      <c r="AL18" s="9" t="s">
        <v>23</v>
      </c>
      <c r="AM18" s="47">
        <v>2</v>
      </c>
      <c r="AN18" s="41">
        <f t="shared" si="13"/>
        <v>44464</v>
      </c>
      <c r="AO18" s="157">
        <v>122</v>
      </c>
      <c r="AP18" s="34">
        <f t="shared" si="12"/>
        <v>3135</v>
      </c>
      <c r="AQ18" s="38">
        <f t="shared" si="5"/>
        <v>82.5</v>
      </c>
      <c r="AR18" s="34">
        <v>10</v>
      </c>
      <c r="AS18" s="1"/>
      <c r="BD18" s="1"/>
      <c r="BE18" s="1"/>
    </row>
    <row r="19" spans="1:57" ht="15" customHeight="1" x14ac:dyDescent="0.25">
      <c r="A19" s="1"/>
      <c r="B19" s="19">
        <v>14</v>
      </c>
      <c r="C19" s="65"/>
      <c r="D19" s="158" t="s">
        <v>20</v>
      </c>
      <c r="E19" s="19">
        <f t="shared" si="0"/>
        <v>77</v>
      </c>
      <c r="F19" s="19">
        <f t="shared" si="1"/>
        <v>50</v>
      </c>
      <c r="G19" s="44">
        <v>21</v>
      </c>
      <c r="H19" s="45">
        <v>14</v>
      </c>
      <c r="I19" s="22">
        <v>15</v>
      </c>
      <c r="J19" s="1"/>
      <c r="K19" s="24" t="s">
        <v>50</v>
      </c>
      <c r="L19" s="163">
        <v>45</v>
      </c>
      <c r="M19" s="164">
        <v>50</v>
      </c>
      <c r="N19" s="1"/>
      <c r="O19" s="1"/>
      <c r="P19" s="23">
        <f t="shared" si="7"/>
        <v>14</v>
      </c>
      <c r="Q19" s="1"/>
      <c r="R19" s="24" t="s">
        <v>123</v>
      </c>
      <c r="S19" s="25" t="s">
        <v>22</v>
      </c>
      <c r="T19" s="151">
        <v>4</v>
      </c>
      <c r="U19" s="152"/>
      <c r="V19" s="28">
        <f t="shared" si="2"/>
        <v>4</v>
      </c>
      <c r="W19" s="9" t="s">
        <v>23</v>
      </c>
      <c r="X19" s="47">
        <v>3</v>
      </c>
      <c r="Y19" s="41">
        <f t="shared" si="8"/>
        <v>44355</v>
      </c>
      <c r="Z19" s="81">
        <v>203</v>
      </c>
      <c r="AA19" s="34">
        <f t="shared" si="9"/>
        <v>1303</v>
      </c>
      <c r="AB19" s="38">
        <f t="shared" si="3"/>
        <v>93.071428571428569</v>
      </c>
      <c r="AC19" s="34">
        <v>17</v>
      </c>
      <c r="AD19" s="1"/>
      <c r="AE19" s="23">
        <f t="shared" si="10"/>
        <v>39</v>
      </c>
      <c r="AF19" s="1"/>
      <c r="AG19" s="24" t="s">
        <v>123</v>
      </c>
      <c r="AH19" s="35" t="s">
        <v>24</v>
      </c>
      <c r="AI19" s="151">
        <v>4</v>
      </c>
      <c r="AJ19" s="152"/>
      <c r="AK19" s="155">
        <f t="shared" si="4"/>
        <v>4</v>
      </c>
      <c r="AL19" s="9" t="s">
        <v>23</v>
      </c>
      <c r="AM19" s="47">
        <v>2</v>
      </c>
      <c r="AN19" s="41">
        <f t="shared" si="13"/>
        <v>44465</v>
      </c>
      <c r="AO19" s="157">
        <v>212</v>
      </c>
      <c r="AP19" s="34">
        <f t="shared" si="12"/>
        <v>3347</v>
      </c>
      <c r="AQ19" s="38">
        <f t="shared" si="5"/>
        <v>85.820512820512818</v>
      </c>
      <c r="AR19" s="34">
        <v>9</v>
      </c>
      <c r="AS19" s="1"/>
      <c r="BD19" s="1"/>
      <c r="BE19" s="1"/>
    </row>
    <row r="20" spans="1:57" ht="15" customHeight="1" x14ac:dyDescent="0.25">
      <c r="A20" s="1"/>
      <c r="B20" s="19">
        <v>15</v>
      </c>
      <c r="C20" s="65"/>
      <c r="D20" s="156" t="s">
        <v>124</v>
      </c>
      <c r="E20" s="19">
        <f t="shared" si="0"/>
        <v>77</v>
      </c>
      <c r="F20" s="19">
        <f t="shared" si="1"/>
        <v>50</v>
      </c>
      <c r="G20" s="44">
        <v>19</v>
      </c>
      <c r="H20" s="45">
        <v>20</v>
      </c>
      <c r="I20" s="22">
        <v>11</v>
      </c>
      <c r="J20" s="1"/>
      <c r="N20" s="1"/>
      <c r="O20" s="1"/>
      <c r="P20" s="67">
        <f t="shared" si="7"/>
        <v>15</v>
      </c>
      <c r="Q20" s="1"/>
      <c r="R20" s="61" t="s">
        <v>112</v>
      </c>
      <c r="S20" s="35" t="s">
        <v>24</v>
      </c>
      <c r="T20" s="151">
        <v>1</v>
      </c>
      <c r="U20" s="152"/>
      <c r="V20" s="28">
        <f t="shared" si="2"/>
        <v>1</v>
      </c>
      <c r="W20" s="9" t="s">
        <v>23</v>
      </c>
      <c r="X20" s="47">
        <v>1</v>
      </c>
      <c r="Y20" s="41">
        <f t="shared" si="8"/>
        <v>44356</v>
      </c>
      <c r="Z20" s="26">
        <v>76</v>
      </c>
      <c r="AA20" s="34">
        <f t="shared" si="9"/>
        <v>1379</v>
      </c>
      <c r="AB20" s="48">
        <f t="shared" si="3"/>
        <v>91.933333333333337</v>
      </c>
      <c r="AC20" s="34">
        <v>18</v>
      </c>
      <c r="AD20" s="1"/>
      <c r="AE20" s="23">
        <f t="shared" si="10"/>
        <v>40</v>
      </c>
      <c r="AF20" s="1"/>
      <c r="AG20" s="61" t="s">
        <v>112</v>
      </c>
      <c r="AH20" s="25" t="s">
        <v>22</v>
      </c>
      <c r="AI20" s="151">
        <v>3</v>
      </c>
      <c r="AJ20" s="152"/>
      <c r="AK20" s="155">
        <f t="shared" si="4"/>
        <v>3</v>
      </c>
      <c r="AL20" s="9" t="s">
        <v>23</v>
      </c>
      <c r="AM20" s="47">
        <v>1</v>
      </c>
      <c r="AN20" s="41">
        <f t="shared" si="13"/>
        <v>44466</v>
      </c>
      <c r="AO20" s="157">
        <v>175</v>
      </c>
      <c r="AP20" s="34">
        <f t="shared" si="12"/>
        <v>3522</v>
      </c>
      <c r="AQ20" s="38">
        <f t="shared" si="5"/>
        <v>88.05</v>
      </c>
      <c r="AR20" s="34">
        <v>9</v>
      </c>
      <c r="AS20" s="1"/>
      <c r="BD20" s="1"/>
      <c r="BE20" s="1"/>
    </row>
    <row r="21" spans="1:57" ht="15" customHeight="1" x14ac:dyDescent="0.25">
      <c r="A21" s="1"/>
      <c r="B21" s="19">
        <v>16</v>
      </c>
      <c r="C21" s="65"/>
      <c r="D21" s="158" t="s">
        <v>123</v>
      </c>
      <c r="E21" s="19">
        <f t="shared" si="0"/>
        <v>75</v>
      </c>
      <c r="F21" s="19">
        <f t="shared" si="1"/>
        <v>50</v>
      </c>
      <c r="G21" s="44">
        <v>20</v>
      </c>
      <c r="H21" s="45">
        <v>15</v>
      </c>
      <c r="I21" s="22">
        <v>15</v>
      </c>
      <c r="J21" s="1"/>
      <c r="K21" s="1"/>
      <c r="L21" s="1"/>
      <c r="M21" s="1"/>
      <c r="N21" s="1"/>
      <c r="O21" s="1"/>
      <c r="P21" s="23">
        <f t="shared" si="7"/>
        <v>16</v>
      </c>
      <c r="Q21" s="1"/>
      <c r="R21" s="61" t="s">
        <v>116</v>
      </c>
      <c r="S21" s="25" t="s">
        <v>22</v>
      </c>
      <c r="T21" s="151">
        <v>2</v>
      </c>
      <c r="U21" s="152"/>
      <c r="V21" s="28">
        <f t="shared" si="2"/>
        <v>2</v>
      </c>
      <c r="W21" s="9" t="s">
        <v>23</v>
      </c>
      <c r="X21" s="47">
        <v>0</v>
      </c>
      <c r="Y21" s="165">
        <f t="shared" si="8"/>
        <v>44357</v>
      </c>
      <c r="Z21" s="81">
        <v>137</v>
      </c>
      <c r="AA21" s="34">
        <f t="shared" si="9"/>
        <v>1516</v>
      </c>
      <c r="AB21" s="38">
        <f t="shared" si="3"/>
        <v>94.75</v>
      </c>
      <c r="AC21" s="34">
        <v>15</v>
      </c>
      <c r="AD21" s="1"/>
      <c r="AE21" s="23">
        <f t="shared" si="10"/>
        <v>41</v>
      </c>
      <c r="AF21" s="1"/>
      <c r="AG21" s="61" t="s">
        <v>116</v>
      </c>
      <c r="AH21" s="35" t="s">
        <v>24</v>
      </c>
      <c r="AI21" s="151">
        <v>3</v>
      </c>
      <c r="AJ21" s="152"/>
      <c r="AK21" s="155">
        <f t="shared" si="4"/>
        <v>3</v>
      </c>
      <c r="AL21" s="9" t="s">
        <v>23</v>
      </c>
      <c r="AM21" s="47">
        <v>2</v>
      </c>
      <c r="AN21" s="41">
        <f t="shared" si="13"/>
        <v>44467</v>
      </c>
      <c r="AO21" s="157">
        <v>150</v>
      </c>
      <c r="AP21" s="34">
        <f t="shared" si="12"/>
        <v>3672</v>
      </c>
      <c r="AQ21" s="38">
        <f t="shared" si="5"/>
        <v>89.560975609756099</v>
      </c>
      <c r="AR21" s="34">
        <v>7</v>
      </c>
      <c r="AS21" s="1"/>
      <c r="BD21" s="1"/>
      <c r="BE21" s="1"/>
    </row>
    <row r="22" spans="1:57" ht="15" customHeight="1" x14ac:dyDescent="0.25">
      <c r="A22" s="1"/>
      <c r="B22" s="19">
        <v>17</v>
      </c>
      <c r="C22" s="65"/>
      <c r="D22" s="156" t="s">
        <v>125</v>
      </c>
      <c r="E22" s="19">
        <f t="shared" si="0"/>
        <v>74</v>
      </c>
      <c r="F22" s="19">
        <f t="shared" si="1"/>
        <v>50</v>
      </c>
      <c r="G22" s="44">
        <v>18</v>
      </c>
      <c r="H22" s="45">
        <v>20</v>
      </c>
      <c r="I22" s="22">
        <v>12</v>
      </c>
      <c r="J22" s="1"/>
      <c r="K22" s="1"/>
      <c r="L22" s="1"/>
      <c r="M22" s="1"/>
      <c r="N22" s="1"/>
      <c r="O22" s="1"/>
      <c r="P22" s="23">
        <f t="shared" si="7"/>
        <v>17</v>
      </c>
      <c r="Q22" s="1"/>
      <c r="R22" s="24" t="s">
        <v>20</v>
      </c>
      <c r="S22" s="35" t="s">
        <v>24</v>
      </c>
      <c r="T22" s="151">
        <v>2</v>
      </c>
      <c r="U22" s="152"/>
      <c r="V22" s="28">
        <f t="shared" si="2"/>
        <v>2</v>
      </c>
      <c r="W22" s="9" t="s">
        <v>23</v>
      </c>
      <c r="X22" s="47">
        <v>0</v>
      </c>
      <c r="Y22" s="41">
        <v>44403</v>
      </c>
      <c r="Z22" s="76">
        <v>100</v>
      </c>
      <c r="AA22" s="50">
        <f t="shared" si="9"/>
        <v>1616</v>
      </c>
      <c r="AB22" s="78">
        <f t="shared" si="3"/>
        <v>95.058823529411768</v>
      </c>
      <c r="AC22" s="50">
        <v>9</v>
      </c>
      <c r="AD22" s="1"/>
      <c r="AE22" s="23">
        <f t="shared" si="10"/>
        <v>42</v>
      </c>
      <c r="AF22" s="1"/>
      <c r="AG22" s="24" t="s">
        <v>20</v>
      </c>
      <c r="AH22" s="25" t="s">
        <v>22</v>
      </c>
      <c r="AI22" s="151">
        <v>2</v>
      </c>
      <c r="AJ22" s="152"/>
      <c r="AK22" s="155">
        <f t="shared" si="4"/>
        <v>2</v>
      </c>
      <c r="AL22" s="9" t="s">
        <v>23</v>
      </c>
      <c r="AM22" s="47">
        <v>1</v>
      </c>
      <c r="AN22" s="41">
        <f t="shared" si="13"/>
        <v>44468</v>
      </c>
      <c r="AO22" s="166">
        <v>100</v>
      </c>
      <c r="AP22" s="50">
        <f t="shared" si="12"/>
        <v>3772</v>
      </c>
      <c r="AQ22" s="38">
        <f t="shared" si="5"/>
        <v>89.80952380952381</v>
      </c>
      <c r="AR22" s="50">
        <v>6</v>
      </c>
      <c r="AS22" s="1"/>
      <c r="BD22" s="1"/>
      <c r="BE22" s="1"/>
    </row>
    <row r="23" spans="1:57" ht="15" customHeight="1" x14ac:dyDescent="0.25">
      <c r="A23" s="1"/>
      <c r="B23" s="19">
        <v>18</v>
      </c>
      <c r="C23" s="65"/>
      <c r="D23" s="158" t="s">
        <v>115</v>
      </c>
      <c r="E23" s="19">
        <f t="shared" si="0"/>
        <v>73</v>
      </c>
      <c r="F23" s="19">
        <f t="shared" si="1"/>
        <v>50</v>
      </c>
      <c r="G23" s="44">
        <v>18</v>
      </c>
      <c r="H23" s="45">
        <v>19</v>
      </c>
      <c r="I23" s="22">
        <v>13</v>
      </c>
      <c r="J23" s="1"/>
      <c r="K23" s="1"/>
      <c r="L23" s="1"/>
      <c r="M23" s="1"/>
      <c r="N23" s="1"/>
      <c r="O23" s="1"/>
      <c r="P23" s="23">
        <f t="shared" si="7"/>
        <v>18</v>
      </c>
      <c r="Q23" s="1"/>
      <c r="R23" s="24" t="s">
        <v>126</v>
      </c>
      <c r="S23" s="25" t="s">
        <v>22</v>
      </c>
      <c r="T23" s="151">
        <v>1</v>
      </c>
      <c r="U23" s="152"/>
      <c r="V23" s="28">
        <f t="shared" si="2"/>
        <v>1</v>
      </c>
      <c r="W23" s="9" t="s">
        <v>23</v>
      </c>
      <c r="X23" s="47">
        <v>0</v>
      </c>
      <c r="Y23" s="41">
        <f>Y22+1</f>
        <v>44404</v>
      </c>
      <c r="Z23" s="26">
        <v>55</v>
      </c>
      <c r="AA23" s="34">
        <f t="shared" si="9"/>
        <v>1671</v>
      </c>
      <c r="AB23" s="48">
        <f t="shared" si="3"/>
        <v>92.833333333333329</v>
      </c>
      <c r="AC23" s="34">
        <v>7</v>
      </c>
      <c r="AD23" s="1"/>
      <c r="AE23" s="23">
        <f t="shared" si="10"/>
        <v>43</v>
      </c>
      <c r="AF23" s="1"/>
      <c r="AG23" s="24" t="s">
        <v>126</v>
      </c>
      <c r="AH23" s="35" t="s">
        <v>24</v>
      </c>
      <c r="AI23" s="151">
        <v>2</v>
      </c>
      <c r="AJ23" s="152"/>
      <c r="AK23" s="155">
        <f t="shared" si="4"/>
        <v>2</v>
      </c>
      <c r="AL23" s="9" t="s">
        <v>23</v>
      </c>
      <c r="AM23" s="47">
        <v>0</v>
      </c>
      <c r="AN23" s="41">
        <f t="shared" si="13"/>
        <v>44469</v>
      </c>
      <c r="AO23" s="157">
        <v>90</v>
      </c>
      <c r="AP23" s="34">
        <f t="shared" si="12"/>
        <v>3862</v>
      </c>
      <c r="AQ23" s="154">
        <f t="shared" si="5"/>
        <v>89.813953488372093</v>
      </c>
      <c r="AR23" s="34">
        <v>6</v>
      </c>
      <c r="AS23" s="1"/>
      <c r="BD23" s="1"/>
      <c r="BE23" s="1"/>
    </row>
    <row r="24" spans="1:57" ht="15" customHeight="1" x14ac:dyDescent="0.25">
      <c r="A24" s="1"/>
      <c r="B24" s="19">
        <v>19</v>
      </c>
      <c r="C24" s="65"/>
      <c r="D24" s="156" t="s">
        <v>118</v>
      </c>
      <c r="E24" s="19">
        <f t="shared" si="0"/>
        <v>71</v>
      </c>
      <c r="F24" s="19">
        <f t="shared" si="1"/>
        <v>50</v>
      </c>
      <c r="G24" s="44">
        <v>21</v>
      </c>
      <c r="H24" s="45">
        <v>8</v>
      </c>
      <c r="I24" s="22">
        <v>21</v>
      </c>
      <c r="J24" s="1"/>
      <c r="K24" s="1"/>
      <c r="L24" s="1"/>
      <c r="M24" s="1"/>
      <c r="N24" s="1"/>
      <c r="O24" s="1"/>
      <c r="P24" s="23">
        <f t="shared" si="7"/>
        <v>19</v>
      </c>
      <c r="Q24" s="1"/>
      <c r="R24" s="61" t="s">
        <v>120</v>
      </c>
      <c r="S24" s="35" t="s">
        <v>24</v>
      </c>
      <c r="T24" s="151">
        <v>2</v>
      </c>
      <c r="U24" s="152"/>
      <c r="V24" s="28">
        <f t="shared" si="2"/>
        <v>2</v>
      </c>
      <c r="W24" s="9" t="s">
        <v>23</v>
      </c>
      <c r="X24" s="47">
        <v>1</v>
      </c>
      <c r="Y24" s="41">
        <f>Y23+1</f>
        <v>44405</v>
      </c>
      <c r="Z24" s="26">
        <v>102</v>
      </c>
      <c r="AA24" s="34">
        <f t="shared" si="9"/>
        <v>1773</v>
      </c>
      <c r="AB24" s="38">
        <f t="shared" si="3"/>
        <v>93.315789473684205</v>
      </c>
      <c r="AC24" s="34">
        <v>6</v>
      </c>
      <c r="AD24" s="1"/>
      <c r="AE24" s="23">
        <f t="shared" si="10"/>
        <v>44</v>
      </c>
      <c r="AF24" s="1"/>
      <c r="AG24" s="61" t="s">
        <v>120</v>
      </c>
      <c r="AH24" s="25" t="s">
        <v>22</v>
      </c>
      <c r="AI24" s="151">
        <v>3</v>
      </c>
      <c r="AJ24" s="152"/>
      <c r="AK24" s="155">
        <f t="shared" si="4"/>
        <v>3</v>
      </c>
      <c r="AL24" s="9" t="s">
        <v>23</v>
      </c>
      <c r="AM24" s="47">
        <v>2</v>
      </c>
      <c r="AN24" s="41">
        <f t="shared" si="13"/>
        <v>44470</v>
      </c>
      <c r="AO24" s="157">
        <v>165</v>
      </c>
      <c r="AP24" s="34">
        <f t="shared" si="12"/>
        <v>4027</v>
      </c>
      <c r="AQ24" s="38">
        <f t="shared" si="5"/>
        <v>91.522727272727266</v>
      </c>
      <c r="AR24" s="34">
        <v>6</v>
      </c>
      <c r="AS24" s="1"/>
      <c r="BD24" s="1"/>
      <c r="BE24" s="1"/>
    </row>
    <row r="25" spans="1:57" ht="15" customHeight="1" x14ac:dyDescent="0.25">
      <c r="A25" s="1"/>
      <c r="B25" s="19">
        <v>20</v>
      </c>
      <c r="C25" s="80"/>
      <c r="D25" s="158" t="s">
        <v>127</v>
      </c>
      <c r="E25" s="19">
        <f t="shared" si="0"/>
        <v>71</v>
      </c>
      <c r="F25" s="19">
        <f t="shared" si="1"/>
        <v>50</v>
      </c>
      <c r="G25" s="44">
        <v>17</v>
      </c>
      <c r="H25" s="45">
        <v>20</v>
      </c>
      <c r="I25" s="22">
        <v>13</v>
      </c>
      <c r="J25" s="1"/>
      <c r="K25" s="1"/>
      <c r="L25" s="1"/>
      <c r="M25" s="1"/>
      <c r="N25" s="1"/>
      <c r="O25" s="1"/>
      <c r="P25" s="23">
        <f t="shared" si="7"/>
        <v>20</v>
      </c>
      <c r="Q25" s="1"/>
      <c r="R25" s="61" t="s">
        <v>122</v>
      </c>
      <c r="S25" s="25" t="s">
        <v>22</v>
      </c>
      <c r="T25" s="151">
        <v>4</v>
      </c>
      <c r="U25" s="152"/>
      <c r="V25" s="28">
        <f t="shared" si="2"/>
        <v>4</v>
      </c>
      <c r="W25" s="9" t="s">
        <v>23</v>
      </c>
      <c r="X25" s="47">
        <v>2</v>
      </c>
      <c r="Y25" s="167">
        <f>Y24+1</f>
        <v>44406</v>
      </c>
      <c r="Z25" s="26">
        <v>246</v>
      </c>
      <c r="AA25" s="34">
        <f t="shared" si="9"/>
        <v>2019</v>
      </c>
      <c r="AB25" s="38">
        <f t="shared" si="3"/>
        <v>100.95</v>
      </c>
      <c r="AC25" s="34">
        <v>5</v>
      </c>
      <c r="AD25" s="1"/>
      <c r="AE25" s="23">
        <f t="shared" si="10"/>
        <v>45</v>
      </c>
      <c r="AF25" s="1"/>
      <c r="AG25" s="61" t="s">
        <v>122</v>
      </c>
      <c r="AH25" s="35" t="s">
        <v>24</v>
      </c>
      <c r="AI25" s="151">
        <v>2</v>
      </c>
      <c r="AJ25" s="152"/>
      <c r="AK25" s="155">
        <f t="shared" si="4"/>
        <v>2</v>
      </c>
      <c r="AL25" s="9" t="s">
        <v>23</v>
      </c>
      <c r="AM25" s="47">
        <v>1</v>
      </c>
      <c r="AN25" s="41">
        <f t="shared" si="13"/>
        <v>44471</v>
      </c>
      <c r="AO25" s="26">
        <v>100</v>
      </c>
      <c r="AP25" s="34">
        <f t="shared" si="12"/>
        <v>4127</v>
      </c>
      <c r="AQ25" s="38">
        <f t="shared" si="5"/>
        <v>91.711111111111109</v>
      </c>
      <c r="AR25" s="34">
        <v>6</v>
      </c>
      <c r="AS25" s="1"/>
      <c r="BD25" s="1"/>
      <c r="BE25" s="1"/>
    </row>
    <row r="26" spans="1:57" ht="15" customHeight="1" x14ac:dyDescent="0.25">
      <c r="A26" s="1"/>
      <c r="B26" s="19">
        <v>21</v>
      </c>
      <c r="C26" s="1"/>
      <c r="D26" s="158" t="s">
        <v>105</v>
      </c>
      <c r="E26" s="19">
        <f t="shared" si="0"/>
        <v>67</v>
      </c>
      <c r="F26" s="19">
        <f t="shared" si="1"/>
        <v>50</v>
      </c>
      <c r="G26" s="44">
        <v>16</v>
      </c>
      <c r="H26" s="45">
        <v>19</v>
      </c>
      <c r="I26" s="22">
        <v>15</v>
      </c>
      <c r="J26" s="1"/>
      <c r="N26" s="1"/>
      <c r="O26" s="1"/>
      <c r="P26" s="23">
        <f t="shared" si="7"/>
        <v>21</v>
      </c>
      <c r="Q26" s="1"/>
      <c r="R26" s="61" t="s">
        <v>127</v>
      </c>
      <c r="S26" s="35" t="s">
        <v>24</v>
      </c>
      <c r="T26" s="151">
        <v>3</v>
      </c>
      <c r="U26" s="152"/>
      <c r="V26" s="28">
        <f t="shared" si="2"/>
        <v>3</v>
      </c>
      <c r="W26" s="9" t="s">
        <v>23</v>
      </c>
      <c r="X26" s="47">
        <v>2</v>
      </c>
      <c r="Y26" s="41">
        <v>44446</v>
      </c>
      <c r="Z26" s="81">
        <v>150</v>
      </c>
      <c r="AA26" s="34">
        <f t="shared" si="9"/>
        <v>2169</v>
      </c>
      <c r="AB26" s="33">
        <f t="shared" si="3"/>
        <v>103.28571428571429</v>
      </c>
      <c r="AC26" s="34">
        <v>4</v>
      </c>
      <c r="AD26" s="1"/>
      <c r="AE26" s="23">
        <f t="shared" si="10"/>
        <v>46</v>
      </c>
      <c r="AF26" s="1"/>
      <c r="AG26" s="61" t="s">
        <v>127</v>
      </c>
      <c r="AH26" s="25" t="s">
        <v>22</v>
      </c>
      <c r="AI26" s="151">
        <v>2</v>
      </c>
      <c r="AJ26" s="152"/>
      <c r="AK26" s="155">
        <f t="shared" si="4"/>
        <v>2</v>
      </c>
      <c r="AL26" s="9" t="s">
        <v>23</v>
      </c>
      <c r="AM26" s="47">
        <v>1</v>
      </c>
      <c r="AN26" s="41">
        <f t="shared" si="13"/>
        <v>44472</v>
      </c>
      <c r="AO26" s="26">
        <v>110</v>
      </c>
      <c r="AP26" s="34">
        <f t="shared" si="12"/>
        <v>4237</v>
      </c>
      <c r="AQ26" s="38">
        <f t="shared" si="5"/>
        <v>92.108695652173907</v>
      </c>
      <c r="AR26" s="34">
        <v>6</v>
      </c>
      <c r="AS26" s="1"/>
      <c r="BD26" s="1"/>
      <c r="BE26" s="1"/>
    </row>
    <row r="27" spans="1:57" ht="15" customHeight="1" x14ac:dyDescent="0.25">
      <c r="A27" s="1"/>
      <c r="B27" s="19">
        <v>22</v>
      </c>
      <c r="C27" s="1"/>
      <c r="D27" s="158" t="s">
        <v>26</v>
      </c>
      <c r="E27" s="19">
        <f t="shared" si="0"/>
        <v>66</v>
      </c>
      <c r="F27" s="19">
        <f t="shared" si="1"/>
        <v>50</v>
      </c>
      <c r="G27" s="44">
        <v>17</v>
      </c>
      <c r="H27" s="45">
        <v>15</v>
      </c>
      <c r="I27" s="22">
        <v>18</v>
      </c>
      <c r="J27" s="1"/>
      <c r="K27" s="160" t="s">
        <v>119</v>
      </c>
      <c r="L27" s="1"/>
      <c r="M27" s="64"/>
      <c r="N27" s="1"/>
      <c r="O27" s="1"/>
      <c r="P27" s="49">
        <f t="shared" si="7"/>
        <v>22</v>
      </c>
      <c r="Q27" s="1"/>
      <c r="R27" s="24" t="s">
        <v>128</v>
      </c>
      <c r="S27" s="25" t="s">
        <v>22</v>
      </c>
      <c r="T27" s="151">
        <v>0</v>
      </c>
      <c r="U27" s="152"/>
      <c r="V27" s="28">
        <f t="shared" si="2"/>
        <v>0</v>
      </c>
      <c r="W27" s="9" t="s">
        <v>23</v>
      </c>
      <c r="X27" s="47">
        <v>4</v>
      </c>
      <c r="Y27" s="41">
        <f>Y26+1</f>
        <v>44447</v>
      </c>
      <c r="Z27" s="26">
        <v>0</v>
      </c>
      <c r="AA27" s="34">
        <f t="shared" si="9"/>
        <v>2169</v>
      </c>
      <c r="AB27" s="48">
        <f t="shared" si="3"/>
        <v>98.590909090909093</v>
      </c>
      <c r="AC27" s="34">
        <v>7</v>
      </c>
      <c r="AD27" s="1"/>
      <c r="AE27" s="23">
        <f t="shared" si="10"/>
        <v>47</v>
      </c>
      <c r="AF27" s="1"/>
      <c r="AG27" s="24" t="s">
        <v>128</v>
      </c>
      <c r="AH27" s="35" t="s">
        <v>24</v>
      </c>
      <c r="AI27" s="151">
        <v>2</v>
      </c>
      <c r="AJ27" s="152"/>
      <c r="AK27" s="155">
        <f t="shared" si="4"/>
        <v>2</v>
      </c>
      <c r="AL27" s="9" t="s">
        <v>23</v>
      </c>
      <c r="AM27" s="47">
        <v>1</v>
      </c>
      <c r="AN27" s="41">
        <f t="shared" si="13"/>
        <v>44473</v>
      </c>
      <c r="AO27" s="26">
        <v>90</v>
      </c>
      <c r="AP27" s="34">
        <f t="shared" si="12"/>
        <v>4327</v>
      </c>
      <c r="AQ27" s="154">
        <f t="shared" si="5"/>
        <v>92.063829787234042</v>
      </c>
      <c r="AR27" s="34">
        <v>5</v>
      </c>
      <c r="AS27" s="1"/>
      <c r="BD27" s="1"/>
      <c r="BE27" s="1"/>
    </row>
    <row r="28" spans="1:57" ht="15" customHeight="1" x14ac:dyDescent="0.25">
      <c r="A28" s="1"/>
      <c r="B28" s="86">
        <v>23</v>
      </c>
      <c r="C28" s="1"/>
      <c r="D28" s="156" t="s">
        <v>31</v>
      </c>
      <c r="E28" s="19">
        <f t="shared" si="0"/>
        <v>65</v>
      </c>
      <c r="F28" s="19">
        <f t="shared" si="1"/>
        <v>50</v>
      </c>
      <c r="G28" s="44">
        <v>16</v>
      </c>
      <c r="H28" s="45">
        <v>17</v>
      </c>
      <c r="I28" s="22">
        <v>17</v>
      </c>
      <c r="J28" s="1"/>
      <c r="K28" s="160">
        <f ca="1">RANDBETWEEN(1,99)</f>
        <v>15</v>
      </c>
      <c r="L28" s="1"/>
      <c r="M28" s="168"/>
      <c r="N28" s="1"/>
      <c r="O28" s="1"/>
      <c r="P28" s="23">
        <f t="shared" si="7"/>
        <v>23</v>
      </c>
      <c r="Q28" s="1"/>
      <c r="R28" s="61" t="s">
        <v>125</v>
      </c>
      <c r="S28" s="35" t="s">
        <v>24</v>
      </c>
      <c r="T28" s="151">
        <v>2</v>
      </c>
      <c r="U28" s="152"/>
      <c r="V28" s="28">
        <f t="shared" si="2"/>
        <v>2</v>
      </c>
      <c r="W28" s="9" t="s">
        <v>23</v>
      </c>
      <c r="X28" s="47">
        <v>0</v>
      </c>
      <c r="Y28" s="41">
        <f>Y27+1</f>
        <v>44448</v>
      </c>
      <c r="Z28" s="81">
        <v>110</v>
      </c>
      <c r="AA28" s="34">
        <f t="shared" si="9"/>
        <v>2279</v>
      </c>
      <c r="AB28" s="38">
        <f t="shared" si="3"/>
        <v>99.086956521739125</v>
      </c>
      <c r="AC28" s="34">
        <v>5</v>
      </c>
      <c r="AD28" s="1"/>
      <c r="AE28" s="23">
        <f t="shared" si="10"/>
        <v>48</v>
      </c>
      <c r="AF28" s="1"/>
      <c r="AG28" s="61" t="s">
        <v>125</v>
      </c>
      <c r="AH28" s="25" t="s">
        <v>22</v>
      </c>
      <c r="AI28" s="151">
        <v>3</v>
      </c>
      <c r="AJ28" s="152"/>
      <c r="AK28" s="155">
        <f t="shared" si="4"/>
        <v>3</v>
      </c>
      <c r="AL28" s="9" t="s">
        <v>23</v>
      </c>
      <c r="AM28" s="47">
        <v>2</v>
      </c>
      <c r="AN28" s="41">
        <f t="shared" si="13"/>
        <v>44474</v>
      </c>
      <c r="AO28" s="26">
        <v>176</v>
      </c>
      <c r="AP28" s="34">
        <f t="shared" si="12"/>
        <v>4503</v>
      </c>
      <c r="AQ28" s="38">
        <f t="shared" si="5"/>
        <v>93.8125</v>
      </c>
      <c r="AR28" s="34">
        <v>5</v>
      </c>
      <c r="AS28" s="1"/>
      <c r="BC28" s="1"/>
      <c r="BD28" s="1"/>
      <c r="BE28" s="1"/>
    </row>
    <row r="29" spans="1:57" ht="15" customHeight="1" x14ac:dyDescent="0.25">
      <c r="A29" s="1"/>
      <c r="B29" s="86">
        <v>24</v>
      </c>
      <c r="C29" s="1"/>
      <c r="D29" s="158" t="s">
        <v>117</v>
      </c>
      <c r="E29" s="19">
        <f t="shared" si="0"/>
        <v>65</v>
      </c>
      <c r="F29" s="19">
        <f t="shared" si="1"/>
        <v>50</v>
      </c>
      <c r="G29" s="44">
        <v>16</v>
      </c>
      <c r="H29" s="45">
        <v>17</v>
      </c>
      <c r="I29" s="22">
        <v>17</v>
      </c>
      <c r="J29" s="1"/>
      <c r="K29" s="1"/>
      <c r="L29" s="1"/>
      <c r="M29" s="1"/>
      <c r="N29" s="1"/>
      <c r="O29" s="1"/>
      <c r="P29" s="49">
        <f t="shared" si="7"/>
        <v>24</v>
      </c>
      <c r="Q29" s="1"/>
      <c r="R29" s="68" t="s">
        <v>104</v>
      </c>
      <c r="S29" s="25" t="s">
        <v>22</v>
      </c>
      <c r="T29" s="151">
        <v>0</v>
      </c>
      <c r="U29" s="152"/>
      <c r="V29" s="28">
        <f t="shared" si="2"/>
        <v>0</v>
      </c>
      <c r="W29" s="9" t="s">
        <v>23</v>
      </c>
      <c r="X29" s="47">
        <v>1</v>
      </c>
      <c r="Y29" s="41">
        <f>Y28+1</f>
        <v>44449</v>
      </c>
      <c r="Z29" s="26">
        <v>0</v>
      </c>
      <c r="AA29" s="34">
        <f t="shared" si="9"/>
        <v>2279</v>
      </c>
      <c r="AB29" s="48">
        <f t="shared" si="3"/>
        <v>94.958333333333329</v>
      </c>
      <c r="AC29" s="34">
        <v>9</v>
      </c>
      <c r="AD29" s="1"/>
      <c r="AE29" s="23">
        <f t="shared" si="10"/>
        <v>49</v>
      </c>
      <c r="AF29" s="1"/>
      <c r="AG29" s="68" t="s">
        <v>104</v>
      </c>
      <c r="AH29" s="35" t="s">
        <v>24</v>
      </c>
      <c r="AI29" s="151">
        <v>3</v>
      </c>
      <c r="AJ29" s="152"/>
      <c r="AK29" s="155">
        <f t="shared" si="4"/>
        <v>3</v>
      </c>
      <c r="AL29" s="9" t="s">
        <v>23</v>
      </c>
      <c r="AM29" s="47">
        <v>2</v>
      </c>
      <c r="AN29" s="41">
        <f t="shared" si="13"/>
        <v>44475</v>
      </c>
      <c r="AO29" s="157">
        <v>205</v>
      </c>
      <c r="AP29" s="34">
        <f t="shared" si="12"/>
        <v>4708</v>
      </c>
      <c r="AQ29" s="38">
        <f t="shared" si="5"/>
        <v>96.08163265306122</v>
      </c>
      <c r="AR29" s="34">
        <v>5</v>
      </c>
      <c r="AS29" s="1"/>
      <c r="BC29" s="1"/>
      <c r="BD29" s="1"/>
      <c r="BE29" s="1"/>
    </row>
    <row r="30" spans="1:57" ht="15" customHeight="1" x14ac:dyDescent="0.25">
      <c r="A30" s="1"/>
      <c r="B30" s="86">
        <v>25</v>
      </c>
      <c r="C30" s="1"/>
      <c r="D30" s="158" t="s">
        <v>128</v>
      </c>
      <c r="E30" s="19">
        <f t="shared" si="0"/>
        <v>64</v>
      </c>
      <c r="F30" s="19">
        <f t="shared" si="1"/>
        <v>50</v>
      </c>
      <c r="G30" s="44">
        <v>16</v>
      </c>
      <c r="H30" s="45">
        <v>16</v>
      </c>
      <c r="I30" s="22">
        <v>18</v>
      </c>
      <c r="J30" s="1"/>
      <c r="K30" s="1" t="s">
        <v>129</v>
      </c>
      <c r="L30" s="1"/>
      <c r="M30" s="1"/>
      <c r="N30" s="1"/>
      <c r="O30" s="1"/>
      <c r="P30" s="169">
        <f t="shared" si="7"/>
        <v>25</v>
      </c>
      <c r="Q30" s="92"/>
      <c r="R30" s="24" t="s">
        <v>124</v>
      </c>
      <c r="S30" s="35" t="s">
        <v>24</v>
      </c>
      <c r="T30" s="96">
        <v>0</v>
      </c>
      <c r="U30" s="170"/>
      <c r="V30" s="95">
        <f t="shared" si="2"/>
        <v>0</v>
      </c>
      <c r="W30" s="96" t="s">
        <v>23</v>
      </c>
      <c r="X30" s="97">
        <v>0</v>
      </c>
      <c r="Y30" s="98">
        <f>Y29+1</f>
        <v>44450</v>
      </c>
      <c r="Z30" s="93">
        <v>0</v>
      </c>
      <c r="AA30" s="99">
        <f t="shared" si="9"/>
        <v>2279</v>
      </c>
      <c r="AB30" s="171">
        <f t="shared" si="3"/>
        <v>91.16</v>
      </c>
      <c r="AC30" s="99">
        <v>8</v>
      </c>
      <c r="AD30" s="1"/>
      <c r="AE30" s="172">
        <f t="shared" si="10"/>
        <v>50</v>
      </c>
      <c r="AF30" s="92"/>
      <c r="AG30" s="24" t="s">
        <v>124</v>
      </c>
      <c r="AH30" s="25" t="s">
        <v>22</v>
      </c>
      <c r="AI30" s="96">
        <v>0</v>
      </c>
      <c r="AJ30" s="170"/>
      <c r="AK30" s="173">
        <f t="shared" si="4"/>
        <v>0</v>
      </c>
      <c r="AL30" s="96" t="s">
        <v>23</v>
      </c>
      <c r="AM30" s="97">
        <v>1</v>
      </c>
      <c r="AN30" s="98">
        <f t="shared" si="13"/>
        <v>44476</v>
      </c>
      <c r="AO30" s="93">
        <v>0</v>
      </c>
      <c r="AP30" s="99">
        <f t="shared" si="12"/>
        <v>4708</v>
      </c>
      <c r="AQ30" s="171">
        <f t="shared" si="5"/>
        <v>94.16</v>
      </c>
      <c r="AR30" s="99">
        <v>5</v>
      </c>
      <c r="AS30" s="1"/>
      <c r="BC30" s="1"/>
      <c r="BD30" s="1"/>
      <c r="BE30" s="1"/>
    </row>
    <row r="31" spans="1:57" ht="15" customHeight="1" x14ac:dyDescent="0.25">
      <c r="A31" s="1"/>
      <c r="B31" s="174">
        <v>26</v>
      </c>
      <c r="C31" s="92"/>
      <c r="D31" s="175" t="s">
        <v>126</v>
      </c>
      <c r="E31" s="176">
        <f t="shared" si="0"/>
        <v>59</v>
      </c>
      <c r="F31" s="176">
        <f t="shared" si="1"/>
        <v>50</v>
      </c>
      <c r="G31" s="177">
        <v>16</v>
      </c>
      <c r="H31" s="178">
        <v>11</v>
      </c>
      <c r="I31" s="179">
        <v>23</v>
      </c>
      <c r="J31" s="1"/>
      <c r="K31" s="180"/>
      <c r="L31" s="1"/>
      <c r="M31" s="1"/>
      <c r="N31" s="1"/>
      <c r="O31" s="1"/>
      <c r="P31" s="1"/>
      <c r="Q31" s="1"/>
      <c r="R31" s="1"/>
      <c r="S31" s="1"/>
      <c r="T31" s="64">
        <f>SUM(V6:V30)</f>
        <v>39</v>
      </c>
      <c r="U31" s="64"/>
      <c r="W31" s="64"/>
      <c r="X31" s="64">
        <f>SUM(X6:X30)</f>
        <v>37</v>
      </c>
      <c r="Y31" s="64"/>
      <c r="Z31" s="64">
        <f>SUM(Z6:Z30)</f>
        <v>2279</v>
      </c>
      <c r="AA31" s="1"/>
      <c r="AB31" s="1"/>
      <c r="AC31" s="9"/>
      <c r="AD31" s="1"/>
      <c r="AE31" s="1"/>
      <c r="AF31" s="1"/>
      <c r="AG31" s="1"/>
      <c r="AH31" s="1"/>
      <c r="AI31" s="64">
        <f>SUM(AK6:AK26)</f>
        <v>37</v>
      </c>
      <c r="AJ31" s="64"/>
      <c r="AL31" s="64"/>
      <c r="AM31" s="64">
        <f>SUM(AM6:AM30)</f>
        <v>34</v>
      </c>
      <c r="AN31" s="64"/>
      <c r="AO31" s="64">
        <f>SUM(AO6:AO30)</f>
        <v>2429</v>
      </c>
      <c r="AP31" s="1"/>
      <c r="AQ31" s="1"/>
      <c r="AR31" s="9"/>
      <c r="AS31" s="1"/>
      <c r="BC31" s="1"/>
      <c r="BD31" s="1"/>
      <c r="BE31" s="1"/>
    </row>
    <row r="32" spans="1:57" ht="1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9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B32" s="1"/>
      <c r="BC32" s="1"/>
      <c r="BD32" s="1"/>
      <c r="BE32" s="1"/>
    </row>
    <row r="33" spans="1:57" ht="1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5"/>
      <c r="Q33" s="5"/>
      <c r="R33" s="6" t="s">
        <v>98</v>
      </c>
      <c r="S33" s="7"/>
      <c r="T33" s="8"/>
      <c r="U33" s="7"/>
      <c r="V33" s="7"/>
      <c r="W33" s="7"/>
      <c r="Z33" s="9" t="s">
        <v>63</v>
      </c>
      <c r="AA33" s="9" t="s">
        <v>64</v>
      </c>
      <c r="AB33" s="3" t="s">
        <v>65</v>
      </c>
      <c r="AC33" s="1"/>
      <c r="AD33" s="1"/>
      <c r="AE33" s="1"/>
      <c r="AF33" s="1"/>
      <c r="AG33" s="1"/>
      <c r="AH33" s="1"/>
      <c r="AK33" s="46" t="s">
        <v>66</v>
      </c>
      <c r="AM33" s="46" t="s">
        <v>67</v>
      </c>
      <c r="AO33" s="46" t="s">
        <v>68</v>
      </c>
      <c r="AR33" s="46"/>
      <c r="AS33" s="9"/>
      <c r="AT33" s="1"/>
      <c r="AU33" s="1"/>
      <c r="AV33" s="1"/>
      <c r="AW33" s="1"/>
      <c r="AX33" s="1"/>
      <c r="AY33" s="1"/>
      <c r="AZ33" s="1"/>
      <c r="BB33" s="1"/>
      <c r="BC33" s="46"/>
      <c r="BD33" s="9"/>
      <c r="BE33" s="4"/>
    </row>
    <row r="34" spans="1:57" ht="15" customHeight="1" x14ac:dyDescent="0.25">
      <c r="A34" s="1"/>
      <c r="B34" s="1"/>
      <c r="C34" s="1"/>
      <c r="D34" s="181" t="s">
        <v>130</v>
      </c>
      <c r="E34" s="1"/>
      <c r="F34" s="9">
        <v>1</v>
      </c>
      <c r="G34" s="1"/>
      <c r="H34" s="1"/>
      <c r="I34" s="1"/>
      <c r="J34" s="1"/>
      <c r="O34" s="151"/>
      <c r="P34" s="5" t="s">
        <v>3</v>
      </c>
      <c r="Q34" s="7"/>
      <c r="R34" s="7" t="s">
        <v>4</v>
      </c>
      <c r="S34" s="6" t="s">
        <v>5</v>
      </c>
      <c r="T34" s="6" t="s">
        <v>6</v>
      </c>
      <c r="U34" s="6" t="s">
        <v>7</v>
      </c>
      <c r="V34" s="6" t="s">
        <v>8</v>
      </c>
      <c r="W34" s="6" t="s">
        <v>9</v>
      </c>
      <c r="X34" s="1" t="s">
        <v>53</v>
      </c>
      <c r="Z34" s="48">
        <v>11</v>
      </c>
      <c r="AA34" s="48">
        <v>8</v>
      </c>
      <c r="AB34" s="48">
        <f>Z34+AA34</f>
        <v>19</v>
      </c>
      <c r="AF34" s="1"/>
      <c r="AG34" s="1"/>
      <c r="AH34" s="1"/>
      <c r="AK34" s="70">
        <f>T31+AI31</f>
        <v>76</v>
      </c>
      <c r="AM34" s="70">
        <f>X31+AM31</f>
        <v>71</v>
      </c>
      <c r="AO34" s="70">
        <f>Z31+AO31</f>
        <v>4708</v>
      </c>
      <c r="AR34" s="1"/>
      <c r="AS34" s="1"/>
      <c r="AT34" s="1"/>
      <c r="AU34" s="1"/>
      <c r="AV34" s="1"/>
      <c r="AW34" s="1"/>
      <c r="AX34" s="1"/>
      <c r="AY34" s="1"/>
      <c r="AZ34" s="1"/>
      <c r="BB34" s="1"/>
      <c r="BC34" s="1"/>
      <c r="BD34" s="1"/>
      <c r="BE34" s="4"/>
    </row>
    <row r="35" spans="1:57" ht="15" customHeight="1" x14ac:dyDescent="0.25">
      <c r="A35" s="1"/>
      <c r="B35" s="1"/>
      <c r="C35" s="1"/>
      <c r="D35" s="68" t="s">
        <v>104</v>
      </c>
      <c r="E35" s="182">
        <f t="shared" ref="E35:E59" ca="1" si="14">RANDBETWEEN(1,30)</f>
        <v>19</v>
      </c>
      <c r="F35" s="1"/>
      <c r="G35" s="109"/>
      <c r="H35" s="110" t="s">
        <v>69</v>
      </c>
      <c r="I35" s="109"/>
      <c r="J35" s="1"/>
      <c r="O35" s="1"/>
      <c r="P35" s="16">
        <v>1</v>
      </c>
      <c r="Q35" s="17"/>
      <c r="R35" s="156" t="s">
        <v>104</v>
      </c>
      <c r="S35" s="19">
        <f t="shared" ref="S35:S60" si="15">U35*3+V35</f>
        <v>116</v>
      </c>
      <c r="T35" s="19">
        <f t="shared" ref="T35:T60" si="16">U35+V35+W35</f>
        <v>50</v>
      </c>
      <c r="U35" s="20">
        <v>36</v>
      </c>
      <c r="V35" s="21">
        <v>8</v>
      </c>
      <c r="W35" s="22">
        <v>6</v>
      </c>
      <c r="X35" s="111">
        <v>1</v>
      </c>
      <c r="Z35" s="38">
        <v>13</v>
      </c>
      <c r="AA35" s="38">
        <v>15</v>
      </c>
      <c r="AB35" s="38">
        <f>Z35+AA35</f>
        <v>28</v>
      </c>
      <c r="AF35" s="1"/>
      <c r="AI35" s="1"/>
      <c r="AJ35" s="1"/>
      <c r="AK35" s="1"/>
      <c r="AL35" s="1"/>
      <c r="AM35" s="1"/>
      <c r="AN35" s="1"/>
      <c r="AO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4"/>
    </row>
    <row r="36" spans="1:57" ht="15" customHeight="1" x14ac:dyDescent="0.25">
      <c r="A36" s="1"/>
      <c r="B36" s="1"/>
      <c r="C36" s="1"/>
      <c r="D36" s="68" t="s">
        <v>107</v>
      </c>
      <c r="E36" s="182">
        <f t="shared" ca="1" si="14"/>
        <v>11</v>
      </c>
      <c r="F36" s="1"/>
      <c r="G36" s="109"/>
      <c r="H36" s="110" t="s">
        <v>70</v>
      </c>
      <c r="I36" s="109"/>
      <c r="J36" s="1"/>
      <c r="O36" s="1"/>
      <c r="P36" s="42">
        <v>2</v>
      </c>
      <c r="Q36" s="17"/>
      <c r="R36" s="156" t="s">
        <v>107</v>
      </c>
      <c r="S36" s="19">
        <f t="shared" si="15"/>
        <v>104</v>
      </c>
      <c r="T36" s="19">
        <f t="shared" si="16"/>
        <v>50</v>
      </c>
      <c r="U36" s="44">
        <v>29</v>
      </c>
      <c r="V36" s="45">
        <v>17</v>
      </c>
      <c r="W36" s="22">
        <v>4</v>
      </c>
      <c r="X36" s="111">
        <f t="shared" ref="X36:X60" si="17">X35+1</f>
        <v>2</v>
      </c>
      <c r="Z36" s="183">
        <v>1</v>
      </c>
      <c r="AA36" s="183">
        <v>2</v>
      </c>
      <c r="AB36" s="183">
        <f>Z36+AA36</f>
        <v>3</v>
      </c>
      <c r="AF36" s="1"/>
      <c r="AI36" s="1"/>
      <c r="AJ36" s="1"/>
      <c r="AK36" s="1"/>
      <c r="AL36" s="1"/>
      <c r="AM36" s="1"/>
      <c r="AN36" s="1"/>
      <c r="AO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4"/>
    </row>
    <row r="37" spans="1:57" ht="15" customHeight="1" x14ac:dyDescent="0.25">
      <c r="A37" s="1"/>
      <c r="B37" s="1"/>
      <c r="C37" s="1"/>
      <c r="D37" s="68" t="s">
        <v>100</v>
      </c>
      <c r="E37" s="182">
        <f t="shared" ca="1" si="14"/>
        <v>13</v>
      </c>
      <c r="F37" s="1"/>
      <c r="G37" s="109"/>
      <c r="H37" s="110" t="s">
        <v>73</v>
      </c>
      <c r="I37" s="109"/>
      <c r="J37" s="1"/>
      <c r="O37" s="1"/>
      <c r="P37" s="42">
        <v>3</v>
      </c>
      <c r="Q37" s="17"/>
      <c r="R37" s="71" t="s">
        <v>100</v>
      </c>
      <c r="S37" s="19">
        <f t="shared" si="15"/>
        <v>119</v>
      </c>
      <c r="T37" s="19">
        <f t="shared" si="16"/>
        <v>50</v>
      </c>
      <c r="U37" s="44">
        <v>36</v>
      </c>
      <c r="V37" s="45">
        <v>11</v>
      </c>
      <c r="W37" s="22">
        <v>3</v>
      </c>
      <c r="X37" s="111">
        <f t="shared" si="17"/>
        <v>3</v>
      </c>
      <c r="AF37" s="1"/>
      <c r="AI37" s="1"/>
      <c r="AJ37" s="1"/>
      <c r="AK37" s="1"/>
      <c r="AL37" s="1"/>
      <c r="AM37" s="1"/>
      <c r="AN37" s="1"/>
      <c r="AO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4"/>
    </row>
    <row r="38" spans="1:57" ht="15" customHeight="1" x14ac:dyDescent="0.25">
      <c r="A38" s="1"/>
      <c r="B38" s="1"/>
      <c r="C38" s="1"/>
      <c r="D38" s="61" t="s">
        <v>116</v>
      </c>
      <c r="E38" s="182">
        <f t="shared" ca="1" si="14"/>
        <v>19</v>
      </c>
      <c r="F38" s="1"/>
      <c r="G38" s="109"/>
      <c r="H38" s="110" t="s">
        <v>74</v>
      </c>
      <c r="I38" s="109"/>
      <c r="J38" s="1"/>
      <c r="O38" s="1"/>
      <c r="P38" s="42">
        <v>4</v>
      </c>
      <c r="Q38" s="17"/>
      <c r="R38" s="158" t="s">
        <v>116</v>
      </c>
      <c r="S38" s="19">
        <f t="shared" si="15"/>
        <v>82</v>
      </c>
      <c r="T38" s="19">
        <f t="shared" si="16"/>
        <v>50</v>
      </c>
      <c r="U38" s="44">
        <v>24</v>
      </c>
      <c r="V38" s="45">
        <v>10</v>
      </c>
      <c r="W38" s="22">
        <v>16</v>
      </c>
      <c r="X38" s="111">
        <f t="shared" si="17"/>
        <v>4</v>
      </c>
      <c r="Z38" s="3" t="s">
        <v>131</v>
      </c>
      <c r="AF38" s="1"/>
      <c r="AI38" s="1"/>
      <c r="AJ38" s="1"/>
      <c r="AK38" s="1"/>
      <c r="AL38" s="1"/>
      <c r="AM38" s="1"/>
      <c r="AN38" s="1"/>
      <c r="AO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4"/>
    </row>
    <row r="39" spans="1:57" ht="15" customHeight="1" x14ac:dyDescent="0.25">
      <c r="A39" s="1"/>
      <c r="B39" s="1"/>
      <c r="C39" s="1"/>
      <c r="D39" s="61" t="s">
        <v>114</v>
      </c>
      <c r="E39" s="182">
        <f t="shared" ca="1" si="14"/>
        <v>26</v>
      </c>
      <c r="F39" s="1"/>
      <c r="H39" s="121"/>
      <c r="I39" s="45"/>
      <c r="J39" s="1"/>
      <c r="O39" s="1"/>
      <c r="P39" s="62">
        <v>5</v>
      </c>
      <c r="Q39" s="65"/>
      <c r="R39" s="158" t="s">
        <v>114</v>
      </c>
      <c r="S39" s="19">
        <f t="shared" si="15"/>
        <v>83</v>
      </c>
      <c r="T39" s="19">
        <f t="shared" si="16"/>
        <v>50</v>
      </c>
      <c r="U39" s="44">
        <v>20</v>
      </c>
      <c r="V39" s="45">
        <v>23</v>
      </c>
      <c r="W39" s="22">
        <v>7</v>
      </c>
      <c r="X39" s="111">
        <f t="shared" si="17"/>
        <v>5</v>
      </c>
      <c r="Z39" s="3" t="s">
        <v>132</v>
      </c>
      <c r="AF39" s="1"/>
      <c r="AI39" s="1"/>
      <c r="AJ39" s="1"/>
      <c r="AK39" s="1"/>
      <c r="AL39" s="1"/>
      <c r="AM39" s="1"/>
      <c r="AN39" s="1"/>
      <c r="AO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4"/>
    </row>
    <row r="40" spans="1:57" ht="15" customHeight="1" x14ac:dyDescent="0.25">
      <c r="A40" s="1"/>
      <c r="B40" s="1"/>
      <c r="C40" s="1"/>
      <c r="D40" s="61" t="s">
        <v>101</v>
      </c>
      <c r="E40" s="182">
        <f t="shared" ca="1" si="14"/>
        <v>21</v>
      </c>
      <c r="F40" s="1"/>
      <c r="J40" s="1"/>
      <c r="K40" s="1"/>
      <c r="L40" s="1"/>
      <c r="M40" s="1"/>
      <c r="N40" s="1"/>
      <c r="O40" s="1"/>
      <c r="P40" s="62">
        <v>6</v>
      </c>
      <c r="Q40" s="65"/>
      <c r="R40" s="156" t="s">
        <v>101</v>
      </c>
      <c r="S40" s="19">
        <f t="shared" si="15"/>
        <v>99</v>
      </c>
      <c r="T40" s="19">
        <f t="shared" si="16"/>
        <v>50</v>
      </c>
      <c r="U40" s="44">
        <v>27</v>
      </c>
      <c r="V40" s="45">
        <v>18</v>
      </c>
      <c r="W40" s="22">
        <v>5</v>
      </c>
      <c r="X40" s="111">
        <f t="shared" si="17"/>
        <v>6</v>
      </c>
      <c r="Z40" s="3" t="s">
        <v>133</v>
      </c>
      <c r="AA40" s="1"/>
      <c r="AB40" s="1"/>
      <c r="AC40" s="1"/>
      <c r="AD40" s="1"/>
      <c r="AE40" s="1"/>
      <c r="AF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4"/>
    </row>
    <row r="41" spans="1:57" x14ac:dyDescent="0.25">
      <c r="A41" s="1"/>
      <c r="B41" s="1"/>
      <c r="C41" s="1"/>
      <c r="D41" s="61" t="s">
        <v>109</v>
      </c>
      <c r="E41" s="182">
        <f t="shared" ca="1" si="14"/>
        <v>22</v>
      </c>
      <c r="F41" s="1"/>
      <c r="J41" s="1"/>
      <c r="K41" s="1"/>
      <c r="L41" s="1"/>
      <c r="M41" s="1"/>
      <c r="N41" s="1"/>
      <c r="O41" s="1"/>
      <c r="P41" s="62">
        <v>7</v>
      </c>
      <c r="Q41" s="65"/>
      <c r="R41" s="159" t="s">
        <v>109</v>
      </c>
      <c r="S41" s="19">
        <f t="shared" si="15"/>
        <v>82</v>
      </c>
      <c r="T41" s="19">
        <f t="shared" si="16"/>
        <v>50</v>
      </c>
      <c r="U41" s="44">
        <v>21</v>
      </c>
      <c r="V41" s="45">
        <v>19</v>
      </c>
      <c r="W41" s="22">
        <v>10</v>
      </c>
      <c r="X41" s="111">
        <f t="shared" si="17"/>
        <v>7</v>
      </c>
      <c r="Z41" s="1" t="s">
        <v>134</v>
      </c>
      <c r="AA41" s="1"/>
      <c r="AB41" s="1"/>
      <c r="AC41" s="1"/>
      <c r="AD41" s="1"/>
      <c r="AE41" s="1"/>
      <c r="AF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4"/>
    </row>
    <row r="42" spans="1:57" ht="15" customHeight="1" x14ac:dyDescent="0.25">
      <c r="A42" s="1"/>
      <c r="B42" s="1"/>
      <c r="C42" s="1"/>
      <c r="D42" s="61" t="s">
        <v>112</v>
      </c>
      <c r="E42" s="182">
        <f t="shared" ca="1" si="14"/>
        <v>22</v>
      </c>
      <c r="F42" s="1"/>
      <c r="G42" s="129"/>
      <c r="H42" s="130" t="s">
        <v>76</v>
      </c>
      <c r="I42" s="129"/>
      <c r="J42" s="1"/>
      <c r="K42" s="1"/>
      <c r="L42" s="1"/>
      <c r="M42" s="1"/>
      <c r="N42" s="1"/>
      <c r="O42" s="1"/>
      <c r="P42" s="62">
        <v>8</v>
      </c>
      <c r="Q42" s="65"/>
      <c r="R42" s="156" t="s">
        <v>112</v>
      </c>
      <c r="S42" s="19">
        <f t="shared" si="15"/>
        <v>90</v>
      </c>
      <c r="T42" s="19">
        <f t="shared" si="16"/>
        <v>50</v>
      </c>
      <c r="U42" s="44">
        <v>24</v>
      </c>
      <c r="V42" s="45">
        <v>18</v>
      </c>
      <c r="W42" s="22">
        <v>8</v>
      </c>
      <c r="X42" s="111">
        <f t="shared" si="17"/>
        <v>8</v>
      </c>
      <c r="Z42" s="1" t="s">
        <v>135</v>
      </c>
      <c r="AA42" s="1"/>
      <c r="AB42" s="1"/>
      <c r="AC42" s="1"/>
      <c r="AD42" s="1"/>
      <c r="AE42" s="1"/>
      <c r="AF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4"/>
    </row>
    <row r="43" spans="1:57" ht="15" customHeight="1" x14ac:dyDescent="0.25">
      <c r="A43" s="1"/>
      <c r="B43" s="1"/>
      <c r="C43" s="1"/>
      <c r="D43" s="61" t="s">
        <v>125</v>
      </c>
      <c r="E43" s="182">
        <f t="shared" ca="1" si="14"/>
        <v>8</v>
      </c>
      <c r="F43" s="1"/>
      <c r="G43" s="129"/>
      <c r="H43" s="130" t="s">
        <v>78</v>
      </c>
      <c r="I43" s="131"/>
      <c r="J43" s="1"/>
      <c r="K43" s="1"/>
      <c r="L43" s="1"/>
      <c r="M43" s="1"/>
      <c r="N43" s="1"/>
      <c r="O43" s="1"/>
      <c r="P43" s="19">
        <v>9</v>
      </c>
      <c r="Q43" s="65"/>
      <c r="R43" s="156" t="s">
        <v>125</v>
      </c>
      <c r="S43" s="19">
        <f t="shared" si="15"/>
        <v>74</v>
      </c>
      <c r="T43" s="19">
        <f t="shared" si="16"/>
        <v>50</v>
      </c>
      <c r="U43" s="44">
        <v>18</v>
      </c>
      <c r="V43" s="45">
        <v>20</v>
      </c>
      <c r="W43" s="22">
        <v>12</v>
      </c>
      <c r="X43" s="111">
        <f t="shared" si="17"/>
        <v>9</v>
      </c>
      <c r="Z43" s="1" t="s">
        <v>136</v>
      </c>
      <c r="AB43" s="1"/>
      <c r="AC43" s="1"/>
      <c r="AD43" s="1"/>
      <c r="AE43" s="1"/>
      <c r="AF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4"/>
    </row>
    <row r="44" spans="1:57" ht="15" customHeight="1" x14ac:dyDescent="0.25">
      <c r="A44" s="1"/>
      <c r="B44" s="1"/>
      <c r="C44" s="1"/>
      <c r="D44" s="61" t="s">
        <v>127</v>
      </c>
      <c r="E44" s="182">
        <f t="shared" ca="1" si="14"/>
        <v>13</v>
      </c>
      <c r="F44" s="1"/>
      <c r="G44" s="129"/>
      <c r="H44" s="130" t="s">
        <v>79</v>
      </c>
      <c r="I44" s="131"/>
      <c r="J44" s="1"/>
      <c r="K44" s="1"/>
      <c r="L44" s="1"/>
      <c r="M44" s="1"/>
      <c r="N44" s="1"/>
      <c r="O44" s="1"/>
      <c r="P44" s="19">
        <v>10</v>
      </c>
      <c r="Q44" s="65"/>
      <c r="R44" s="158" t="s">
        <v>127</v>
      </c>
      <c r="S44" s="19">
        <f t="shared" si="15"/>
        <v>71</v>
      </c>
      <c r="T44" s="19">
        <f t="shared" si="16"/>
        <v>50</v>
      </c>
      <c r="U44" s="44">
        <v>17</v>
      </c>
      <c r="V44" s="45">
        <v>20</v>
      </c>
      <c r="W44" s="22">
        <v>13</v>
      </c>
      <c r="X44" s="111">
        <f t="shared" si="17"/>
        <v>10</v>
      </c>
      <c r="Z44" s="1" t="s">
        <v>137</v>
      </c>
      <c r="AA44" s="1"/>
      <c r="AB44" s="1"/>
      <c r="AC44" s="1"/>
      <c r="AD44" s="1"/>
      <c r="AE44" s="1"/>
      <c r="AF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4"/>
    </row>
    <row r="45" spans="1:57" ht="15" customHeight="1" x14ac:dyDescent="0.25">
      <c r="A45" s="1"/>
      <c r="B45" s="1"/>
      <c r="C45" s="1"/>
      <c r="D45" s="61" t="s">
        <v>122</v>
      </c>
      <c r="E45" s="182">
        <f t="shared" ca="1" si="14"/>
        <v>16</v>
      </c>
      <c r="F45" s="1"/>
      <c r="G45" s="129"/>
      <c r="H45" s="130" t="s">
        <v>80</v>
      </c>
      <c r="I45" s="131"/>
      <c r="J45" s="1"/>
      <c r="K45" s="1"/>
      <c r="L45" s="1"/>
      <c r="M45" s="1"/>
      <c r="N45" s="1"/>
      <c r="O45" s="1"/>
      <c r="P45" s="19">
        <v>11</v>
      </c>
      <c r="Q45" s="65"/>
      <c r="R45" s="158" t="s">
        <v>122</v>
      </c>
      <c r="S45" s="19">
        <f t="shared" si="15"/>
        <v>81</v>
      </c>
      <c r="T45" s="19">
        <f t="shared" si="16"/>
        <v>50</v>
      </c>
      <c r="U45" s="44">
        <v>21</v>
      </c>
      <c r="V45" s="45">
        <v>18</v>
      </c>
      <c r="W45" s="22">
        <v>11</v>
      </c>
      <c r="X45" s="111">
        <f t="shared" si="17"/>
        <v>11</v>
      </c>
      <c r="Z45" s="3" t="s">
        <v>138</v>
      </c>
      <c r="AA45" s="1"/>
      <c r="AB45" s="1"/>
      <c r="AC45" s="1"/>
      <c r="AD45" s="1"/>
      <c r="AE45" s="1"/>
      <c r="AF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4"/>
    </row>
    <row r="46" spans="1:57" ht="15" customHeight="1" x14ac:dyDescent="0.25">
      <c r="A46" s="1"/>
      <c r="B46" s="1"/>
      <c r="C46" s="1"/>
      <c r="D46" s="61" t="s">
        <v>120</v>
      </c>
      <c r="E46" s="182">
        <f t="shared" ca="1" si="14"/>
        <v>16</v>
      </c>
      <c r="F46" s="1"/>
      <c r="J46" s="1"/>
      <c r="K46" s="1"/>
      <c r="L46" s="1"/>
      <c r="M46" s="1"/>
      <c r="N46" s="1"/>
      <c r="O46" s="1"/>
      <c r="P46" s="19">
        <v>12</v>
      </c>
      <c r="Q46" s="65"/>
      <c r="R46" s="158" t="s">
        <v>120</v>
      </c>
      <c r="S46" s="19">
        <f t="shared" si="15"/>
        <v>81</v>
      </c>
      <c r="T46" s="19">
        <f t="shared" si="16"/>
        <v>50</v>
      </c>
      <c r="U46" s="44">
        <v>23</v>
      </c>
      <c r="V46" s="45">
        <v>12</v>
      </c>
      <c r="W46" s="22">
        <v>15</v>
      </c>
      <c r="X46" s="111">
        <f t="shared" si="17"/>
        <v>12</v>
      </c>
      <c r="Z46" s="3" t="s">
        <v>139</v>
      </c>
      <c r="AB46" s="1"/>
      <c r="AC46" s="1"/>
      <c r="AD46" s="1"/>
      <c r="AE46" s="1"/>
      <c r="AF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4"/>
    </row>
    <row r="47" spans="1:57" ht="15" customHeight="1" x14ac:dyDescent="0.25">
      <c r="A47" s="1"/>
      <c r="B47" s="1"/>
      <c r="C47" s="1"/>
      <c r="D47" s="61" t="s">
        <v>121</v>
      </c>
      <c r="E47" s="182">
        <f t="shared" ca="1" si="14"/>
        <v>3</v>
      </c>
      <c r="F47" s="1"/>
      <c r="J47" s="1"/>
      <c r="K47" s="1"/>
      <c r="L47" s="1"/>
      <c r="M47" s="1"/>
      <c r="N47" s="1"/>
      <c r="O47" s="1"/>
      <c r="P47" s="19">
        <v>13</v>
      </c>
      <c r="Q47" s="65"/>
      <c r="R47" s="158" t="s">
        <v>121</v>
      </c>
      <c r="S47" s="19">
        <f t="shared" si="15"/>
        <v>78</v>
      </c>
      <c r="T47" s="19">
        <f t="shared" si="16"/>
        <v>50</v>
      </c>
      <c r="U47" s="44">
        <v>21</v>
      </c>
      <c r="V47" s="45">
        <v>15</v>
      </c>
      <c r="W47" s="22">
        <v>14</v>
      </c>
      <c r="X47" s="111">
        <f t="shared" si="17"/>
        <v>13</v>
      </c>
      <c r="Z47" s="3" t="s">
        <v>140</v>
      </c>
      <c r="AA47" s="1"/>
      <c r="AB47" s="1"/>
      <c r="AC47" s="1"/>
      <c r="AD47" s="1"/>
      <c r="AE47" s="1"/>
      <c r="AF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4"/>
    </row>
    <row r="48" spans="1:57" ht="15" customHeight="1" x14ac:dyDescent="0.25">
      <c r="A48" s="1"/>
      <c r="B48" s="1"/>
      <c r="C48" s="1"/>
      <c r="D48" s="61" t="s">
        <v>113</v>
      </c>
      <c r="E48" s="182">
        <f t="shared" ca="1" si="14"/>
        <v>4</v>
      </c>
      <c r="F48" s="1"/>
      <c r="J48" s="1"/>
      <c r="K48" s="1"/>
      <c r="L48" s="1"/>
      <c r="M48" s="1"/>
      <c r="N48" s="1"/>
      <c r="O48" s="1"/>
      <c r="P48" s="19">
        <v>14</v>
      </c>
      <c r="Q48" s="65"/>
      <c r="R48" s="156" t="s">
        <v>113</v>
      </c>
      <c r="S48" s="19">
        <f t="shared" si="15"/>
        <v>84</v>
      </c>
      <c r="T48" s="19">
        <f t="shared" si="16"/>
        <v>50</v>
      </c>
      <c r="U48" s="44">
        <v>21</v>
      </c>
      <c r="V48" s="45">
        <v>21</v>
      </c>
      <c r="W48" s="22">
        <v>8</v>
      </c>
      <c r="X48" s="111">
        <f t="shared" si="17"/>
        <v>14</v>
      </c>
      <c r="Z48" s="1"/>
      <c r="AA48" s="1"/>
      <c r="AB48" s="1"/>
      <c r="AC48" s="1"/>
      <c r="AD48" s="1"/>
      <c r="AE48" s="1"/>
      <c r="AF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4"/>
    </row>
    <row r="49" spans="1:57" ht="15" customHeight="1" x14ac:dyDescent="0.25">
      <c r="A49" s="1"/>
      <c r="B49" s="1"/>
      <c r="C49" s="1"/>
      <c r="D49" s="24" t="s">
        <v>124</v>
      </c>
      <c r="E49" s="182">
        <f t="shared" ca="1" si="14"/>
        <v>13</v>
      </c>
      <c r="F49" s="1"/>
      <c r="G49" s="121"/>
      <c r="H49" s="121"/>
      <c r="I49" s="121"/>
      <c r="J49" s="1"/>
      <c r="K49" s="1"/>
      <c r="L49" s="1"/>
      <c r="M49" s="1"/>
      <c r="N49" s="1"/>
      <c r="O49" s="1"/>
      <c r="P49" s="19">
        <v>15</v>
      </c>
      <c r="Q49" s="65"/>
      <c r="R49" s="156" t="s">
        <v>124</v>
      </c>
      <c r="S49" s="19">
        <f t="shared" si="15"/>
        <v>77</v>
      </c>
      <c r="T49" s="19">
        <f t="shared" si="16"/>
        <v>50</v>
      </c>
      <c r="U49" s="44">
        <v>19</v>
      </c>
      <c r="V49" s="45">
        <v>20</v>
      </c>
      <c r="W49" s="22">
        <v>11</v>
      </c>
      <c r="X49" s="111">
        <f t="shared" si="17"/>
        <v>15</v>
      </c>
      <c r="Z49" s="1"/>
      <c r="AA49" s="1"/>
      <c r="AB49" s="1"/>
      <c r="AC49" s="1"/>
      <c r="AD49" s="1"/>
      <c r="AE49" s="1"/>
      <c r="AF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4"/>
    </row>
    <row r="50" spans="1:57" ht="15" customHeight="1" x14ac:dyDescent="0.25">
      <c r="A50" s="1"/>
      <c r="B50" s="1"/>
      <c r="C50" s="1"/>
      <c r="D50" s="24" t="s">
        <v>115</v>
      </c>
      <c r="E50" s="182">
        <f t="shared" ca="1" si="14"/>
        <v>18</v>
      </c>
      <c r="F50" s="1"/>
      <c r="I50" s="121"/>
      <c r="J50" s="1"/>
      <c r="K50" s="1"/>
      <c r="L50" s="1"/>
      <c r="M50" s="1"/>
      <c r="N50" s="1"/>
      <c r="O50" s="1"/>
      <c r="P50" s="19">
        <v>16</v>
      </c>
      <c r="Q50" s="65"/>
      <c r="R50" s="158" t="s">
        <v>115</v>
      </c>
      <c r="S50" s="19">
        <f t="shared" si="15"/>
        <v>73</v>
      </c>
      <c r="T50" s="19">
        <f t="shared" si="16"/>
        <v>50</v>
      </c>
      <c r="U50" s="44">
        <v>18</v>
      </c>
      <c r="V50" s="45">
        <v>19</v>
      </c>
      <c r="W50" s="22">
        <v>13</v>
      </c>
      <c r="X50" s="111">
        <f t="shared" si="17"/>
        <v>16</v>
      </c>
      <c r="Z50" s="1"/>
      <c r="AA50" s="1"/>
      <c r="AB50" s="1"/>
      <c r="AC50" s="1"/>
      <c r="AD50" s="1"/>
      <c r="AE50" s="1"/>
      <c r="AF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4"/>
    </row>
    <row r="51" spans="1:57" ht="15" customHeight="1" x14ac:dyDescent="0.25">
      <c r="A51" s="1"/>
      <c r="B51" s="1"/>
      <c r="C51" s="1"/>
      <c r="D51" s="24" t="s">
        <v>123</v>
      </c>
      <c r="E51" s="182">
        <f t="shared" ca="1" si="14"/>
        <v>30</v>
      </c>
      <c r="F51" s="1"/>
      <c r="G51" s="140"/>
      <c r="H51" s="141" t="s">
        <v>82</v>
      </c>
      <c r="I51" s="142"/>
      <c r="J51" s="1"/>
      <c r="K51" s="1"/>
      <c r="L51" s="1"/>
      <c r="M51" s="1"/>
      <c r="N51" s="1"/>
      <c r="O51" s="1"/>
      <c r="P51" s="19">
        <v>17</v>
      </c>
      <c r="Q51" s="65"/>
      <c r="R51" s="158" t="s">
        <v>123</v>
      </c>
      <c r="S51" s="19">
        <f t="shared" si="15"/>
        <v>75</v>
      </c>
      <c r="T51" s="19">
        <f t="shared" si="16"/>
        <v>50</v>
      </c>
      <c r="U51" s="44">
        <v>20</v>
      </c>
      <c r="V51" s="45">
        <v>15</v>
      </c>
      <c r="W51" s="22">
        <v>15</v>
      </c>
      <c r="X51" s="111">
        <f t="shared" si="17"/>
        <v>17</v>
      </c>
      <c r="Z51" s="1"/>
      <c r="AA51" s="1"/>
      <c r="AB51" s="1"/>
      <c r="AC51" s="1"/>
      <c r="AD51" s="1"/>
      <c r="AE51" s="1"/>
      <c r="AF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4"/>
    </row>
    <row r="52" spans="1:57" ht="15" customHeight="1" x14ac:dyDescent="0.25">
      <c r="A52" s="1"/>
      <c r="B52" s="1"/>
      <c r="C52" s="1"/>
      <c r="D52" s="24" t="s">
        <v>31</v>
      </c>
      <c r="E52" s="182">
        <f t="shared" ca="1" si="14"/>
        <v>1</v>
      </c>
      <c r="F52" s="1"/>
      <c r="G52" s="140"/>
      <c r="H52" s="141" t="s">
        <v>83</v>
      </c>
      <c r="I52" s="142"/>
      <c r="J52" s="1"/>
      <c r="K52" s="1"/>
      <c r="L52" s="1"/>
      <c r="N52" s="1"/>
      <c r="O52" s="1"/>
      <c r="P52" s="19">
        <v>18</v>
      </c>
      <c r="Q52" s="65"/>
      <c r="R52" s="156" t="s">
        <v>31</v>
      </c>
      <c r="S52" s="19">
        <f t="shared" si="15"/>
        <v>65</v>
      </c>
      <c r="T52" s="19">
        <f t="shared" si="16"/>
        <v>50</v>
      </c>
      <c r="U52" s="44">
        <v>16</v>
      </c>
      <c r="V52" s="45">
        <v>17</v>
      </c>
      <c r="W52" s="22">
        <v>17</v>
      </c>
      <c r="X52" s="111">
        <f t="shared" si="17"/>
        <v>18</v>
      </c>
      <c r="Z52" s="1"/>
      <c r="AA52" s="1"/>
      <c r="AB52" s="1"/>
      <c r="AC52" s="1"/>
      <c r="AD52" s="1"/>
      <c r="AE52" s="1"/>
      <c r="AF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4"/>
    </row>
    <row r="53" spans="1:57" ht="15" customHeight="1" x14ac:dyDescent="0.25">
      <c r="A53" s="1"/>
      <c r="B53" s="1"/>
      <c r="C53" s="1"/>
      <c r="D53" s="24" t="s">
        <v>126</v>
      </c>
      <c r="E53" s="182">
        <f t="shared" ca="1" si="14"/>
        <v>30</v>
      </c>
      <c r="F53" s="1"/>
      <c r="G53" s="140"/>
      <c r="H53" s="141" t="s">
        <v>84</v>
      </c>
      <c r="I53" s="142"/>
      <c r="J53" s="1"/>
      <c r="K53" s="1"/>
      <c r="L53" s="1"/>
      <c r="M53" s="1"/>
      <c r="N53" s="1"/>
      <c r="O53" s="1"/>
      <c r="P53" s="19">
        <v>19</v>
      </c>
      <c r="Q53" s="65"/>
      <c r="R53" s="158" t="s">
        <v>126</v>
      </c>
      <c r="S53" s="19">
        <f t="shared" si="15"/>
        <v>59</v>
      </c>
      <c r="T53" s="19">
        <f t="shared" si="16"/>
        <v>50</v>
      </c>
      <c r="U53" s="44">
        <v>16</v>
      </c>
      <c r="V53" s="45">
        <v>11</v>
      </c>
      <c r="W53" s="22">
        <v>23</v>
      </c>
      <c r="X53" s="111">
        <f t="shared" si="17"/>
        <v>19</v>
      </c>
      <c r="Z53" s="1"/>
      <c r="AA53" s="1"/>
      <c r="AB53" s="1"/>
      <c r="AC53" s="1"/>
      <c r="AD53" s="1"/>
      <c r="AE53" s="1"/>
      <c r="AF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4"/>
    </row>
    <row r="54" spans="1:57" ht="15" customHeight="1" x14ac:dyDescent="0.25">
      <c r="A54" s="1"/>
      <c r="B54" s="1"/>
      <c r="C54" s="1"/>
      <c r="D54" s="24" t="s">
        <v>118</v>
      </c>
      <c r="E54" s="182">
        <f t="shared" ca="1" si="14"/>
        <v>15</v>
      </c>
      <c r="F54" s="1"/>
      <c r="G54" s="140"/>
      <c r="H54" s="141" t="s">
        <v>85</v>
      </c>
      <c r="I54" s="142"/>
      <c r="J54" s="1"/>
      <c r="K54" s="1"/>
      <c r="L54" s="1"/>
      <c r="M54" s="1"/>
      <c r="N54" s="1"/>
      <c r="O54" s="1"/>
      <c r="P54" s="19">
        <v>20</v>
      </c>
      <c r="Q54" s="80"/>
      <c r="R54" s="156" t="s">
        <v>118</v>
      </c>
      <c r="S54" s="19">
        <f t="shared" si="15"/>
        <v>71</v>
      </c>
      <c r="T54" s="19">
        <f t="shared" si="16"/>
        <v>50</v>
      </c>
      <c r="U54" s="44">
        <v>21</v>
      </c>
      <c r="V54" s="45">
        <v>8</v>
      </c>
      <c r="W54" s="22">
        <v>21</v>
      </c>
      <c r="X54" s="111">
        <f t="shared" si="17"/>
        <v>20</v>
      </c>
      <c r="Z54" s="1"/>
      <c r="AA54" s="1"/>
      <c r="AB54" s="1"/>
      <c r="AC54" s="1"/>
      <c r="AD54" s="1"/>
      <c r="AE54" s="1"/>
      <c r="AF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4"/>
    </row>
    <row r="55" spans="1:57" ht="15" customHeight="1" x14ac:dyDescent="0.25">
      <c r="A55" s="1"/>
      <c r="C55" s="1"/>
      <c r="D55" s="24" t="s">
        <v>117</v>
      </c>
      <c r="E55" s="182">
        <f t="shared" ca="1" si="14"/>
        <v>29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9">
        <v>21</v>
      </c>
      <c r="Q55" s="1"/>
      <c r="R55" s="158" t="s">
        <v>117</v>
      </c>
      <c r="S55" s="19">
        <f t="shared" si="15"/>
        <v>65</v>
      </c>
      <c r="T55" s="19">
        <f t="shared" si="16"/>
        <v>50</v>
      </c>
      <c r="U55" s="44">
        <v>16</v>
      </c>
      <c r="V55" s="45">
        <v>17</v>
      </c>
      <c r="W55" s="22">
        <v>17</v>
      </c>
      <c r="X55" s="111">
        <f t="shared" si="17"/>
        <v>21</v>
      </c>
      <c r="Z55" s="1"/>
      <c r="AA55" s="1"/>
      <c r="AB55" s="1"/>
      <c r="AC55" s="1"/>
      <c r="AD55" s="1"/>
      <c r="AE55" s="1"/>
      <c r="AF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4"/>
    </row>
    <row r="56" spans="1:57" ht="15" customHeight="1" x14ac:dyDescent="0.25">
      <c r="A56" s="1"/>
      <c r="B56" s="1"/>
      <c r="C56" s="1"/>
      <c r="D56" s="24" t="s">
        <v>128</v>
      </c>
      <c r="E56" s="182">
        <f t="shared" ca="1" si="14"/>
        <v>13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9">
        <v>22</v>
      </c>
      <c r="Q56" s="1"/>
      <c r="R56" s="158" t="s">
        <v>128</v>
      </c>
      <c r="S56" s="19">
        <f t="shared" si="15"/>
        <v>64</v>
      </c>
      <c r="T56" s="19">
        <f t="shared" si="16"/>
        <v>50</v>
      </c>
      <c r="U56" s="44">
        <v>16</v>
      </c>
      <c r="V56" s="45">
        <v>16</v>
      </c>
      <c r="W56" s="22">
        <v>18</v>
      </c>
      <c r="X56" s="111">
        <f t="shared" si="17"/>
        <v>22</v>
      </c>
      <c r="Z56" s="1"/>
      <c r="AA56" s="1"/>
      <c r="AB56" s="1"/>
      <c r="AC56" s="1"/>
      <c r="AD56" s="1"/>
      <c r="AE56" s="1"/>
      <c r="AF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4"/>
    </row>
    <row r="57" spans="1:57" ht="15" customHeight="1" x14ac:dyDescent="0.25">
      <c r="A57" s="1"/>
      <c r="B57" s="1"/>
      <c r="C57" s="1"/>
      <c r="D57" s="24" t="s">
        <v>20</v>
      </c>
      <c r="E57" s="182">
        <f t="shared" ca="1" si="14"/>
        <v>13</v>
      </c>
      <c r="F57" s="1"/>
      <c r="G57" s="1"/>
      <c r="H57" s="1"/>
      <c r="J57" s="1"/>
      <c r="K57" s="1"/>
      <c r="L57" s="1"/>
      <c r="M57" s="1"/>
      <c r="N57" s="1"/>
      <c r="O57" s="1"/>
      <c r="P57" s="86">
        <v>23</v>
      </c>
      <c r="Q57" s="1"/>
      <c r="R57" s="158" t="s">
        <v>20</v>
      </c>
      <c r="S57" s="19">
        <f t="shared" si="15"/>
        <v>77</v>
      </c>
      <c r="T57" s="19">
        <f t="shared" si="16"/>
        <v>50</v>
      </c>
      <c r="U57" s="44">
        <v>21</v>
      </c>
      <c r="V57" s="45">
        <v>14</v>
      </c>
      <c r="W57" s="22">
        <v>15</v>
      </c>
      <c r="X57" s="111">
        <f t="shared" si="17"/>
        <v>23</v>
      </c>
      <c r="Z57" s="1"/>
      <c r="AA57" s="1"/>
      <c r="AB57" s="1"/>
      <c r="AC57" s="1"/>
      <c r="AD57" s="1"/>
      <c r="AE57" s="1"/>
      <c r="AF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4"/>
    </row>
    <row r="58" spans="1:57" ht="15" customHeight="1" x14ac:dyDescent="0.25">
      <c r="A58" s="1"/>
      <c r="B58" s="1"/>
      <c r="C58" s="1"/>
      <c r="D58" s="24" t="s">
        <v>105</v>
      </c>
      <c r="E58" s="182">
        <f t="shared" ca="1" si="14"/>
        <v>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86">
        <v>24</v>
      </c>
      <c r="Q58" s="1"/>
      <c r="R58" s="158" t="s">
        <v>105</v>
      </c>
      <c r="S58" s="19">
        <f t="shared" si="15"/>
        <v>67</v>
      </c>
      <c r="T58" s="19">
        <f t="shared" si="16"/>
        <v>50</v>
      </c>
      <c r="U58" s="44">
        <v>16</v>
      </c>
      <c r="V58" s="45">
        <v>19</v>
      </c>
      <c r="W58" s="22">
        <v>15</v>
      </c>
      <c r="X58" s="111">
        <f t="shared" si="17"/>
        <v>24</v>
      </c>
      <c r="Z58" s="1"/>
      <c r="AA58" s="1"/>
      <c r="AB58" s="1"/>
      <c r="AC58" s="1"/>
      <c r="AD58" s="1"/>
      <c r="AE58" s="1"/>
      <c r="AF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4"/>
    </row>
    <row r="59" spans="1:57" ht="15" customHeight="1" x14ac:dyDescent="0.25">
      <c r="A59" s="1"/>
      <c r="B59" s="1"/>
      <c r="C59" s="1"/>
      <c r="D59" s="24" t="s">
        <v>26</v>
      </c>
      <c r="E59" s="182">
        <f t="shared" ca="1" si="14"/>
        <v>14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86">
        <v>25</v>
      </c>
      <c r="Q59" s="1"/>
      <c r="R59" s="158" t="s">
        <v>26</v>
      </c>
      <c r="S59" s="19">
        <f t="shared" si="15"/>
        <v>66</v>
      </c>
      <c r="T59" s="19">
        <f t="shared" si="16"/>
        <v>50</v>
      </c>
      <c r="U59" s="44">
        <v>17</v>
      </c>
      <c r="V59" s="45">
        <v>15</v>
      </c>
      <c r="W59" s="22">
        <v>18</v>
      </c>
      <c r="X59" s="111">
        <f t="shared" si="17"/>
        <v>25</v>
      </c>
      <c r="Z59" s="1"/>
      <c r="AA59" s="1"/>
      <c r="AB59" s="1"/>
      <c r="AC59" s="1"/>
      <c r="AD59" s="1"/>
      <c r="AE59" s="1"/>
      <c r="AF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4"/>
    </row>
    <row r="60" spans="1:57" ht="15" customHeight="1" x14ac:dyDescent="0.25">
      <c r="A60" s="1"/>
      <c r="B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74">
        <v>26</v>
      </c>
      <c r="Q60" s="92"/>
      <c r="R60" s="184" t="s">
        <v>28</v>
      </c>
      <c r="S60" s="176">
        <f t="shared" si="15"/>
        <v>95</v>
      </c>
      <c r="T60" s="176">
        <f t="shared" si="16"/>
        <v>50</v>
      </c>
      <c r="U60" s="177">
        <v>30</v>
      </c>
      <c r="V60" s="178">
        <v>5</v>
      </c>
      <c r="W60" s="179">
        <v>15</v>
      </c>
      <c r="X60" s="111">
        <f t="shared" si="17"/>
        <v>26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4"/>
    </row>
    <row r="61" spans="1:57" ht="1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4"/>
    </row>
    <row r="62" spans="1:57" ht="15" customHeight="1" x14ac:dyDescent="0.25">
      <c r="A62" s="1"/>
      <c r="B62" s="1"/>
      <c r="C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4"/>
    </row>
    <row r="63" spans="1:57" ht="1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4"/>
    </row>
    <row r="64" spans="1:57" ht="1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4"/>
    </row>
    <row r="65" spans="1:57" ht="1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4"/>
    </row>
    <row r="66" spans="1:57" ht="1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4"/>
    </row>
    <row r="67" spans="1:57" ht="1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4"/>
    </row>
    <row r="68" spans="1:57" ht="1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4"/>
    </row>
    <row r="69" spans="1:57" ht="1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4"/>
    </row>
    <row r="70" spans="1:57" ht="1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4"/>
    </row>
    <row r="71" spans="1:57" ht="1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4"/>
    </row>
    <row r="72" spans="1:57" ht="1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4"/>
    </row>
    <row r="73" spans="1:57" ht="1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4"/>
    </row>
    <row r="74" spans="1:57" ht="1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4"/>
    </row>
    <row r="75" spans="1:57" ht="1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4"/>
    </row>
    <row r="76" spans="1:57" ht="1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4"/>
    </row>
    <row r="77" spans="1:57" ht="1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4"/>
    </row>
    <row r="78" spans="1:57" ht="1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4"/>
    </row>
    <row r="79" spans="1:57" ht="1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4"/>
    </row>
    <row r="80" spans="1:57" ht="1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4"/>
    </row>
    <row r="81" spans="1:57" ht="1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4"/>
    </row>
    <row r="82" spans="1:57" ht="1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4"/>
    </row>
    <row r="83" spans="1:57" ht="1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4"/>
    </row>
    <row r="84" spans="1:57" ht="1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4"/>
    </row>
    <row r="85" spans="1:57" ht="1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4"/>
    </row>
    <row r="86" spans="1:57" ht="1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4"/>
    </row>
    <row r="87" spans="1:57" ht="1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4"/>
    </row>
    <row r="88" spans="1:57" ht="1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4"/>
    </row>
    <row r="89" spans="1:57" ht="1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4"/>
    </row>
    <row r="90" spans="1:57" ht="1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4"/>
    </row>
    <row r="91" spans="1:57" ht="1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4"/>
    </row>
    <row r="92" spans="1:57" ht="1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4"/>
    </row>
    <row r="93" spans="1:57" ht="1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4"/>
    </row>
    <row r="94" spans="1:57" ht="1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4"/>
    </row>
    <row r="95" spans="1:57" ht="1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4"/>
    </row>
    <row r="96" spans="1:57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4"/>
    </row>
    <row r="97" spans="1:57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4"/>
    </row>
    <row r="98" spans="1:57" ht="1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4"/>
    </row>
    <row r="99" spans="1:57" ht="1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4"/>
    </row>
    <row r="100" spans="1:57" ht="1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4"/>
    </row>
    <row r="101" spans="1:57" ht="1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4"/>
    </row>
    <row r="102" spans="1:57" ht="1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4"/>
    </row>
    <row r="103" spans="1:57" ht="1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4"/>
    </row>
    <row r="104" spans="1:57" ht="1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4"/>
    </row>
    <row r="105" spans="1:57" ht="1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4"/>
    </row>
    <row r="106" spans="1:57" ht="1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4"/>
    </row>
    <row r="107" spans="1:57" ht="1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4"/>
    </row>
    <row r="108" spans="1:57" ht="1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4"/>
    </row>
    <row r="109" spans="1:57" ht="1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4"/>
    </row>
    <row r="110" spans="1:57" ht="1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4"/>
    </row>
    <row r="111" spans="1:57" ht="1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4"/>
    </row>
    <row r="112" spans="1:57" ht="1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4"/>
    </row>
    <row r="113" spans="1:57" ht="1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4"/>
    </row>
    <row r="114" spans="1:57" ht="1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4"/>
    </row>
    <row r="115" spans="1:57" ht="1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4"/>
    </row>
    <row r="116" spans="1:57" ht="1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4"/>
    </row>
    <row r="117" spans="1:57" ht="1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4"/>
    </row>
    <row r="118" spans="1:57" ht="1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4"/>
    </row>
    <row r="119" spans="1:57" ht="1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4"/>
    </row>
    <row r="120" spans="1:57" ht="1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4"/>
    </row>
    <row r="121" spans="1:57" ht="1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4"/>
    </row>
    <row r="122" spans="1:57" ht="1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4"/>
    </row>
    <row r="123" spans="1:57" ht="1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4"/>
    </row>
    <row r="124" spans="1:57" ht="1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4"/>
    </row>
    <row r="125" spans="1:57" ht="1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4"/>
    </row>
    <row r="126" spans="1:57" ht="1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4"/>
    </row>
    <row r="127" spans="1:57" ht="1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4"/>
    </row>
    <row r="128" spans="1:57" ht="1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4"/>
    </row>
    <row r="129" spans="1:57" ht="1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4"/>
    </row>
    <row r="130" spans="1:57" ht="1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4"/>
    </row>
    <row r="131" spans="1:57" ht="1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4"/>
    </row>
    <row r="132" spans="1:57" ht="1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4"/>
    </row>
    <row r="133" spans="1:57" ht="1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4"/>
    </row>
    <row r="134" spans="1:57" ht="1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4"/>
    </row>
    <row r="135" spans="1:57" ht="1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4"/>
    </row>
    <row r="136" spans="1:57" ht="1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4"/>
    </row>
    <row r="137" spans="1:57" ht="1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4"/>
    </row>
    <row r="138" spans="1:57" ht="1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4"/>
    </row>
    <row r="139" spans="1:57" ht="1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4"/>
    </row>
    <row r="140" spans="1:57" ht="1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4"/>
    </row>
    <row r="141" spans="1:57" ht="1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4"/>
    </row>
    <row r="142" spans="1:57" ht="1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4"/>
    </row>
    <row r="143" spans="1:57" ht="1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4"/>
    </row>
    <row r="144" spans="1:57" ht="1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4"/>
    </row>
    <row r="145" spans="1:57" ht="1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4"/>
    </row>
    <row r="146" spans="1:57" ht="1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4"/>
    </row>
    <row r="147" spans="1:57" ht="1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4"/>
    </row>
    <row r="148" spans="1:57" ht="1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4"/>
    </row>
    <row r="149" spans="1:57" ht="1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4"/>
    </row>
    <row r="150" spans="1:57" ht="1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4"/>
    </row>
    <row r="151" spans="1:57" ht="1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4"/>
    </row>
    <row r="152" spans="1:57" ht="1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4"/>
    </row>
    <row r="153" spans="1:57" ht="1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4"/>
    </row>
    <row r="154" spans="1:57" ht="1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4"/>
    </row>
    <row r="155" spans="1:57" ht="1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4"/>
    </row>
    <row r="156" spans="1:57" ht="1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4"/>
    </row>
    <row r="157" spans="1:57" ht="1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4"/>
    </row>
    <row r="158" spans="1:57" ht="1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4"/>
    </row>
    <row r="159" spans="1:57" ht="1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4"/>
    </row>
    <row r="160" spans="1:57" ht="1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4"/>
    </row>
    <row r="161" spans="1:57" ht="1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4"/>
    </row>
    <row r="162" spans="1:57" ht="1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4"/>
    </row>
    <row r="163" spans="1:57" ht="1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4"/>
    </row>
    <row r="164" spans="1:57" ht="1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4"/>
    </row>
    <row r="165" spans="1:57" ht="1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4"/>
    </row>
    <row r="166" spans="1:57" ht="1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4"/>
    </row>
    <row r="167" spans="1:57" ht="1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4"/>
    </row>
    <row r="168" spans="1:57" ht="1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4"/>
    </row>
    <row r="169" spans="1:57" ht="1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4"/>
    </row>
    <row r="170" spans="1:57" ht="1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4"/>
    </row>
    <row r="171" spans="1:57" ht="1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4"/>
    </row>
    <row r="172" spans="1:57" ht="1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4"/>
    </row>
    <row r="173" spans="1:57" ht="1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4"/>
    </row>
    <row r="174" spans="1:57" ht="1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4"/>
    </row>
    <row r="175" spans="1:57" ht="1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4"/>
    </row>
    <row r="176" spans="1:57" ht="1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4"/>
    </row>
    <row r="177" spans="1:57" ht="1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4"/>
    </row>
    <row r="178" spans="1:57" ht="1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4"/>
    </row>
    <row r="179" spans="1:57" ht="1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4"/>
    </row>
    <row r="180" spans="1:57" ht="1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4"/>
    </row>
    <row r="181" spans="1:57" ht="1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4"/>
    </row>
    <row r="182" spans="1:57" ht="1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4"/>
    </row>
    <row r="183" spans="1:57" ht="1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4"/>
    </row>
    <row r="184" spans="1:57" ht="1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4"/>
    </row>
    <row r="185" spans="1:57" ht="1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4"/>
    </row>
    <row r="186" spans="1:57" ht="1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4"/>
    </row>
    <row r="187" spans="1:57" ht="1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4"/>
    </row>
    <row r="188" spans="1:57" ht="1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4"/>
    </row>
    <row r="189" spans="1:57" ht="1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4"/>
    </row>
    <row r="190" spans="1:57" ht="1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4"/>
    </row>
    <row r="191" spans="1:57" ht="1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4"/>
    </row>
    <row r="192" spans="1:57" ht="1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4"/>
    </row>
    <row r="193" spans="1:57" ht="1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4"/>
    </row>
    <row r="194" spans="1:57" ht="1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4"/>
    </row>
    <row r="195" spans="1:57" ht="1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4"/>
    </row>
    <row r="196" spans="1:57" ht="1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4"/>
    </row>
    <row r="197" spans="1:57" ht="1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4"/>
    </row>
    <row r="198" spans="1:57" ht="1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4"/>
    </row>
    <row r="199" spans="1:57" ht="1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4"/>
    </row>
    <row r="200" spans="1:57" ht="1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4"/>
    </row>
    <row r="201" spans="1:57" ht="1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4"/>
    </row>
    <row r="202" spans="1:57" ht="1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4"/>
    </row>
    <row r="203" spans="1:57" ht="1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4"/>
    </row>
    <row r="204" spans="1:57" ht="1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4"/>
    </row>
    <row r="205" spans="1:57" ht="1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4"/>
    </row>
    <row r="206" spans="1:57" ht="1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4"/>
    </row>
    <row r="207" spans="1:57" ht="1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4"/>
    </row>
    <row r="208" spans="1:57" ht="1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4"/>
    </row>
    <row r="209" spans="1:57" ht="1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4"/>
    </row>
    <row r="210" spans="1:57" ht="1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4"/>
    </row>
    <row r="211" spans="1:57" ht="1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4"/>
    </row>
    <row r="212" spans="1:57" ht="1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4"/>
    </row>
    <row r="213" spans="1:57" ht="1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4"/>
    </row>
    <row r="214" spans="1:57" ht="1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4"/>
    </row>
    <row r="215" spans="1:57" ht="1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4"/>
    </row>
    <row r="216" spans="1:57" ht="1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4"/>
    </row>
    <row r="217" spans="1:57" ht="1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4"/>
    </row>
    <row r="218" spans="1:57" ht="1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4"/>
    </row>
    <row r="219" spans="1:57" ht="1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4"/>
    </row>
    <row r="220" spans="1:57" ht="1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4"/>
    </row>
    <row r="221" spans="1:57" ht="1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4"/>
    </row>
    <row r="222" spans="1:57" ht="1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4"/>
    </row>
    <row r="223" spans="1:57" ht="1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4"/>
    </row>
    <row r="224" spans="1:57" ht="1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4"/>
    </row>
    <row r="225" spans="1:57" ht="1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4"/>
    </row>
    <row r="226" spans="1:57" ht="1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4"/>
    </row>
    <row r="227" spans="1:57" ht="1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4"/>
    </row>
    <row r="228" spans="1:57" ht="1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4"/>
    </row>
    <row r="229" spans="1:57" ht="1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4"/>
    </row>
    <row r="230" spans="1:57" ht="1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4"/>
    </row>
    <row r="231" spans="1:57" ht="1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4"/>
    </row>
    <row r="232" spans="1:57" ht="1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4"/>
    </row>
    <row r="233" spans="1:57" ht="1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4"/>
    </row>
    <row r="234" spans="1:57" ht="1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4"/>
    </row>
    <row r="235" spans="1:57" ht="1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4"/>
    </row>
    <row r="236" spans="1:57" ht="1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4"/>
    </row>
  </sheetData>
  <mergeCells count="1">
    <mergeCell ref="K15:N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Temporada 1</vt:lpstr>
      <vt:lpstr>Temporada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2023-11-11T03:38:26Z</dcterms:modified>
</cp:coreProperties>
</file>