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Default Extension="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xmlns="http://schemas.openxmlformats.org/spreadsheetml/2006/main"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S7\Markstrat.WebUI\Content\ExcelTemplate\"/>
    </mc:Choice>
  </mc:AlternateContent>
  <bookViews>
    <workbookView activeTab="0"/>
  </bookViews>
  <sheets>
    <sheet name="Firm" sheetId="1" r:id="rId2"/>
    <sheet name="INDUSTRY DASHBOARD" sheetId="6" r:id="rId3"/>
    <sheet name="Sonites" sheetId="3" r:id="rId4"/>
    <sheet name="Vodites" sheetId="5" r:id="rId5"/>
    <sheet name="INDUSTRY BENCHMARKING" sheetId="7" r:id="rId6"/>
    <sheet name="Studies - Sonites Market" sheetId="8" r:id="rId7"/>
    <sheet name="Studies - Vodites Market" sheetId="9" r:id="rId9"/>
  </sheets>
  <calcPr calcId="191029" iterateDelta="0.00099999999974897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<sst xmlns="http://schemas.openxmlformats.org/spreadsheetml/2006/main" count="237" uniqueCount="237">
  <si>
    <t>FINANCIAL REPORT – FIRM M – PERIOD 8</t>
  </si>
  <si>
    <t>Company Profit &amp; Loss Statement</t>
  </si>
  <si>
    <t>Period 0</t>
  </si>
  <si>
    <t>Period 1</t>
  </si>
  <si>
    <t>Period 2</t>
  </si>
  <si>
    <t>Period 3</t>
  </si>
  <si>
    <t>Period 4</t>
  </si>
  <si>
    <t>Period 5</t>
  </si>
  <si>
    <t>Period 6</t>
  </si>
  <si>
    <t>Period 7</t>
  </si>
  <si>
    <t>Period 8</t>
  </si>
  <si>
    <t>Cumulative</t>
  </si>
  <si>
    <t>Revenues</t>
  </si>
  <si>
    <t>Cost of goods sold</t>
  </si>
  <si>
    <t>Inventory holding costs</t>
  </si>
  <si>
    <t>Inventory selling costs</t>
  </si>
  <si>
    <t>Contribution before marketing</t>
  </si>
  <si>
    <t>Advertising media</t>
  </si>
  <si>
    <t>Advertising research</t>
  </si>
  <si>
    <t>Commercial team costs</t>
  </si>
  <si>
    <t>Contribution after marketing</t>
  </si>
  <si>
    <t>Market research studies</t>
  </si>
  <si>
    <t>Research and development</t>
  </si>
  <si>
    <t>Loan reimbursed</t>
  </si>
  <si>
    <t>Loan received</t>
  </si>
  <si>
    <t>Interests paid</t>
  </si>
  <si>
    <t>Exceptional costs or profits</t>
  </si>
  <si>
    <t>Earnings before taxes</t>
  </si>
  <si>
    <t>All numbers in thousands of dollars</t>
  </si>
  <si>
    <t>Market Contribution</t>
  </si>
  <si>
    <t>Sonites</t>
  </si>
  <si>
    <t>Vodites</t>
  </si>
  <si>
    <t>Net contribution</t>
  </si>
  <si>
    <t>Product Contribution</t>
  </si>
  <si>
    <t>MOST</t>
  </si>
  <si>
    <t>MOVE</t>
  </si>
  <si>
    <t>MEMORE</t>
  </si>
  <si>
    <t>MEOW</t>
  </si>
  <si>
    <t>Retail and Selling Prices</t>
  </si>
  <si>
    <t>Rec. retail price</t>
  </si>
  <si>
    <t>Average retail price</t>
  </si>
  <si>
    <t>Average selling price</t>
  </si>
  <si>
    <t>Market Shares</t>
  </si>
  <si>
    <t>Market share - Unit</t>
  </si>
  <si>
    <t>Market share - Value</t>
  </si>
  <si>
    <t>Distribution Coverage and Volume Sold</t>
  </si>
  <si>
    <t>Distribution Coverage (% outlets)</t>
  </si>
  <si>
    <t>Volume sold</t>
  </si>
  <si>
    <t>Specialty Stores</t>
  </si>
  <si>
    <t>Mass Merch.</t>
  </si>
  <si>
    <t>Online Stores</t>
  </si>
  <si>
    <t>Total Number of Outlets</t>
  </si>
  <si>
    <t>Sales, Production and Inventory</t>
  </si>
  <si>
    <t>Planned production</t>
  </si>
  <si>
    <t>Actual production</t>
  </si>
  <si>
    <t>Inventory at beginning of period</t>
  </si>
  <si>
    <t>Inventory at end of period</t>
  </si>
  <si>
    <t>All numbers in thousands of units</t>
  </si>
  <si>
    <t>Unit Cost, COGS and Inventory Holding Cost</t>
  </si>
  <si>
    <t>Unit cost (current)</t>
  </si>
  <si>
    <t>Unit cost (average)</t>
  </si>
  <si>
    <t>All numbers in thousand of units, except unit costs in $ and Cost of goods sold in thousands of dollars</t>
  </si>
  <si>
    <t>Research and Development Projects</t>
  </si>
  <si>
    <t>MARKET : Sonites</t>
  </si>
  <si>
    <t>Available since Period</t>
  </si>
  <si>
    <t># Features</t>
  </si>
  <si>
    <t xml:space="preserve"> Design</t>
  </si>
  <si>
    <t xml:space="preserve"> Battery</t>
  </si>
  <si>
    <t xml:space="preserve"> Display</t>
  </si>
  <si>
    <t xml:space="preserve"> PPower</t>
  </si>
  <si>
    <t>Desired base cost</t>
  </si>
  <si>
    <t>Minimum base cost</t>
  </si>
  <si>
    <t>Required budget for completion</t>
  </si>
  <si>
    <t>Cumulative allocated budget</t>
  </si>
  <si>
    <t>POMOVECRP6</t>
  </si>
  <si>
    <t>POMOVE3</t>
  </si>
  <si>
    <t>POMOST2</t>
  </si>
  <si>
    <t>POMOVE2</t>
  </si>
  <si>
    <t/>
  </si>
  <si>
    <t>POMOSTCRP1</t>
  </si>
  <si>
    <t>POMOST</t>
  </si>
  <si>
    <t>POMOVE</t>
  </si>
  <si>
    <t>Unit costs are given in $. Cumulative budget and Budget required for completion are given in thousands of $. Physical characteristics are given in the appropriate units: Kg, kHz, hours, etc.</t>
  </si>
  <si>
    <t>MARKET : Vodites</t>
  </si>
  <si>
    <t>Resolution</t>
  </si>
  <si>
    <t xml:space="preserve"> Energy</t>
  </si>
  <si>
    <t xml:space="preserve"> Carbon</t>
  </si>
  <si>
    <t xml:space="preserve"> Connectivity</t>
  </si>
  <si>
    <t xml:space="preserve"> Apps</t>
  </si>
  <si>
    <t>PEMORE</t>
  </si>
  <si>
    <t>PEMIAO</t>
  </si>
  <si>
    <t>PEMIMMO</t>
  </si>
  <si>
    <t>INDUSTRY DASHBOARD – PERIOD 8</t>
  </si>
  <si>
    <t>Period</t>
  </si>
  <si>
    <t>Firm</t>
  </si>
  <si>
    <t>Share Price Index</t>
  </si>
  <si>
    <t>Retail sales</t>
  </si>
  <si>
    <t>M</t>
  </si>
  <si>
    <t>R</t>
  </si>
  <si>
    <t>S</t>
  </si>
  <si>
    <t>T</t>
  </si>
  <si>
    <t>Revenues, Net Contribution and Retail sales are given in thousands of dollars. Volume sold is given in thousands of units.</t>
  </si>
  <si>
    <t>MARKET REPORT – Sonites MARKET – PERIOD 8</t>
  </si>
  <si>
    <t>Retail Sales and Volume Sold</t>
  </si>
  <si>
    <t>Launched in Period</t>
  </si>
  <si>
    <t>Variation</t>
  </si>
  <si>
    <t>Base Cost</t>
  </si>
  <si>
    <t>ROADY</t>
  </si>
  <si>
    <t>ROBUDO</t>
  </si>
  <si>
    <t>ROCK</t>
  </si>
  <si>
    <t>ROLLED</t>
  </si>
  <si>
    <t>SOFT</t>
  </si>
  <si>
    <t>SOLO</t>
  </si>
  <si>
    <t>TONE</t>
  </si>
  <si>
    <t>TOOSV</t>
  </si>
  <si>
    <t>TOSH</t>
  </si>
  <si>
    <t>Retail sales are given in thousands of dollars. Volume sold is given in thousands of units. Retail price and Base cost are given in dollar.</t>
  </si>
  <si>
    <t>If the table above is empty, it means that no offerings are marketed yet in the Sonites market</t>
  </si>
  <si>
    <t>Physical Characteristics</t>
  </si>
  <si>
    <t>Design Index</t>
  </si>
  <si>
    <t>Battery Life</t>
  </si>
  <si>
    <t>Display Size</t>
  </si>
  <si>
    <t>Proc. Power</t>
  </si>
  <si>
    <t>Retail price and Base cost are given in dollar. Physical characteristics are given in the appropriate units: Kg, kHz, hours, etc.</t>
  </si>
  <si>
    <t>MARKET REPORT – Vodites MARKET – PERIOD 8</t>
  </si>
  <si>
    <t>New</t>
  </si>
  <si>
    <t>REEGO</t>
  </si>
  <si>
    <t>TENOR</t>
  </si>
  <si>
    <t>If the table above is empty, it means that no offerings are marketed yet in the Vodites market</t>
  </si>
  <si>
    <t>Energy Efficiency</t>
  </si>
  <si>
    <t>Carbon Footprint</t>
  </si>
  <si>
    <t>Connectivity</t>
  </si>
  <si>
    <t>No. of Apps</t>
  </si>
  <si>
    <t>INDUSTRY BENCHMARKING – PERIOD 8</t>
  </si>
  <si>
    <t>If the tables below are empty, it means that the Benchmarking study was not purchased this period</t>
  </si>
  <si>
    <t>Company Profit &amp; Loss Statements</t>
  </si>
  <si>
    <t>Company Profit &amp; Loss Statements by Market</t>
  </si>
  <si>
    <t>CONSUMER SURVEY – Sonites MARKET – PERIOD 8</t>
  </si>
  <si>
    <t>If some of the tables below are empty, it means that the corresponding study was not purchased this period, or that no offerings are marketed yet in the Sonites market</t>
  </si>
  <si>
    <t>Brand Awareness</t>
  </si>
  <si>
    <t>Average</t>
  </si>
  <si>
    <t>Explorers</t>
  </si>
  <si>
    <t>Shoppers</t>
  </si>
  <si>
    <t>Professionals</t>
  </si>
  <si>
    <t>High Earners</t>
  </si>
  <si>
    <t>Savers</t>
  </si>
  <si>
    <t>Purchase Intentions</t>
  </si>
  <si>
    <t>Total</t>
  </si>
  <si>
    <t>Shopping Habits</t>
  </si>
  <si>
    <t>CONSUMER PANEL – Sonites MARKET – PERIOD 8</t>
  </si>
  <si>
    <t>Market Shares by Consumer Segment (based on volume)</t>
  </si>
  <si>
    <t>Volume Sold by Consumer Segment</t>
  </si>
  <si>
    <t>DISTRIBUTION PANEL – Sonites MARKET – PERIOD 8</t>
  </si>
  <si>
    <t>Sales and Market Shares by Channel (based on volume)</t>
  </si>
  <si>
    <t>Distribution Coverage and Number of Outlets in each Channel</t>
  </si>
  <si>
    <t>Number of Outlets</t>
  </si>
  <si>
    <t>SEMANTIC SCALES – Sonites MARKET – PERIOD 8</t>
  </si>
  <si>
    <t>Brand Perceptions - On a scale from 1 (Low) to 7 (High)</t>
  </si>
  <si>
    <t>Price</t>
  </si>
  <si>
    <t>Ideal Values for each Segment - On a scale from 1 (Low) to 7 (High)</t>
  </si>
  <si>
    <t>Segment</t>
  </si>
  <si>
    <t>Importance of characteristics</t>
  </si>
  <si>
    <t>On a scale from 1 (not important) to 10 (very important).</t>
  </si>
  <si>
    <t>MULTIDIMENSIONAL SCALING  – Sonites MARKET – PERIOD 8</t>
  </si>
  <si>
    <t>Brand Perceptions - On a scale from -20 (Low) to +20 (High)</t>
  </si>
  <si>
    <t>Building a perceptual map requires many data points. Hence, this study will not be available until several brands are marketed in the category.</t>
  </si>
  <si>
    <t>Economy</t>
  </si>
  <si>
    <t>Performance</t>
  </si>
  <si>
    <t>Convenience</t>
  </si>
  <si>
    <t>Ideal Values for each Segment - On a scale from -20 (Low) to +20 (High)</t>
  </si>
  <si>
    <t>Influence of Product Characteristics on Perceptual Dimensions</t>
  </si>
  <si>
    <t>-</t>
  </si>
  <si>
    <t>Slight</t>
  </si>
  <si>
    <t>Very Strong</t>
  </si>
  <si>
    <t>Moderate</t>
  </si>
  <si>
    <t>COMPETITIVE ADVERTISING – Sonites MARKET – PERIOD 8</t>
  </si>
  <si>
    <t>Estimated Advertising Expenditures (in thousand dollars) – By Firm and Consumer Segment</t>
  </si>
  <si>
    <t>Estimated Advertising Expenditures (in thousand dollars) – By Brand and Consumer Segment</t>
  </si>
  <si>
    <t>Estimated Communication Dimensions and Message Quality</t>
  </si>
  <si>
    <t>Communication Dimensions</t>
  </si>
  <si>
    <t>Message Quality</t>
  </si>
  <si>
    <t>Proc. Power &amp; Price</t>
  </si>
  <si>
    <t>Excellent</t>
  </si>
  <si>
    <t>Price &amp; Battery</t>
  </si>
  <si>
    <t>Rangers</t>
  </si>
  <si>
    <t>Price &amp; Proc. Power</t>
  </si>
  <si>
    <t>Good</t>
  </si>
  <si>
    <t>Tomkar</t>
  </si>
  <si>
    <t>COMPETITIVE COMMERCIAL TEAMS – Sonites MARKET – PERIOD 8</t>
  </si>
  <si>
    <t>Estimated Commercial Team Size (in full-time equivalent) – By Firm and Channel</t>
  </si>
  <si>
    <t>Estimated Commercial Team Size (in full-time equivalent) – By Brand and Channel</t>
  </si>
  <si>
    <t>ADVERTISING EXPERIMENT – Sonites MARKET – PERIOD 8</t>
  </si>
  <si>
    <t>Expected Change in Brand Awareness</t>
  </si>
  <si>
    <t>Expected Change in unit Market Share (%U)</t>
  </si>
  <si>
    <t>Expected Change in Contribution (in K$)</t>
  </si>
  <si>
    <t>COMMERCIAL TEAM EXPERIMENT – Sonites MARKET – PERIOD 8</t>
  </si>
  <si>
    <t>Expected Change in Number of Distributors</t>
  </si>
  <si>
    <t>MARKET FORECAST – Sonites MARKET – PERIOD 8</t>
  </si>
  <si>
    <t>Expected Market Size and Growth Rate by Consumer Segment</t>
  </si>
  <si>
    <t>Market Size (in thousands of units)</t>
  </si>
  <si>
    <t>Market Growth (in % unit)</t>
  </si>
  <si>
    <t>Relative Market Size (in % of total size)</t>
  </si>
  <si>
    <t>Period 9</t>
  </si>
  <si>
    <t>Period 13</t>
  </si>
  <si>
    <t>Total until Period 13</t>
  </si>
  <si>
    <t>Average until Period 13</t>
  </si>
  <si>
    <t xml:space="preserve">If the market is not created yet, the table above shows the potential market size in one and five periods, if a brand were introduced next period. </t>
  </si>
  <si>
    <t>CONJOINT ANALYSIS – Sonites MARKET – PERIOD 8</t>
  </si>
  <si>
    <t>Relative Importance of Price and Physical Characteristics</t>
  </si>
  <si>
    <t>Design</t>
  </si>
  <si>
    <t>Levels and Utilities</t>
  </si>
  <si>
    <t>Display</t>
  </si>
  <si>
    <t>Level</t>
  </si>
  <si>
    <t>Utility</t>
  </si>
  <si>
    <t>CONSUMER SURVEY – Vodites MARKET – PERIOD 8</t>
  </si>
  <si>
    <t>If some of the tables below are empty, it means that the corresponding study was not purchased this period, or that no offerings are marketed yet in the Vodites market</t>
  </si>
  <si>
    <t>Innovators</t>
  </si>
  <si>
    <t>Early Adopters</t>
  </si>
  <si>
    <t>Followers</t>
  </si>
  <si>
    <t>CONSUMER PANEL – Vodites MARKET – PERIOD 8</t>
  </si>
  <si>
    <t>DISTRIBUTION PANEL – Vodites MARKET – PERIOD 8</t>
  </si>
  <si>
    <t>SEMANTIC SCALES – Vodites MARKET – PERIOD 8</t>
  </si>
  <si>
    <t>Adopters</t>
  </si>
  <si>
    <t>MULTIDIMENSIONAL SCALING  – Vodites MARKET – PERIOD 8</t>
  </si>
  <si>
    <t>Autonomy</t>
  </si>
  <si>
    <t>Sophistication</t>
  </si>
  <si>
    <t>Strong</t>
  </si>
  <si>
    <t>COMPETITIVE ADVERTISING – Vodites MARKET – PERIOD 8</t>
  </si>
  <si>
    <t>Price &amp; Connectivity</t>
  </si>
  <si>
    <t>Price &amp; Carbon Footprint</t>
  </si>
  <si>
    <t>Connectivity &amp; Price</t>
  </si>
  <si>
    <t>COMPETITIVE COMMERCIAL TEAMS – Vodites MARKET – PERIOD 8</t>
  </si>
  <si>
    <t>ADVERTISING EXPERIMENT – Vodites MARKET – PERIOD 8</t>
  </si>
  <si>
    <t>COMMERCIAL TEAM EXPERIMENT – Vodites MARKET – PERIOD 8</t>
  </si>
  <si>
    <t>MARKET FORECAST – Vodites MARKET – PERIOD 8</t>
  </si>
  <si>
    <t>CONJOINT ANALYSIS – Vodites MARKET – PERIOD 8</t>
  </si>
  <si>
    <t>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</si>
</sst>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#,##0.0"/>
  </numFmts>
  <fonts count="15">
    <font>
      <name val="Calibri"/>
      <color theme="1"/>
      <sz val="11"/>
    </font>
    <font>
      <name val="Calibri"/>
      <b/>
      <color theme="1" tint="0.249977111117893"/>
      <sz val="11"/>
    </font>
    <font>
      <name val="Calibri"/>
      <b/>
      <color theme="3"/>
      <sz val="11"/>
    </font>
    <font>
      <name val="Calibri"/>
      <color theme="1" tint="0.249977111117893"/>
      <sz val="11"/>
    </font>
    <font>
      <name val="Calibri"/>
      <color theme="1" tint="0.249977111117893"/>
      <sz val="18"/>
    </font>
    <font>
      <name val="Calibri"/>
      <b/>
      <color theme="1" tint="0.249977111117893"/>
      <sz val="18"/>
    </font>
    <font>
      <name val="Calibri"/>
      <b/>
      <color theme="3"/>
      <sz val="18"/>
    </font>
    <font>
      <name val="Calibri"/>
      <b/>
      <color theme="3"/>
      <sz val="14"/>
    </font>
    <font>
      <name val="Calibri"/>
      <i/>
      <color theme="1" tint="0.249977111117893"/>
      <sz val="11"/>
    </font>
    <font>
      <name val="Calibri"/>
      <i/>
      <color theme="3"/>
      <sz val="11"/>
    </font>
    <font>
      <name val="Calibri"/>
      <i/>
      <color theme="1" tint="0.249977111117893"/>
      <sz val="9"/>
    </font>
    <font>
      <name val="Calibri"/>
      <i/>
      <color theme="3"/>
      <sz val="9"/>
    </font>
    <font>
      <name val="Calibri"/>
      <color theme="3"/>
      <sz val="11"/>
    </font>
    <font>
      <name val="Calibri"/>
      <b/>
      <i/>
      <color theme="1" tint="0.249977111117893"/>
      <sz val="11"/>
    </font>
    <font>
      <name val="Calibri"/>
      <i/>
      <sz val="11"/>
    </font>
  </fonts>
  <fills count="3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</fills>
  <borders count="48">
    <border>
      <left/>
      <right/>
      <top/>
      <bottom/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thin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/>
      <bottom style="thin">
        <color theme="1" tint="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</borders>
  <cellStyleXfs count="2">
    <xf numFmtId="0" fontId="0" fillId="0" borderId="0"/>
    <xf numFmtId="9" fontId="0" fillId="0" borderId="0" applyFont="false" applyFill="false" applyBorder="false" applyAlignment="false" applyProtection="false"/>
  </cellStyleXfs>
  <cellXfs count="344">
    <xf numFmtId="0" fontId="0" fillId="0" borderId="0" xfId="0"/>
    <xf numFmtId="3" fontId="1" fillId="0" borderId="0" xfId="0" applyNumberFormat="true" applyFont="true" applyAlignment="true">
      <alignment vertical="center"/>
    </xf>
    <xf numFmtId="3" fontId="2" fillId="0" borderId="0" xfId="0" applyNumberFormat="true" applyFont="true" applyAlignment="true">
      <alignment vertical="center"/>
    </xf>
    <xf numFmtId="3" fontId="3" fillId="0" borderId="0" xfId="0" applyNumberFormat="true" applyFont="true" applyAlignment="true">
      <alignment vertical="center"/>
    </xf>
    <xf numFmtId="3" fontId="3" fillId="0" borderId="0" xfId="0" applyNumberFormat="true" applyFont="true" applyAlignment="true">
      <alignment horizontal="right" vertical="center"/>
    </xf>
    <xf numFmtId="3" fontId="4" fillId="0" borderId="0" xfId="0" applyNumberFormat="true" applyFont="true" applyAlignment="true">
      <alignment vertical="center"/>
    </xf>
    <xf numFmtId="3" fontId="5" fillId="0" borderId="0" xfId="0" applyNumberFormat="true" applyFont="true" applyAlignment="true">
      <alignment vertical="center"/>
    </xf>
    <xf numFmtId="3" fontId="6" fillId="0" borderId="0" xfId="0" applyNumberFormat="true" applyFont="true" applyAlignment="true">
      <alignment vertical="center"/>
    </xf>
    <xf numFmtId="3" fontId="4" fillId="0" borderId="0" xfId="0" applyNumberFormat="true" applyFont="true" applyAlignment="true">
      <alignment horizontal="right" vertical="center"/>
    </xf>
    <xf numFmtId="3" fontId="7" fillId="0" borderId="0" xfId="0" applyNumberFormat="true" applyFont="true" applyAlignment="true">
      <alignment vertical="center"/>
    </xf>
    <xf numFmtId="3" fontId="1" fillId="0" borderId="1" xfId="0" applyNumberFormat="true" applyFont="true" applyBorder="true" applyAlignment="true">
      <alignment horizontal="right" vertical="center"/>
    </xf>
    <xf numFmtId="3" fontId="1" fillId="2" borderId="2" xfId="0" applyNumberFormat="true" applyFont="true" applyFill="true" applyBorder="true" applyAlignment="true">
      <alignment horizontal="right" vertical="center"/>
    </xf>
    <xf numFmtId="3" fontId="1" fillId="0" borderId="2" xfId="0" applyNumberFormat="true" applyFont="true" applyBorder="true" applyAlignment="true">
      <alignment horizontal="right" vertical="center"/>
    </xf>
    <xf numFmtId="3" fontId="1" fillId="0" borderId="3" xfId="0" applyNumberFormat="true" applyFont="true" applyBorder="true" applyAlignment="true">
      <alignment horizontal="right" vertical="center"/>
    </xf>
    <xf numFmtId="3" fontId="1" fillId="2" borderId="3" xfId="0" applyNumberFormat="true" applyFont="true" applyFill="true" applyBorder="true" applyAlignment="true">
      <alignment horizontal="right" vertical="center"/>
    </xf>
    <xf numFmtId="3" fontId="1" fillId="0" borderId="4" xfId="0" applyNumberFormat="true" applyFont="true" applyBorder="true" applyAlignment="true">
      <alignment horizontal="left" vertical="center"/>
    </xf>
    <xf numFmtId="3" fontId="1" fillId="0" borderId="5" xfId="0" applyNumberFormat="true" applyFont="true" applyBorder="true" applyAlignment="true">
      <alignment horizontal="right" vertical="center"/>
    </xf>
    <xf numFmtId="3" fontId="1" fillId="2" borderId="6" xfId="0" applyNumberFormat="true" applyFont="true" applyFill="true" applyBorder="true" applyAlignment="true">
      <alignment horizontal="right" vertical="center"/>
    </xf>
    <xf numFmtId="3" fontId="1" fillId="0" borderId="6" xfId="0" applyNumberFormat="true" applyFont="true" applyBorder="true" applyAlignment="true">
      <alignment horizontal="right" vertical="center"/>
    </xf>
    <xf numFmtId="3" fontId="1" fillId="0" borderId="7" xfId="0" applyNumberFormat="true" applyFont="true" applyBorder="true" applyAlignment="true">
      <alignment horizontal="right" vertical="center"/>
    </xf>
    <xf numFmtId="3" fontId="1" fillId="2" borderId="7" xfId="0" applyNumberFormat="true" applyFont="true" applyFill="true" applyBorder="true" applyAlignment="true">
      <alignment horizontal="right" vertical="center"/>
    </xf>
    <xf numFmtId="3" fontId="3" fillId="0" borderId="8" xfId="0" applyNumberFormat="true" applyFont="true" applyBorder="true" applyAlignment="true">
      <alignment horizontal="left" vertical="center"/>
    </xf>
    <xf numFmtId="3" fontId="3" fillId="0" borderId="9" xfId="0" applyNumberFormat="true" applyFont="true" applyBorder="true" applyAlignment="true">
      <alignment horizontal="right" vertical="center"/>
    </xf>
    <xf numFmtId="3" fontId="3" fillId="2" borderId="10" xfId="0" applyNumberFormat="true" applyFont="true" applyFill="true" applyBorder="true" applyAlignment="true">
      <alignment horizontal="right" vertical="center"/>
    </xf>
    <xf numFmtId="3" fontId="3" fillId="0" borderId="10" xfId="0" applyNumberFormat="true" applyFont="true" applyBorder="true" applyAlignment="true">
      <alignment horizontal="right" vertical="center"/>
    </xf>
    <xf numFmtId="3" fontId="3" fillId="0" borderId="11" xfId="0" applyNumberFormat="true" applyFont="true" applyBorder="true" applyAlignment="true">
      <alignment horizontal="right" vertical="center"/>
    </xf>
    <xf numFmtId="3" fontId="3" fillId="2" borderId="11" xfId="0" applyNumberFormat="true" applyFont="true" applyFill="true" applyBorder="true" applyAlignment="true">
      <alignment horizontal="right" vertical="center"/>
    </xf>
    <xf numFmtId="3" fontId="1" fillId="0" borderId="8" xfId="0" applyNumberFormat="true" applyFont="true" applyBorder="true" applyAlignment="true">
      <alignment horizontal="left" vertical="center"/>
    </xf>
    <xf numFmtId="3" fontId="1" fillId="0" borderId="9" xfId="0" applyNumberFormat="true" applyFont="true" applyBorder="true" applyAlignment="true">
      <alignment horizontal="right" vertical="center"/>
    </xf>
    <xf numFmtId="3" fontId="1" fillId="2" borderId="10" xfId="0" applyNumberFormat="true" applyFont="true" applyFill="true" applyBorder="true" applyAlignment="true">
      <alignment horizontal="right" vertical="center"/>
    </xf>
    <xf numFmtId="3" fontId="1" fillId="0" borderId="10" xfId="0" applyNumberFormat="true" applyFont="true" applyBorder="true" applyAlignment="true">
      <alignment horizontal="right" vertical="center"/>
    </xf>
    <xf numFmtId="3" fontId="1" fillId="0" borderId="11" xfId="0" applyNumberFormat="true" applyFont="true" applyBorder="true" applyAlignment="true">
      <alignment horizontal="right" vertical="center"/>
    </xf>
    <xf numFmtId="3" fontId="1" fillId="2" borderId="11" xfId="0" applyNumberFormat="true" applyFont="true" applyFill="true" applyBorder="true" applyAlignment="true">
      <alignment horizontal="right" vertical="center"/>
    </xf>
    <xf numFmtId="3" fontId="1" fillId="0" borderId="12" xfId="0" applyNumberFormat="true" applyFont="true" applyBorder="true" applyAlignment="true">
      <alignment horizontal="left" vertical="center"/>
    </xf>
    <xf numFmtId="3" fontId="1" fillId="0" borderId="13" xfId="0" applyNumberFormat="true" applyFont="true" applyBorder="true" applyAlignment="true">
      <alignment vertical="center"/>
    </xf>
    <xf numFmtId="3" fontId="1" fillId="2" borderId="14" xfId="0" applyNumberFormat="true" applyFont="true" applyFill="true" applyBorder="true" applyAlignment="true">
      <alignment vertical="center"/>
    </xf>
    <xf numFmtId="3" fontId="1" fillId="0" borderId="14" xfId="0" applyNumberFormat="true" applyFont="true" applyBorder="true" applyAlignment="true">
      <alignment vertical="center"/>
    </xf>
    <xf numFmtId="3" fontId="1" fillId="0" borderId="15" xfId="0" applyNumberFormat="true" applyFont="true" applyBorder="true" applyAlignment="true">
      <alignment vertical="center"/>
    </xf>
    <xf numFmtId="3" fontId="1" fillId="2" borderId="15" xfId="0" applyNumberFormat="true" applyFont="true" applyFill="true" applyBorder="true" applyAlignment="true">
      <alignment vertical="center"/>
    </xf>
    <xf numFmtId="3" fontId="8" fillId="0" borderId="0" xfId="0" applyNumberFormat="true" applyFont="true" applyAlignment="true">
      <alignment vertical="center"/>
    </xf>
    <xf numFmtId="3" fontId="9" fillId="0" borderId="0" xfId="0" applyNumberFormat="true" applyFont="true" applyAlignment="true">
      <alignment vertical="center"/>
    </xf>
    <xf numFmtId="3" fontId="8" fillId="0" borderId="0" xfId="0" applyNumberFormat="true" applyFont="true" applyAlignment="true">
      <alignment horizontal="right" vertical="center"/>
    </xf>
    <xf numFmtId="3" fontId="1" fillId="0" borderId="16" xfId="0" applyNumberFormat="true" applyFont="true" applyBorder="true" applyAlignment="true">
      <alignment horizontal="right" vertical="center"/>
    </xf>
    <xf numFmtId="3" fontId="1" fillId="2" borderId="17" xfId="0" applyNumberFormat="true" applyFont="true" applyFill="true" applyBorder="true" applyAlignment="true">
      <alignment horizontal="right" vertical="center"/>
    </xf>
    <xf numFmtId="3" fontId="1" fillId="0" borderId="17" xfId="0" applyNumberFormat="true" applyFont="true" applyBorder="true" applyAlignment="true">
      <alignment horizontal="right" vertical="center"/>
    </xf>
    <xf numFmtId="3" fontId="1" fillId="0" borderId="17" xfId="0" applyNumberFormat="true" applyFont="true" applyFill="true" applyBorder="true" applyAlignment="true">
      <alignment horizontal="right" vertical="center"/>
    </xf>
    <xf numFmtId="3" fontId="1" fillId="2" borderId="18" xfId="0" applyNumberFormat="true" applyFont="true" applyFill="true" applyBorder="true" applyAlignment="true">
      <alignment horizontal="right" vertical="center"/>
    </xf>
    <xf numFmtId="3" fontId="10" fillId="0" borderId="0" xfId="0" applyNumberFormat="true" applyFont="true" applyAlignment="true">
      <alignment vertical="center"/>
    </xf>
    <xf numFmtId="3" fontId="11" fillId="0" borderId="0" xfId="0" applyNumberFormat="true" applyFont="true" applyAlignment="true">
      <alignment vertical="center"/>
    </xf>
    <xf numFmtId="3" fontId="10" fillId="0" borderId="19" xfId="0" applyNumberFormat="true" applyFont="true" applyBorder="true" applyAlignment="true">
      <alignment horizontal="right" vertical="center"/>
    </xf>
    <xf numFmtId="3" fontId="10" fillId="2" borderId="20" xfId="0" applyNumberFormat="true" applyFont="true" applyFill="true" applyBorder="true" applyAlignment="true">
      <alignment horizontal="right" vertical="center"/>
    </xf>
    <xf numFmtId="3" fontId="10" fillId="0" borderId="20" xfId="0" applyNumberFormat="true" applyFont="true" applyBorder="true" applyAlignment="true">
      <alignment horizontal="right" vertical="center"/>
    </xf>
    <xf numFmtId="3" fontId="10" fillId="0" borderId="20" xfId="0" applyNumberFormat="true" applyFont="true" applyFill="true" applyBorder="true" applyAlignment="true">
      <alignment horizontal="right" vertical="center"/>
    </xf>
    <xf numFmtId="3" fontId="10" fillId="2" borderId="21" xfId="0" applyNumberFormat="true" applyFont="true" applyFill="true" applyBorder="true" applyAlignment="true">
      <alignment horizontal="right" vertical="center"/>
    </xf>
    <xf numFmtId="3" fontId="1" fillId="0" borderId="6" xfId="0" applyNumberFormat="true" applyFont="true" applyFill="true" applyBorder="true" applyAlignment="true">
      <alignment horizontal="right" vertical="center"/>
    </xf>
    <xf numFmtId="3" fontId="3" fillId="0" borderId="10" xfId="0" applyNumberFormat="true" applyFont="true" applyFill="true" applyBorder="true" applyAlignment="true">
      <alignment horizontal="right" vertical="center"/>
    </xf>
    <xf numFmtId="3" fontId="1" fillId="0" borderId="10" xfId="0" applyNumberFormat="true" applyFont="true" applyFill="true" applyBorder="true" applyAlignment="true">
      <alignment horizontal="right" vertical="center"/>
    </xf>
    <xf numFmtId="3" fontId="1" fillId="0" borderId="14" xfId="0" applyNumberFormat="true" applyFont="true" applyFill="true" applyBorder="true" applyAlignment="true">
      <alignment vertical="center"/>
    </xf>
    <xf numFmtId="3" fontId="12" fillId="0" borderId="0" xfId="0" applyNumberFormat="true" applyFont="true" applyAlignment="true">
      <alignment vertical="center"/>
    </xf>
    <xf numFmtId="3" fontId="3" fillId="0" borderId="4" xfId="0" applyNumberFormat="true" applyFont="true" applyBorder="true" applyAlignment="true">
      <alignment horizontal="left" vertical="center"/>
    </xf>
    <xf numFmtId="1" fontId="3" fillId="0" borderId="5" xfId="1" applyNumberFormat="true" applyFont="true" applyBorder="true" applyAlignment="true">
      <alignment horizontal="right" vertical="center"/>
    </xf>
    <xf numFmtId="1" fontId="3" fillId="2" borderId="6" xfId="1" applyNumberFormat="true" applyFont="true" applyFill="true" applyBorder="true" applyAlignment="true">
      <alignment horizontal="right" vertical="center"/>
    </xf>
    <xf numFmtId="1" fontId="3" fillId="0" borderId="6" xfId="1" applyNumberFormat="true" applyFont="true" applyBorder="true" applyAlignment="true">
      <alignment horizontal="right" vertical="center"/>
    </xf>
    <xf numFmtId="1" fontId="3" fillId="0" borderId="6" xfId="1" applyNumberFormat="true" applyFont="true" applyFill="true" applyBorder="true" applyAlignment="true">
      <alignment horizontal="right" vertical="center"/>
    </xf>
    <xf numFmtId="1" fontId="3" fillId="2" borderId="7" xfId="1" applyNumberFormat="true" applyFont="true" applyFill="true" applyBorder="true" applyAlignment="true">
      <alignment horizontal="right" vertical="center"/>
    </xf>
    <xf numFmtId="1" fontId="3" fillId="0" borderId="9" xfId="0" applyNumberFormat="true" applyFont="true" applyBorder="true" applyAlignment="true">
      <alignment horizontal="right" vertical="center"/>
    </xf>
    <xf numFmtId="1" fontId="3" fillId="2" borderId="10" xfId="0" applyNumberFormat="true" applyFont="true" applyFill="true" applyBorder="true" applyAlignment="true">
      <alignment horizontal="right" vertical="center"/>
    </xf>
    <xf numFmtId="1" fontId="3" fillId="0" borderId="10" xfId="0" applyNumberFormat="true" applyFont="true" applyBorder="true" applyAlignment="true">
      <alignment horizontal="right" vertical="center"/>
    </xf>
    <xf numFmtId="1" fontId="3" fillId="0" borderId="10" xfId="0" applyNumberFormat="true" applyFont="true" applyFill="true" applyBorder="true" applyAlignment="true">
      <alignment horizontal="right" vertical="center"/>
    </xf>
    <xf numFmtId="1" fontId="3" fillId="2" borderId="11" xfId="0" applyNumberFormat="true" applyFont="true" applyFill="true" applyBorder="true" applyAlignment="true">
      <alignment horizontal="right" vertical="center"/>
    </xf>
    <xf numFmtId="3" fontId="3" fillId="0" borderId="12" xfId="0" applyNumberFormat="true" applyFont="true" applyBorder="true" applyAlignment="true">
      <alignment horizontal="left" vertical="center"/>
    </xf>
    <xf numFmtId="1" fontId="3" fillId="0" borderId="13" xfId="1" applyNumberFormat="true" applyFont="true" applyBorder="true" applyAlignment="true">
      <alignment vertical="center"/>
    </xf>
    <xf numFmtId="1" fontId="3" fillId="2" borderId="14" xfId="1" applyNumberFormat="true" applyFont="true" applyFill="true" applyBorder="true" applyAlignment="true">
      <alignment vertical="center"/>
    </xf>
    <xf numFmtId="1" fontId="3" fillId="0" borderId="14" xfId="1" applyNumberFormat="true" applyFont="true" applyBorder="true" applyAlignment="true">
      <alignment vertical="center"/>
    </xf>
    <xf numFmtId="1" fontId="3" fillId="0" borderId="14" xfId="1" applyNumberFormat="true" applyFont="true" applyFill="true" applyBorder="true" applyAlignment="true">
      <alignment vertical="center"/>
    </xf>
    <xf numFmtId="1" fontId="3" fillId="2" borderId="15" xfId="1" applyNumberFormat="true" applyFont="true" applyFill="true" applyBorder="true" applyAlignment="true">
      <alignment vertical="center"/>
    </xf>
    <xf numFmtId="164" fontId="3" fillId="0" borderId="5" xfId="1" applyNumberFormat="true" applyFont="true" applyBorder="true" applyAlignment="true">
      <alignment horizontal="right" vertical="center"/>
    </xf>
    <xf numFmtId="164" fontId="3" fillId="2" borderId="6" xfId="1" applyNumberFormat="true" applyFont="true" applyFill="true" applyBorder="true" applyAlignment="true">
      <alignment horizontal="right" vertical="center"/>
    </xf>
    <xf numFmtId="164" fontId="3" fillId="0" borderId="6" xfId="1" applyNumberFormat="true" applyFont="true" applyBorder="true" applyAlignment="true">
      <alignment horizontal="right" vertical="center"/>
    </xf>
    <xf numFmtId="164" fontId="3" fillId="0" borderId="6" xfId="1" applyNumberFormat="true" applyFont="true" applyFill="true" applyBorder="true" applyAlignment="true">
      <alignment horizontal="right" vertical="center"/>
    </xf>
    <xf numFmtId="164" fontId="3" fillId="2" borderId="7" xfId="1" applyNumberFormat="true" applyFont="true" applyFill="true" applyBorder="true" applyAlignment="true">
      <alignment horizontal="right" vertical="center"/>
    </xf>
    <xf numFmtId="164" fontId="3" fillId="0" borderId="13" xfId="1" applyNumberFormat="true" applyFont="true" applyBorder="true" applyAlignment="true">
      <alignment vertical="center"/>
    </xf>
    <xf numFmtId="164" fontId="3" fillId="2" borderId="14" xfId="1" applyNumberFormat="true" applyFont="true" applyFill="true" applyBorder="true" applyAlignment="true">
      <alignment vertical="center"/>
    </xf>
    <xf numFmtId="164" fontId="3" fillId="0" borderId="14" xfId="1" applyNumberFormat="true" applyFont="true" applyBorder="true" applyAlignment="true">
      <alignment vertical="center"/>
    </xf>
    <xf numFmtId="164" fontId="3" fillId="0" borderId="14" xfId="1" applyNumberFormat="true" applyFont="true" applyFill="true" applyBorder="true" applyAlignment="true">
      <alignment vertical="center"/>
    </xf>
    <xf numFmtId="164" fontId="3" fillId="2" borderId="15" xfId="1" applyNumberFormat="true" applyFont="true" applyFill="true" applyBorder="true" applyAlignment="true">
      <alignment vertical="center"/>
    </xf>
    <xf numFmtId="3" fontId="3" fillId="0" borderId="0" xfId="1" applyNumberFormat="true" applyFont="true" applyAlignment="true">
      <alignment horizontal="right" vertical="center"/>
    </xf>
    <xf numFmtId="164" fontId="3" fillId="0" borderId="0" xfId="1" applyNumberFormat="true" applyFont="true" applyAlignment="true">
      <alignment horizontal="right" vertical="center"/>
    </xf>
    <xf numFmtId="3" fontId="1" fillId="0" borderId="0" xfId="0" applyNumberFormat="true" applyFont="true" applyAlignment="true">
      <alignment vertical="center" wrapText="true"/>
    </xf>
    <xf numFmtId="3" fontId="2" fillId="0" borderId="0" xfId="0" applyNumberFormat="true" applyFont="true" applyAlignment="true">
      <alignment vertical="center" wrapText="true"/>
    </xf>
    <xf numFmtId="3" fontId="8" fillId="0" borderId="0" xfId="0" applyNumberFormat="true" applyFont="true" applyBorder="true" applyAlignment="true">
      <alignment horizontal="center" vertical="center" wrapText="true"/>
    </xf>
    <xf numFmtId="3" fontId="8" fillId="0" borderId="22" xfId="0" applyNumberFormat="true" applyFont="true" applyBorder="true" applyAlignment="true">
      <alignment horizontal="center" vertical="center" wrapText="true"/>
    </xf>
    <xf numFmtId="3" fontId="1" fillId="0" borderId="23" xfId="0" applyNumberFormat="true" applyFont="true" applyFill="true" applyBorder="true" applyAlignment="true">
      <alignment horizontal="center" vertical="center"/>
    </xf>
    <xf numFmtId="3" fontId="1" fillId="0" borderId="24" xfId="0" applyNumberFormat="true" applyFont="true" applyFill="true" applyBorder="true" applyAlignment="true">
      <alignment horizontal="center" vertical="center"/>
    </xf>
    <xf numFmtId="3" fontId="1" fillId="0" borderId="25" xfId="0" applyNumberFormat="true" applyFont="true" applyFill="true" applyBorder="true" applyAlignment="true">
      <alignment horizontal="center" vertical="center"/>
    </xf>
    <xf numFmtId="3" fontId="8" fillId="0" borderId="26" xfId="0" applyNumberFormat="true" applyFont="true" applyBorder="true" applyAlignment="true">
      <alignment horizontal="center" vertical="center" wrapText="true"/>
    </xf>
    <xf numFmtId="3" fontId="8" fillId="0" borderId="27" xfId="0" applyNumberFormat="true" applyFont="true" applyBorder="true" applyAlignment="true">
      <alignment horizontal="center" vertical="center" wrapText="true"/>
    </xf>
    <xf numFmtId="3" fontId="1" fillId="0" borderId="28" xfId="1" applyNumberFormat="true" applyFont="true" applyFill="true" applyBorder="true" applyAlignment="true">
      <alignment horizontal="right" vertical="center" wrapText="true"/>
    </xf>
    <xf numFmtId="164" fontId="1" fillId="2" borderId="14" xfId="1" applyNumberFormat="true" applyFont="true" applyFill="true" applyBorder="true" applyAlignment="true">
      <alignment horizontal="right" vertical="center" wrapText="true"/>
    </xf>
    <xf numFmtId="3" fontId="1" fillId="0" borderId="14" xfId="0" applyNumberFormat="true" applyFont="true" applyFill="true" applyBorder="true" applyAlignment="true">
      <alignment horizontal="right" vertical="center" wrapText="true"/>
    </xf>
    <xf numFmtId="3" fontId="1" fillId="2" borderId="15" xfId="0" applyNumberFormat="true" applyFont="true" applyFill="true" applyBorder="true" applyAlignment="true">
      <alignment horizontal="right" vertical="center" wrapText="true"/>
    </xf>
    <xf numFmtId="9" fontId="1" fillId="0" borderId="23" xfId="1" applyFont="true" applyBorder="true" applyAlignment="true">
      <alignment horizontal="right" vertical="center"/>
    </xf>
    <xf numFmtId="9" fontId="10" fillId="0" borderId="25" xfId="1" applyFont="true" applyFill="true" applyBorder="true" applyAlignment="true">
      <alignment horizontal="right" vertical="center"/>
    </xf>
    <xf numFmtId="9" fontId="3" fillId="0" borderId="29" xfId="1" applyFont="true" applyFill="true" applyBorder="true" applyAlignment="true">
      <alignment horizontal="right" vertical="center"/>
    </xf>
    <xf numFmtId="9" fontId="3" fillId="2" borderId="30" xfId="1" applyFont="true" applyFill="true" applyBorder="true" applyAlignment="true">
      <alignment horizontal="right" vertical="center"/>
    </xf>
    <xf numFmtId="9" fontId="3" fillId="0" borderId="30" xfId="1" applyFont="true" applyFill="true" applyBorder="true" applyAlignment="true">
      <alignment horizontal="right" vertical="center"/>
    </xf>
    <xf numFmtId="9" fontId="3" fillId="2" borderId="31" xfId="1" applyFont="true" applyFill="true" applyBorder="true" applyAlignment="true">
      <alignment horizontal="right" vertical="center"/>
    </xf>
    <xf numFmtId="3" fontId="3" fillId="0" borderId="29" xfId="1" applyNumberFormat="true" applyFont="true" applyFill="true" applyBorder="true" applyAlignment="true">
      <alignment horizontal="right" vertical="center"/>
    </xf>
    <xf numFmtId="3" fontId="3" fillId="2" borderId="30" xfId="1" applyNumberFormat="true" applyFont="true" applyFill="true" applyBorder="true" applyAlignment="true">
      <alignment horizontal="right" vertical="center"/>
    </xf>
    <xf numFmtId="3" fontId="3" fillId="0" borderId="30" xfId="1" applyNumberFormat="true" applyFont="true" applyFill="true" applyBorder="true" applyAlignment="true">
      <alignment horizontal="right" vertical="center"/>
    </xf>
    <xf numFmtId="3" fontId="3" fillId="2" borderId="31" xfId="1" applyNumberFormat="true" applyFont="true" applyFill="true" applyBorder="true" applyAlignment="true">
      <alignment horizontal="right" vertical="center"/>
    </xf>
    <xf numFmtId="9" fontId="1" fillId="0" borderId="32" xfId="1" applyFont="true" applyBorder="true" applyAlignment="true">
      <alignment horizontal="right" vertical="center"/>
    </xf>
    <xf numFmtId="9" fontId="10" fillId="0" borderId="33" xfId="1" applyFont="true" applyFill="true" applyBorder="true" applyAlignment="true">
      <alignment horizontal="right" vertical="center"/>
    </xf>
    <xf numFmtId="9" fontId="3" fillId="0" borderId="34" xfId="1" applyFont="true" applyFill="true" applyBorder="true" applyAlignment="true">
      <alignment horizontal="right" vertical="center"/>
    </xf>
    <xf numFmtId="9" fontId="3" fillId="2" borderId="10" xfId="1" applyFont="true" applyFill="true" applyBorder="true" applyAlignment="true">
      <alignment horizontal="right" vertical="center"/>
    </xf>
    <xf numFmtId="9" fontId="3" fillId="0" borderId="10" xfId="1" applyFont="true" applyFill="true" applyBorder="true" applyAlignment="true">
      <alignment horizontal="right" vertical="center"/>
    </xf>
    <xf numFmtId="9" fontId="3" fillId="2" borderId="11" xfId="1" applyFont="true" applyFill="true" applyBorder="true" applyAlignment="true">
      <alignment horizontal="right" vertical="center"/>
    </xf>
    <xf numFmtId="3" fontId="3" fillId="0" borderId="34" xfId="1" applyNumberFormat="true" applyFont="true" applyFill="true" applyBorder="true" applyAlignment="true">
      <alignment horizontal="right" vertical="center"/>
    </xf>
    <xf numFmtId="3" fontId="3" fillId="2" borderId="10" xfId="1" applyNumberFormat="true" applyFont="true" applyFill="true" applyBorder="true" applyAlignment="true">
      <alignment horizontal="right" vertical="center"/>
    </xf>
    <xf numFmtId="3" fontId="3" fillId="0" borderId="10" xfId="1" applyNumberFormat="true" applyFont="true" applyFill="true" applyBorder="true" applyAlignment="true">
      <alignment horizontal="right" vertical="center"/>
    </xf>
    <xf numFmtId="3" fontId="3" fillId="2" borderId="11" xfId="1" applyNumberFormat="true" applyFont="true" applyFill="true" applyBorder="true" applyAlignment="true">
      <alignment horizontal="right" vertical="center"/>
    </xf>
    <xf numFmtId="9" fontId="1" fillId="0" borderId="35" xfId="1" applyFont="true" applyBorder="true" applyAlignment="true">
      <alignment horizontal="right" vertical="center"/>
    </xf>
    <xf numFmtId="9" fontId="10" fillId="0" borderId="36" xfId="1" applyFont="true" applyFill="true" applyBorder="true" applyAlignment="true">
      <alignment horizontal="right" vertical="center"/>
    </xf>
    <xf numFmtId="9" fontId="3" fillId="0" borderId="28" xfId="1" applyFont="true" applyFill="true" applyBorder="true" applyAlignment="true">
      <alignment horizontal="right" vertical="center"/>
    </xf>
    <xf numFmtId="9" fontId="3" fillId="2" borderId="14" xfId="1" applyFont="true" applyFill="true" applyBorder="true" applyAlignment="true">
      <alignment horizontal="right" vertical="center"/>
    </xf>
    <xf numFmtId="9" fontId="3" fillId="0" borderId="14" xfId="1" applyFont="true" applyFill="true" applyBorder="true" applyAlignment="true">
      <alignment horizontal="right" vertical="center"/>
    </xf>
    <xf numFmtId="9" fontId="3" fillId="2" borderId="15" xfId="1" applyFont="true" applyFill="true" applyBorder="true" applyAlignment="true">
      <alignment horizontal="right" vertical="center"/>
    </xf>
    <xf numFmtId="3" fontId="3" fillId="0" borderId="28" xfId="1" applyNumberFormat="true" applyFont="true" applyFill="true" applyBorder="true" applyAlignment="true">
      <alignment horizontal="right" vertical="center"/>
    </xf>
    <xf numFmtId="3" fontId="3" fillId="2" borderId="14" xfId="1" applyNumberFormat="true" applyFont="true" applyFill="true" applyBorder="true" applyAlignment="true">
      <alignment horizontal="right" vertical="center"/>
    </xf>
    <xf numFmtId="3" fontId="3" fillId="0" borderId="14" xfId="1" applyNumberFormat="true" applyFont="true" applyFill="true" applyBorder="true" applyAlignment="true">
      <alignment horizontal="right" vertical="center"/>
    </xf>
    <xf numFmtId="3" fontId="3" fillId="2" borderId="15" xfId="1" applyNumberFormat="true" applyFont="true" applyFill="true" applyBorder="true" applyAlignment="true">
      <alignment horizontal="right" vertical="center"/>
    </xf>
    <xf numFmtId="3" fontId="1" fillId="0" borderId="0" xfId="0" applyNumberFormat="true" applyFont="true" applyAlignment="true">
      <alignment horizontal="right" vertical="center"/>
    </xf>
    <xf numFmtId="3" fontId="1" fillId="0" borderId="1" xfId="1" applyNumberFormat="true" applyFont="true" applyBorder="true" applyAlignment="true">
      <alignment horizontal="right" vertical="center"/>
    </xf>
    <xf numFmtId="3" fontId="1" fillId="0" borderId="2" xfId="1" applyNumberFormat="true" applyFont="true" applyBorder="true" applyAlignment="true">
      <alignment horizontal="right" vertical="center"/>
    </xf>
    <xf numFmtId="3" fontId="1" fillId="0" borderId="3" xfId="1" applyNumberFormat="true" applyFont="true" applyBorder="true" applyAlignment="true">
      <alignment horizontal="right" vertical="center"/>
    </xf>
    <xf numFmtId="3" fontId="3" fillId="0" borderId="13" xfId="0" applyNumberFormat="true" applyFont="true" applyBorder="true" applyAlignment="true">
      <alignment vertical="center"/>
    </xf>
    <xf numFmtId="3" fontId="3" fillId="2" borderId="14" xfId="0" applyNumberFormat="true" applyFont="true" applyFill="true" applyBorder="true" applyAlignment="true">
      <alignment vertical="center"/>
    </xf>
    <xf numFmtId="3" fontId="3" fillId="0" borderId="14" xfId="0" applyNumberFormat="true" applyFont="true" applyBorder="true" applyAlignment="true">
      <alignment vertical="center"/>
    </xf>
    <xf numFmtId="3" fontId="3" fillId="2" borderId="15" xfId="0" applyNumberFormat="true" applyFont="true" applyFill="true" applyBorder="true" applyAlignment="true">
      <alignment vertical="center"/>
    </xf>
    <xf numFmtId="3" fontId="10" fillId="0" borderId="0" xfId="0" applyNumberFormat="true" applyFont="true" applyAlignment="true">
      <alignment vertical="center" wrapText="true"/>
    </xf>
    <xf numFmtId="3" fontId="11" fillId="0" borderId="0" xfId="0" applyNumberFormat="true" applyFont="true" applyAlignment="true">
      <alignment vertical="center" wrapText="true"/>
    </xf>
    <xf numFmtId="3" fontId="13" fillId="0" borderId="0" xfId="0" applyNumberFormat="true" applyFont="true" applyAlignment="true">
      <alignment horizontal="center" vertical="center" wrapText="true"/>
    </xf>
    <xf numFmtId="3" fontId="1" fillId="0" borderId="1" xfId="0" applyNumberFormat="true" applyFont="true" applyBorder="true" applyAlignment="true">
      <alignment horizontal="right" vertical="center" wrapText="true"/>
    </xf>
    <xf numFmtId="3" fontId="1" fillId="2" borderId="2" xfId="0" applyNumberFormat="true" applyFont="true" applyFill="true" applyBorder="true" applyAlignment="true">
      <alignment horizontal="right" vertical="center" wrapText="true"/>
    </xf>
    <xf numFmtId="3" fontId="1" fillId="0" borderId="2" xfId="0" applyNumberFormat="true" applyFont="true" applyBorder="true" applyAlignment="true">
      <alignment horizontal="right" vertical="center" wrapText="true"/>
    </xf>
    <xf numFmtId="3" fontId="1" fillId="2" borderId="3" xfId="0" applyNumberFormat="true" applyFont="true" applyFill="true" applyBorder="true" applyAlignment="true">
      <alignment horizontal="right" vertical="center" wrapText="true"/>
    </xf>
    <xf numFmtId="3" fontId="3" fillId="0" borderId="5" xfId="0" applyNumberFormat="true" applyFont="true" applyBorder="true" applyAlignment="true">
      <alignment horizontal="right" vertical="center"/>
    </xf>
    <xf numFmtId="3" fontId="3" fillId="2" borderId="6" xfId="0" applyNumberFormat="true" applyFont="true" applyFill="true" applyBorder="true" applyAlignment="true">
      <alignment horizontal="right" vertical="center"/>
    </xf>
    <xf numFmtId="3" fontId="3" fillId="0" borderId="6" xfId="0" applyNumberFormat="true" applyFont="true" applyBorder="true" applyAlignment="true">
      <alignment horizontal="right" vertical="center"/>
    </xf>
    <xf numFmtId="3" fontId="3" fillId="2" borderId="7" xfId="0" applyNumberFormat="true" applyFont="true" applyFill="true" applyBorder="true" applyAlignment="true">
      <alignment horizontal="right" vertical="center"/>
    </xf>
    <xf numFmtId="3" fontId="4" fillId="0" borderId="0" xfId="1" applyNumberFormat="true" applyFont="true" applyAlignment="true">
      <alignment horizontal="right" vertical="center"/>
    </xf>
    <xf numFmtId="164" fontId="4" fillId="0" borderId="0" xfId="1" applyNumberFormat="true" applyFont="true" applyAlignment="true">
      <alignment horizontal="right" vertical="center"/>
    </xf>
    <xf numFmtId="3" fontId="1" fillId="2" borderId="1" xfId="1" applyNumberFormat="true" applyFont="true" applyFill="true" applyBorder="true" applyAlignment="true">
      <alignment horizontal="right" vertical="center" wrapText="true"/>
    </xf>
    <xf numFmtId="3" fontId="1" fillId="0" borderId="2" xfId="1" applyNumberFormat="true" applyFont="true" applyFill="true" applyBorder="true" applyAlignment="true">
      <alignment horizontal="right" vertical="center" wrapText="true"/>
    </xf>
    <xf numFmtId="3" fontId="1" fillId="2" borderId="2" xfId="1" applyNumberFormat="true" applyFont="true" applyFill="true" applyBorder="true" applyAlignment="true">
      <alignment horizontal="right" vertical="center" wrapText="true"/>
    </xf>
    <xf numFmtId="164" fontId="1" fillId="0" borderId="2" xfId="1" applyNumberFormat="true" applyFont="true" applyFill="true" applyBorder="true" applyAlignment="true">
      <alignment horizontal="right" vertical="center" wrapText="true"/>
    </xf>
    <xf numFmtId="3" fontId="1" fillId="2" borderId="3" xfId="1" applyNumberFormat="true" applyFont="true" applyFill="true" applyBorder="true" applyAlignment="true">
      <alignment horizontal="right" vertical="center" wrapText="true"/>
    </xf>
    <xf numFmtId="3" fontId="1" fillId="2" borderId="37" xfId="0" applyNumberFormat="true" applyFont="true" applyFill="true" applyBorder="true" applyAlignment="true">
      <alignment horizontal="right" vertical="center"/>
    </xf>
    <xf numFmtId="3" fontId="3" fillId="0" borderId="6" xfId="1" applyNumberFormat="true" applyFont="true" applyFill="true" applyBorder="true" applyAlignment="true">
      <alignment horizontal="right" vertical="center"/>
    </xf>
    <xf numFmtId="3" fontId="3" fillId="2" borderId="6" xfId="1" applyNumberFormat="true" applyFont="true" applyFill="true" applyBorder="true" applyAlignment="true">
      <alignment horizontal="right" vertical="center"/>
    </xf>
    <xf numFmtId="3" fontId="3" fillId="2" borderId="7" xfId="1" applyNumberFormat="true" applyFont="true" applyFill="true" applyBorder="true" applyAlignment="true">
      <alignment horizontal="right" vertical="center"/>
    </xf>
    <xf numFmtId="3" fontId="1" fillId="2" borderId="34" xfId="0" applyNumberFormat="true" applyFont="true" applyFill="true" applyBorder="true" applyAlignment="true">
      <alignment horizontal="right" vertical="center"/>
    </xf>
    <xf numFmtId="164" fontId="3" fillId="0" borderId="10" xfId="1" applyNumberFormat="true" applyFont="true" applyFill="true" applyBorder="true" applyAlignment="true">
      <alignment horizontal="right" vertical="center"/>
    </xf>
    <xf numFmtId="3" fontId="1" fillId="2" borderId="28" xfId="0" applyNumberFormat="true" applyFont="true" applyFill="true" applyBorder="true" applyAlignment="true">
      <alignment horizontal="right" vertical="center"/>
    </xf>
    <xf numFmtId="164" fontId="3" fillId="0" borderId="14" xfId="1" applyNumberFormat="true" applyFont="true" applyFill="true" applyBorder="true" applyAlignment="true">
      <alignment horizontal="right" vertical="center"/>
    </xf>
    <xf numFmtId="164" fontId="8" fillId="0" borderId="0" xfId="1" applyNumberFormat="true" applyFont="true" applyAlignment="true">
      <alignment vertical="center"/>
    </xf>
    <xf numFmtId="3" fontId="1" fillId="0" borderId="1" xfId="1" applyNumberFormat="true" applyFont="true" applyFill="true" applyBorder="true" applyAlignment="true">
      <alignment horizontal="right" vertical="center" wrapText="true"/>
    </xf>
    <xf numFmtId="164" fontId="1" fillId="2" borderId="38" xfId="1" applyNumberFormat="true" applyFont="true" applyFill="true" applyBorder="true" applyAlignment="true">
      <alignment horizontal="right" vertical="center" wrapText="true"/>
    </xf>
    <xf numFmtId="3" fontId="1" fillId="0" borderId="2" xfId="0" applyNumberFormat="true" applyFont="true" applyFill="true" applyBorder="true" applyAlignment="true">
      <alignment horizontal="right" vertical="center" wrapText="true"/>
    </xf>
    <xf numFmtId="3" fontId="3" fillId="0" borderId="5" xfId="1" applyNumberFormat="true" applyFont="true" applyFill="true" applyBorder="true" applyAlignment="true">
      <alignment horizontal="right" vertical="center"/>
    </xf>
    <xf numFmtId="164" fontId="3" fillId="2" borderId="5" xfId="1" applyNumberFormat="true" applyFont="true" applyFill="true" applyBorder="true" applyAlignment="true">
      <alignment horizontal="right" vertical="center"/>
    </xf>
    <xf numFmtId="3" fontId="3" fillId="0" borderId="6" xfId="0" applyNumberFormat="true" applyFont="true" applyFill="true" applyBorder="true" applyAlignment="true">
      <alignment horizontal="right" vertical="center"/>
    </xf>
    <xf numFmtId="3" fontId="8" fillId="0" borderId="0" xfId="0" applyNumberFormat="true" applyFont="true" applyAlignment="true">
      <alignment horizontal="left" vertical="center"/>
    </xf>
    <xf numFmtId="3" fontId="3" fillId="0" borderId="9" xfId="1" applyNumberFormat="true" applyFont="true" applyFill="true" applyBorder="true" applyAlignment="true">
      <alignment horizontal="right" vertical="center"/>
    </xf>
    <xf numFmtId="164" fontId="3" fillId="2" borderId="9" xfId="1" applyNumberFormat="true" applyFont="true" applyFill="true" applyBorder="true" applyAlignment="true">
      <alignment horizontal="right" vertical="center"/>
    </xf>
    <xf numFmtId="3" fontId="3" fillId="0" borderId="13" xfId="1" applyNumberFormat="true" applyFont="true" applyFill="true" applyBorder="true" applyAlignment="true">
      <alignment vertical="center"/>
    </xf>
    <xf numFmtId="164" fontId="3" fillId="2" borderId="13" xfId="1" applyNumberFormat="true" applyFont="true" applyFill="true" applyBorder="true" applyAlignment="true">
      <alignment vertical="center"/>
    </xf>
    <xf numFmtId="3" fontId="3" fillId="0" borderId="14" xfId="0" applyNumberFormat="true" applyFont="true" applyFill="true" applyBorder="true" applyAlignment="true">
      <alignment vertical="center"/>
    </xf>
    <xf numFmtId="3" fontId="8" fillId="0" borderId="0" xfId="1" applyNumberFormat="true" applyFont="true" applyAlignment="true">
      <alignment horizontal="right" vertical="center"/>
    </xf>
    <xf numFmtId="164" fontId="8" fillId="0" borderId="0" xfId="1" applyNumberFormat="true" applyFont="true" applyAlignment="true">
      <alignment horizontal="right" vertical="center"/>
    </xf>
    <xf numFmtId="164" fontId="1" fillId="2" borderId="2" xfId="1" applyNumberFormat="true" applyFont="true" applyFill="true" applyBorder="true" applyAlignment="true">
      <alignment horizontal="right" vertical="center" wrapText="true"/>
    </xf>
    <xf numFmtId="3" fontId="1" fillId="0" borderId="3" xfId="0" applyNumberFormat="true" applyFont="true" applyFill="true" applyBorder="true" applyAlignment="true">
      <alignment horizontal="right" vertical="center" wrapText="true"/>
    </xf>
    <xf numFmtId="3" fontId="3" fillId="2" borderId="5" xfId="1" applyNumberFormat="true" applyFont="true" applyFill="true" applyBorder="true" applyAlignment="true">
      <alignment horizontal="right" vertical="center"/>
    </xf>
    <xf numFmtId="3" fontId="3" fillId="0" borderId="7" xfId="0" applyNumberFormat="true" applyFont="true" applyFill="true" applyBorder="true" applyAlignment="true">
      <alignment horizontal="right" vertical="center"/>
    </xf>
    <xf numFmtId="3" fontId="3" fillId="2" borderId="9" xfId="1" applyNumberFormat="true" applyFont="true" applyFill="true" applyBorder="true" applyAlignment="true">
      <alignment horizontal="right" vertical="center"/>
    </xf>
    <xf numFmtId="3" fontId="3" fillId="0" borderId="11" xfId="0" applyNumberFormat="true" applyFont="true" applyFill="true" applyBorder="true" applyAlignment="true">
      <alignment horizontal="right" vertical="center"/>
    </xf>
    <xf numFmtId="3" fontId="3" fillId="2" borderId="13" xfId="1" applyNumberFormat="true" applyFont="true" applyFill="true" applyBorder="true" applyAlignment="true">
      <alignment vertical="center"/>
    </xf>
    <xf numFmtId="3" fontId="3" fillId="2" borderId="14" xfId="1" applyNumberFormat="true" applyFont="true" applyFill="true" applyBorder="true" applyAlignment="true">
      <alignment vertical="center"/>
    </xf>
    <xf numFmtId="3" fontId="3" fillId="0" borderId="15" xfId="0" applyNumberFormat="true" applyFont="true" applyFill="true" applyBorder="true" applyAlignment="true">
      <alignment vertical="center"/>
    </xf>
    <xf numFmtId="3" fontId="14" fillId="0" borderId="0" xfId="0" applyNumberFormat="true" applyFont="true" applyAlignment="true">
      <alignment vertical="center"/>
    </xf>
    <xf numFmtId="3" fontId="14" fillId="0" borderId="0" xfId="0" applyNumberFormat="true" applyFont="true" applyAlignment="true">
      <alignment horizontal="right" vertical="center"/>
    </xf>
    <xf numFmtId="3" fontId="8" fillId="0" borderId="0" xfId="0" applyNumberFormat="true" applyFont="true" applyAlignment="true">
      <alignment horizontal="center" vertical="center"/>
    </xf>
    <xf numFmtId="3" fontId="1" fillId="0" borderId="2" xfId="0" applyNumberFormat="true" applyFont="true" applyFill="true" applyBorder="true" applyAlignment="true">
      <alignment horizontal="right" vertical="center"/>
    </xf>
    <xf numFmtId="3" fontId="1" fillId="0" borderId="37" xfId="0" applyNumberFormat="true" applyFont="true" applyBorder="true" applyAlignment="true">
      <alignment horizontal="right" vertical="center"/>
    </xf>
    <xf numFmtId="3" fontId="3" fillId="0" borderId="34" xfId="0" applyNumberFormat="true" applyFont="true" applyBorder="true" applyAlignment="true">
      <alignment horizontal="right" vertical="center"/>
    </xf>
    <xf numFmtId="3" fontId="1" fillId="0" borderId="34" xfId="0" applyNumberFormat="true" applyFont="true" applyBorder="true" applyAlignment="true">
      <alignment horizontal="right" vertical="center"/>
    </xf>
    <xf numFmtId="3" fontId="1" fillId="0" borderId="28" xfId="0" applyNumberFormat="true" applyFont="true" applyBorder="true" applyAlignment="true">
      <alignment vertical="center"/>
    </xf>
    <xf numFmtId="3" fontId="1" fillId="0" borderId="39" xfId="1" applyNumberFormat="true" applyFont="true" applyFill="true" applyBorder="true" applyAlignment="true">
      <alignment horizontal="right" vertical="center" wrapText="true"/>
    </xf>
    <xf numFmtId="164" fontId="1" fillId="2" borderId="1" xfId="1" applyNumberFormat="true" applyFont="true" applyFill="true" applyBorder="true" applyAlignment="true">
      <alignment horizontal="right" vertical="center" wrapText="true"/>
    </xf>
    <xf numFmtId="9" fontId="1" fillId="0" borderId="25" xfId="1" applyFont="true" applyFill="true" applyBorder="true" applyAlignment="true">
      <alignment horizontal="right" vertical="center"/>
    </xf>
    <xf numFmtId="9" fontId="3" fillId="0" borderId="23" xfId="1" applyFont="true" applyFill="true" applyBorder="true" applyAlignment="true">
      <alignment horizontal="right" vertical="center"/>
    </xf>
    <xf numFmtId="9" fontId="3" fillId="2" borderId="37" xfId="1" applyFont="true" applyFill="true" applyBorder="true" applyAlignment="true">
      <alignment horizontal="right" vertical="center"/>
    </xf>
    <xf numFmtId="9" fontId="3" fillId="0" borderId="6" xfId="1" applyFont="true" applyFill="true" applyBorder="true" applyAlignment="true">
      <alignment horizontal="right" vertical="center"/>
    </xf>
    <xf numFmtId="9" fontId="3" fillId="2" borderId="6" xfId="1" applyFont="true" applyFill="true" applyBorder="true" applyAlignment="true">
      <alignment horizontal="right" vertical="center"/>
    </xf>
    <xf numFmtId="9" fontId="3" fillId="2" borderId="7" xfId="1" applyFont="true" applyFill="true" applyBorder="true" applyAlignment="true">
      <alignment horizontal="right" vertical="center"/>
    </xf>
    <xf numFmtId="9" fontId="1" fillId="0" borderId="33" xfId="1" applyFont="true" applyFill="true" applyBorder="true" applyAlignment="true">
      <alignment horizontal="right" vertical="center"/>
    </xf>
    <xf numFmtId="9" fontId="3" fillId="0" borderId="32" xfId="1" applyFont="true" applyFill="true" applyBorder="true" applyAlignment="true">
      <alignment horizontal="right" vertical="center"/>
    </xf>
    <xf numFmtId="9" fontId="3" fillId="2" borderId="34" xfId="1" applyFont="true" applyFill="true" applyBorder="true" applyAlignment="true">
      <alignment horizontal="right" vertical="center"/>
    </xf>
    <xf numFmtId="9" fontId="1" fillId="0" borderId="36" xfId="1" applyFont="true" applyFill="true" applyBorder="true" applyAlignment="true">
      <alignment horizontal="right" vertical="center"/>
    </xf>
    <xf numFmtId="9" fontId="3" fillId="0" borderId="35" xfId="1" applyFont="true" applyFill="true" applyBorder="true" applyAlignment="true">
      <alignment horizontal="right" vertical="center"/>
    </xf>
    <xf numFmtId="9" fontId="3" fillId="2" borderId="28" xfId="1" applyFont="true" applyFill="true" applyBorder="true" applyAlignment="true">
      <alignment horizontal="right" vertical="center"/>
    </xf>
    <xf numFmtId="164" fontId="3" fillId="0" borderId="23" xfId="1" applyNumberFormat="true" applyFont="true" applyFill="true" applyBorder="true" applyAlignment="true">
      <alignment horizontal="right" vertical="center"/>
    </xf>
    <xf numFmtId="164" fontId="3" fillId="2" borderId="37" xfId="1" applyNumberFormat="true" applyFont="true" applyFill="true" applyBorder="true" applyAlignment="true">
      <alignment horizontal="right" vertical="center"/>
    </xf>
    <xf numFmtId="164" fontId="3" fillId="0" borderId="32" xfId="1" applyNumberFormat="true" applyFont="true" applyFill="true" applyBorder="true" applyAlignment="true">
      <alignment horizontal="right" vertical="center"/>
    </xf>
    <xf numFmtId="164" fontId="3" fillId="2" borderId="34" xfId="1" applyNumberFormat="true" applyFont="true" applyFill="true" applyBorder="true" applyAlignment="true">
      <alignment horizontal="right" vertical="center"/>
    </xf>
    <xf numFmtId="164" fontId="3" fillId="2" borderId="10" xfId="1" applyNumberFormat="true" applyFont="true" applyFill="true" applyBorder="true" applyAlignment="true">
      <alignment horizontal="right" vertical="center"/>
    </xf>
    <xf numFmtId="164" fontId="3" fillId="2" borderId="11" xfId="1" applyNumberFormat="true" applyFont="true" applyFill="true" applyBorder="true" applyAlignment="true">
      <alignment horizontal="right" vertical="center"/>
    </xf>
    <xf numFmtId="164" fontId="3" fillId="0" borderId="35" xfId="1" applyNumberFormat="true" applyFont="true" applyFill="true" applyBorder="true" applyAlignment="true">
      <alignment horizontal="right" vertical="center"/>
    </xf>
    <xf numFmtId="164" fontId="3" fillId="2" borderId="28" xfId="1" applyNumberFormat="true" applyFont="true" applyFill="true" applyBorder="true" applyAlignment="true">
      <alignment horizontal="right" vertical="center"/>
    </xf>
    <xf numFmtId="164" fontId="3" fillId="2" borderId="14" xfId="1" applyNumberFormat="true" applyFont="true" applyFill="true" applyBorder="true" applyAlignment="true">
      <alignment horizontal="right" vertical="center"/>
    </xf>
    <xf numFmtId="164" fontId="3" fillId="2" borderId="15" xfId="1" applyNumberFormat="true" applyFont="true" applyFill="true" applyBorder="true" applyAlignment="true">
      <alignment horizontal="right" vertical="center"/>
    </xf>
    <xf numFmtId="3" fontId="1" fillId="0" borderId="0" xfId="1" applyNumberFormat="true" applyFont="true" applyAlignment="true">
      <alignment horizontal="right" vertical="center"/>
    </xf>
    <xf numFmtId="9" fontId="1" fillId="0" borderId="35" xfId="1" applyFont="true" applyFill="true" applyBorder="true" applyAlignment="true">
      <alignment horizontal="right" vertical="center"/>
    </xf>
    <xf numFmtId="9" fontId="1" fillId="2" borderId="28" xfId="1" applyFont="true" applyFill="true" applyBorder="true" applyAlignment="true">
      <alignment horizontal="right" vertical="center"/>
    </xf>
    <xf numFmtId="9" fontId="1" fillId="0" borderId="14" xfId="1" applyFont="true" applyFill="true" applyBorder="true" applyAlignment="true">
      <alignment horizontal="right" vertical="center"/>
    </xf>
    <xf numFmtId="9" fontId="1" fillId="2" borderId="14" xfId="1" applyFont="true" applyFill="true" applyBorder="true" applyAlignment="true">
      <alignment horizontal="right" vertical="center"/>
    </xf>
    <xf numFmtId="9" fontId="1" fillId="2" borderId="15" xfId="1" applyFont="true" applyFill="true" applyBorder="true" applyAlignment="true">
      <alignment horizontal="right" vertical="center"/>
    </xf>
    <xf numFmtId="9" fontId="3" fillId="0" borderId="5" xfId="1" applyFont="true" applyFill="true" applyBorder="true" applyAlignment="true">
      <alignment horizontal="right" vertical="center"/>
    </xf>
    <xf numFmtId="9" fontId="3" fillId="2" borderId="5" xfId="1" applyFont="true" applyFill="true" applyBorder="true" applyAlignment="true">
      <alignment horizontal="right" vertical="center"/>
    </xf>
    <xf numFmtId="9" fontId="3" fillId="0" borderId="7" xfId="1" applyFont="true" applyFill="true" applyBorder="true" applyAlignment="true">
      <alignment horizontal="right" vertical="center"/>
    </xf>
    <xf numFmtId="9" fontId="3" fillId="0" borderId="9" xfId="1" applyFont="true" applyFill="true" applyBorder="true" applyAlignment="true">
      <alignment horizontal="right" vertical="center"/>
    </xf>
    <xf numFmtId="9" fontId="3" fillId="2" borderId="9" xfId="1" applyFont="true" applyFill="true" applyBorder="true" applyAlignment="true">
      <alignment horizontal="right" vertical="center"/>
    </xf>
    <xf numFmtId="9" fontId="3" fillId="0" borderId="11" xfId="1" applyFont="true" applyFill="true" applyBorder="true" applyAlignment="true">
      <alignment horizontal="right" vertical="center"/>
    </xf>
    <xf numFmtId="9" fontId="3" fillId="0" borderId="13" xfId="1" applyFont="true" applyFill="true" applyBorder="true" applyAlignment="true">
      <alignment horizontal="right" vertical="center"/>
    </xf>
    <xf numFmtId="9" fontId="3" fillId="2" borderId="13" xfId="1" applyFont="true" applyFill="true" applyBorder="true" applyAlignment="true">
      <alignment horizontal="right" vertical="center"/>
    </xf>
    <xf numFmtId="9" fontId="3" fillId="0" borderId="15" xfId="1" applyFont="true" applyFill="true" applyBorder="true" applyAlignment="true">
      <alignment horizontal="right" vertical="center"/>
    </xf>
    <xf numFmtId="9" fontId="1" fillId="0" borderId="15" xfId="1" applyFont="true" applyFill="true" applyBorder="true" applyAlignment="true">
      <alignment horizontal="right" vertical="center"/>
    </xf>
    <xf numFmtId="3" fontId="3" fillId="0" borderId="23" xfId="1" applyNumberFormat="true" applyFont="true" applyFill="true" applyBorder="true" applyAlignment="true">
      <alignment horizontal="right" vertical="center"/>
    </xf>
    <xf numFmtId="3" fontId="3" fillId="2" borderId="37" xfId="1" applyNumberFormat="true" applyFont="true" applyFill="true" applyBorder="true" applyAlignment="true">
      <alignment horizontal="right" vertical="center"/>
    </xf>
    <xf numFmtId="3" fontId="3" fillId="0" borderId="32" xfId="1" applyNumberFormat="true" applyFont="true" applyFill="true" applyBorder="true" applyAlignment="true">
      <alignment horizontal="right" vertical="center"/>
    </xf>
    <xf numFmtId="3" fontId="3" fillId="2" borderId="34" xfId="1" applyNumberFormat="true" applyFont="true" applyFill="true" applyBorder="true" applyAlignment="true">
      <alignment horizontal="right" vertical="center"/>
    </xf>
    <xf numFmtId="3" fontId="3" fillId="0" borderId="35" xfId="1" applyNumberFormat="true" applyFont="true" applyFill="true" applyBorder="true" applyAlignment="true">
      <alignment horizontal="right" vertical="center"/>
    </xf>
    <xf numFmtId="3" fontId="3" fillId="2" borderId="28" xfId="1" applyNumberFormat="true" applyFont="true" applyFill="true" applyBorder="true" applyAlignment="true">
      <alignment horizontal="right" vertical="center"/>
    </xf>
    <xf numFmtId="3" fontId="1" fillId="0" borderId="35" xfId="1" applyNumberFormat="true" applyFont="true" applyFill="true" applyBorder="true" applyAlignment="true">
      <alignment horizontal="right" vertical="center"/>
    </xf>
    <xf numFmtId="3" fontId="1" fillId="2" borderId="28" xfId="1" applyNumberFormat="true" applyFont="true" applyFill="true" applyBorder="true" applyAlignment="true">
      <alignment horizontal="right" vertical="center"/>
    </xf>
    <xf numFmtId="3" fontId="1" fillId="0" borderId="14" xfId="1" applyNumberFormat="true" applyFont="true" applyFill="true" applyBorder="true" applyAlignment="true">
      <alignment horizontal="right" vertical="center"/>
    </xf>
    <xf numFmtId="3" fontId="1" fillId="2" borderId="14" xfId="1" applyNumberFormat="true" applyFont="true" applyFill="true" applyBorder="true" applyAlignment="true">
      <alignment horizontal="right" vertical="center"/>
    </xf>
    <xf numFmtId="3" fontId="1" fillId="2" borderId="15" xfId="1" applyNumberFormat="true" applyFont="true" applyFill="true" applyBorder="true" applyAlignment="true">
      <alignment horizontal="right" vertical="center"/>
    </xf>
    <xf numFmtId="164" fontId="3" fillId="0" borderId="29" xfId="1" applyNumberFormat="true" applyFont="true" applyFill="true" applyBorder="true" applyAlignment="true">
      <alignment horizontal="right" vertical="center"/>
    </xf>
    <xf numFmtId="164" fontId="3" fillId="2" borderId="30" xfId="1" applyNumberFormat="true" applyFont="true" applyFill="true" applyBorder="true" applyAlignment="true">
      <alignment horizontal="right" vertical="center"/>
    </xf>
    <xf numFmtId="164" fontId="3" fillId="0" borderId="30" xfId="1" applyNumberFormat="true" applyFont="true" applyFill="true" applyBorder="true" applyAlignment="true">
      <alignment horizontal="right" vertical="center"/>
    </xf>
    <xf numFmtId="164" fontId="3" fillId="2" borderId="31" xfId="1" applyNumberFormat="true" applyFont="true" applyFill="true" applyBorder="true" applyAlignment="true">
      <alignment horizontal="right" vertical="center"/>
    </xf>
    <xf numFmtId="164" fontId="3" fillId="0" borderId="34" xfId="1" applyNumberFormat="true" applyFont="true" applyFill="true" applyBorder="true" applyAlignment="true">
      <alignment horizontal="right" vertical="center"/>
    </xf>
    <xf numFmtId="164" fontId="3" fillId="0" borderId="28" xfId="1" applyNumberFormat="true" applyFont="true" applyFill="true" applyBorder="true" applyAlignment="true">
      <alignment horizontal="right" vertical="center"/>
    </xf>
    <xf numFmtId="9" fontId="1" fillId="0" borderId="1" xfId="1" applyFont="true" applyBorder="true" applyAlignment="true">
      <alignment horizontal="right" vertical="center"/>
    </xf>
    <xf numFmtId="9" fontId="1" fillId="0" borderId="2" xfId="1" applyFont="true" applyBorder="true" applyAlignment="true">
      <alignment horizontal="right" vertical="center"/>
    </xf>
    <xf numFmtId="9" fontId="1" fillId="0" borderId="3" xfId="1" applyFont="true" applyBorder="true" applyAlignment="true">
      <alignment horizontal="right" vertical="center"/>
    </xf>
    <xf numFmtId="3" fontId="1" fillId="0" borderId="38" xfId="1" applyNumberFormat="true" applyFont="true" applyBorder="true" applyAlignment="true">
      <alignment horizontal="right" vertical="center"/>
    </xf>
    <xf numFmtId="165" fontId="3" fillId="0" borderId="37" xfId="1" applyNumberFormat="true" applyFont="true" applyFill="true" applyBorder="true" applyAlignment="true">
      <alignment horizontal="right" vertical="center"/>
    </xf>
    <xf numFmtId="165" fontId="3" fillId="2" borderId="6" xfId="1" applyNumberFormat="true" applyFont="true" applyFill="true" applyBorder="true" applyAlignment="true">
      <alignment horizontal="right" vertical="center"/>
    </xf>
    <xf numFmtId="165" fontId="3" fillId="0" borderId="6" xfId="1" applyNumberFormat="true" applyFont="true" applyFill="true" applyBorder="true" applyAlignment="true">
      <alignment horizontal="right" vertical="center"/>
    </xf>
    <xf numFmtId="165" fontId="3" fillId="2" borderId="7" xfId="1" applyNumberFormat="true" applyFont="true" applyFill="true" applyBorder="true" applyAlignment="true">
      <alignment horizontal="right" vertical="center"/>
    </xf>
    <xf numFmtId="165" fontId="3" fillId="0" borderId="34" xfId="1" applyNumberFormat="true" applyFont="true" applyFill="true" applyBorder="true" applyAlignment="true">
      <alignment horizontal="right" vertical="center"/>
    </xf>
    <xf numFmtId="165" fontId="3" fillId="2" borderId="10" xfId="1" applyNumberFormat="true" applyFont="true" applyFill="true" applyBorder="true" applyAlignment="true">
      <alignment horizontal="right" vertical="center"/>
    </xf>
    <xf numFmtId="165" fontId="3" fillId="0" borderId="10" xfId="1" applyNumberFormat="true" applyFont="true" applyFill="true" applyBorder="true" applyAlignment="true">
      <alignment horizontal="right" vertical="center"/>
    </xf>
    <xf numFmtId="165" fontId="3" fillId="2" borderId="11" xfId="1" applyNumberFormat="true" applyFont="true" applyFill="true" applyBorder="true" applyAlignment="true">
      <alignment horizontal="right" vertical="center"/>
    </xf>
    <xf numFmtId="165" fontId="3" fillId="0" borderId="28" xfId="1" applyNumberFormat="true" applyFont="true" applyFill="true" applyBorder="true" applyAlignment="true">
      <alignment horizontal="right" vertical="center"/>
    </xf>
    <xf numFmtId="165" fontId="3" fillId="2" borderId="14" xfId="1" applyNumberFormat="true" applyFont="true" applyFill="true" applyBorder="true" applyAlignment="true">
      <alignment horizontal="right" vertical="center"/>
    </xf>
    <xf numFmtId="165" fontId="3" fillId="0" borderId="14" xfId="1" applyNumberFormat="true" applyFont="true" applyFill="true" applyBorder="true" applyAlignment="true">
      <alignment horizontal="right" vertical="center"/>
    </xf>
    <xf numFmtId="165" fontId="3" fillId="2" borderId="15" xfId="1" applyNumberFormat="true" applyFont="true" applyFill="true" applyBorder="true" applyAlignment="true">
      <alignment horizontal="right" vertical="center"/>
    </xf>
    <xf numFmtId="164" fontId="1" fillId="0" borderId="39" xfId="1" applyNumberFormat="true" applyFont="true" applyFill="true" applyBorder="true" applyAlignment="true">
      <alignment horizontal="right" vertical="center" wrapText="true"/>
    </xf>
    <xf numFmtId="3" fontId="1" fillId="0" borderId="40" xfId="0" applyNumberFormat="true" applyFont="true" applyFill="true" applyBorder="true" applyAlignment="true">
      <alignment horizontal="right" vertical="center" wrapText="true"/>
    </xf>
    <xf numFmtId="1" fontId="1" fillId="0" borderId="25" xfId="1" applyNumberFormat="true" applyFont="true" applyFill="true" applyBorder="true" applyAlignment="true">
      <alignment horizontal="right" vertical="center"/>
    </xf>
    <xf numFmtId="1" fontId="1" fillId="0" borderId="33" xfId="1" applyNumberFormat="true" applyFont="true" applyFill="true" applyBorder="true" applyAlignment="true">
      <alignment horizontal="right" vertical="center"/>
    </xf>
    <xf numFmtId="1" fontId="1" fillId="0" borderId="36" xfId="1" applyNumberFormat="true" applyFont="true" applyFill="true" applyBorder="true" applyAlignment="true">
      <alignment horizontal="right" vertical="center"/>
    </xf>
    <xf numFmtId="164" fontId="1" fillId="0" borderId="0" xfId="1" applyNumberFormat="true" applyFont="true" applyFill="true" applyBorder="true" applyAlignment="true">
      <alignment horizontal="right" vertical="center" wrapText="true"/>
    </xf>
    <xf numFmtId="3" fontId="1" fillId="0" borderId="0" xfId="0" applyNumberFormat="true" applyFont="true" applyFill="true" applyBorder="true" applyAlignment="true">
      <alignment horizontal="right" vertical="center" wrapText="true"/>
    </xf>
    <xf numFmtId="3" fontId="1" fillId="0" borderId="37" xfId="1" applyNumberFormat="true" applyFont="true" applyFill="true" applyBorder="true" applyAlignment="true">
      <alignment horizontal="right" vertical="center" wrapText="true"/>
    </xf>
    <xf numFmtId="164" fontId="1" fillId="2" borderId="6" xfId="1" applyNumberFormat="true" applyFont="true" applyFill="true" applyBorder="true" applyAlignment="true">
      <alignment horizontal="right" vertical="center" wrapText="true"/>
    </xf>
    <xf numFmtId="3" fontId="1" fillId="0" borderId="6" xfId="0" applyNumberFormat="true" applyFont="true" applyFill="true" applyBorder="true" applyAlignment="true">
      <alignment horizontal="right" vertical="center" wrapText="true"/>
    </xf>
    <xf numFmtId="3" fontId="1" fillId="2" borderId="6" xfId="0" applyNumberFormat="true" applyFont="true" applyFill="true" applyBorder="true" applyAlignment="true">
      <alignment horizontal="right" vertical="center" wrapText="true"/>
    </xf>
    <xf numFmtId="164" fontId="1" fillId="0" borderId="6" xfId="1" applyNumberFormat="true" applyFont="true" applyFill="true" applyBorder="true" applyAlignment="true">
      <alignment horizontal="right" vertical="center" wrapText="true"/>
    </xf>
    <xf numFmtId="3" fontId="1" fillId="2" borderId="7" xfId="0" applyNumberFormat="true" applyFont="true" applyFill="true" applyBorder="true" applyAlignment="true">
      <alignment horizontal="right" vertical="center" wrapText="true"/>
    </xf>
    <xf numFmtId="3" fontId="3" fillId="0" borderId="37" xfId="1" applyNumberFormat="true" applyFont="true" applyFill="true" applyBorder="true" applyAlignment="true">
      <alignment horizontal="right" vertical="center"/>
    </xf>
    <xf numFmtId="3" fontId="3" fillId="0" borderId="7" xfId="1" applyNumberFormat="true" applyFont="true" applyFill="true" applyBorder="true" applyAlignment="true">
      <alignment horizontal="right" vertical="center"/>
    </xf>
    <xf numFmtId="3" fontId="3" fillId="0" borderId="11" xfId="1" applyNumberFormat="true" applyFont="true" applyFill="true" applyBorder="true" applyAlignment="true">
      <alignment horizontal="right" vertical="center"/>
    </xf>
    <xf numFmtId="3" fontId="3" fillId="0" borderId="15" xfId="1" applyNumberFormat="true" applyFont="true" applyFill="true" applyBorder="true" applyAlignment="true">
      <alignment horizontal="right" vertical="center"/>
    </xf>
    <xf numFmtId="3" fontId="1" fillId="0" borderId="15" xfId="1" applyNumberFormat="true" applyFont="true" applyFill="true" applyBorder="true" applyAlignment="true">
      <alignment horizontal="right" vertical="center"/>
    </xf>
    <xf numFmtId="3" fontId="3" fillId="0" borderId="0" xfId="0" applyNumberFormat="true" applyFont="true" applyFill="true" applyAlignment="true">
      <alignment horizontal="right" vertical="center"/>
    </xf>
    <xf numFmtId="164" fontId="3" fillId="0" borderId="5" xfId="1" applyNumberFormat="true" applyFont="true" applyFill="true" applyBorder="true" applyAlignment="true">
      <alignment horizontal="right" vertical="center"/>
    </xf>
    <xf numFmtId="164" fontId="3" fillId="0" borderId="7" xfId="1" applyNumberFormat="true" applyFont="true" applyFill="true" applyBorder="true" applyAlignment="true">
      <alignment horizontal="right" vertical="center"/>
    </xf>
    <xf numFmtId="164" fontId="3" fillId="0" borderId="9" xfId="1" applyNumberFormat="true" applyFont="true" applyFill="true" applyBorder="true" applyAlignment="true">
      <alignment horizontal="right" vertical="center"/>
    </xf>
    <xf numFmtId="164" fontId="3" fillId="0" borderId="11" xfId="1" applyNumberFormat="true" applyFont="true" applyFill="true" applyBorder="true" applyAlignment="true">
      <alignment horizontal="right" vertical="center"/>
    </xf>
    <xf numFmtId="164" fontId="3" fillId="0" borderId="13" xfId="1" applyNumberFormat="true" applyFont="true" applyFill="true" applyBorder="true" applyAlignment="true">
      <alignment horizontal="right" vertical="center"/>
    </xf>
    <xf numFmtId="164" fontId="3" fillId="2" borderId="13" xfId="1" applyNumberFormat="true" applyFont="true" applyFill="true" applyBorder="true" applyAlignment="true">
      <alignment horizontal="right" vertical="center"/>
    </xf>
    <xf numFmtId="164" fontId="3" fillId="0" borderId="15" xfId="1" applyNumberFormat="true" applyFont="true" applyFill="true" applyBorder="true" applyAlignment="true">
      <alignment horizontal="right" vertical="center"/>
    </xf>
    <xf numFmtId="164" fontId="3" fillId="0" borderId="0" xfId="0" applyNumberFormat="true" applyFont="true" applyAlignment="true">
      <alignment horizontal="right" vertical="center"/>
    </xf>
    <xf numFmtId="164" fontId="1" fillId="0" borderId="1" xfId="1" applyNumberFormat="true" applyFont="true" applyFill="true" applyBorder="true" applyAlignment="true">
      <alignment horizontal="right" vertical="center" wrapText="true"/>
    </xf>
    <xf numFmtId="164" fontId="1" fillId="0" borderId="2" xfId="0" applyNumberFormat="true" applyFont="true" applyFill="true" applyBorder="true" applyAlignment="true">
      <alignment horizontal="right" vertical="center" wrapText="true"/>
    </xf>
    <xf numFmtId="164" fontId="1" fillId="2" borderId="2" xfId="0" applyNumberFormat="true" applyFont="true" applyFill="true" applyBorder="true" applyAlignment="true">
      <alignment horizontal="right" vertical="center" wrapText="true"/>
    </xf>
    <xf numFmtId="164" fontId="1" fillId="0" borderId="3" xfId="0" applyNumberFormat="true" applyFont="true" applyFill="true" applyBorder="true" applyAlignment="true">
      <alignment horizontal="right" vertical="center" wrapText="true"/>
    </xf>
    <xf numFmtId="3" fontId="1" fillId="0" borderId="26" xfId="0" applyNumberFormat="true" applyFont="true" applyBorder="true" applyAlignment="true">
      <alignment vertical="center" wrapText="true"/>
    </xf>
    <xf numFmtId="3" fontId="1" fillId="0" borderId="41" xfId="1" applyNumberFormat="true" applyFont="true" applyFill="true" applyBorder="true" applyAlignment="true">
      <alignment horizontal="right" vertical="center"/>
    </xf>
    <xf numFmtId="3" fontId="3" fillId="0" borderId="13" xfId="1" applyNumberFormat="true" applyFont="true" applyFill="true" applyBorder="true" applyAlignment="true">
      <alignment horizontal="right" vertical="center"/>
    </xf>
    <xf numFmtId="3" fontId="3" fillId="2" borderId="13" xfId="1" applyNumberFormat="true" applyFont="true" applyFill="true" applyBorder="true" applyAlignment="true">
      <alignment horizontal="right" vertical="center"/>
    </xf>
    <xf numFmtId="164" fontId="1" fillId="2" borderId="3" xfId="0" applyNumberFormat="true" applyFont="true" applyFill="true" applyBorder="true" applyAlignment="true">
      <alignment horizontal="right" vertical="center" wrapText="true"/>
    </xf>
    <xf numFmtId="3" fontId="1" fillId="0" borderId="23" xfId="1" applyNumberFormat="true" applyFont="true" applyBorder="true" applyAlignment="true">
      <alignment horizontal="center" vertical="center"/>
    </xf>
    <xf numFmtId="3" fontId="1" fillId="0" borderId="24" xfId="1" applyNumberFormat="true" applyFont="true" applyBorder="true" applyAlignment="true">
      <alignment horizontal="center" vertical="center"/>
    </xf>
    <xf numFmtId="3" fontId="1" fillId="0" borderId="25" xfId="1" applyNumberFormat="true" applyFont="true" applyBorder="true" applyAlignment="true">
      <alignment horizontal="center" vertical="center"/>
    </xf>
    <xf numFmtId="164" fontId="1" fillId="2" borderId="13" xfId="1" applyNumberFormat="true" applyFont="true" applyFill="true" applyBorder="true" applyAlignment="true">
      <alignment horizontal="right" vertical="center" wrapText="true"/>
    </xf>
    <xf numFmtId="3" fontId="1" fillId="0" borderId="15" xfId="0" applyNumberFormat="true" applyFont="true" applyFill="true" applyBorder="true" applyAlignment="true">
      <alignment horizontal="right" vertical="center" wrapText="true"/>
    </xf>
    <xf numFmtId="9" fontId="1" fillId="0" borderId="24" xfId="1" applyFont="true" applyFill="true" applyBorder="true" applyAlignment="true">
      <alignment horizontal="right" vertical="center"/>
    </xf>
    <xf numFmtId="164" fontId="3" fillId="0" borderId="37" xfId="1" applyNumberFormat="true" applyFont="true" applyFill="true" applyBorder="true" applyAlignment="true">
      <alignment horizontal="right" vertical="center"/>
    </xf>
    <xf numFmtId="9" fontId="1" fillId="0" borderId="42" xfId="1" applyFont="true" applyFill="true" applyBorder="true" applyAlignment="true">
      <alignment horizontal="right" vertical="center"/>
    </xf>
    <xf numFmtId="9" fontId="1" fillId="0" borderId="43" xfId="1" applyFont="true" applyFill="true" applyBorder="true" applyAlignment="true">
      <alignment horizontal="right" vertical="center"/>
    </xf>
    <xf numFmtId="164" fontId="1" fillId="0" borderId="1" xfId="1" applyNumberFormat="true" applyFont="true" applyFill="true" applyBorder="true" applyAlignment="true">
      <alignment horizontal="right" vertical="center"/>
    </xf>
    <xf numFmtId="164" fontId="1" fillId="2" borderId="13" xfId="1" applyNumberFormat="true" applyFont="true" applyFill="true" applyBorder="true" applyAlignment="true">
      <alignment horizontal="right" vertical="center"/>
    </xf>
    <xf numFmtId="164" fontId="1" fillId="0" borderId="14" xfId="1" applyNumberFormat="true" applyFont="true" applyFill="true" applyBorder="true" applyAlignment="true">
      <alignment horizontal="right" vertical="center"/>
    </xf>
    <xf numFmtId="164" fontId="1" fillId="2" borderId="14" xfId="1" applyNumberFormat="true" applyFont="true" applyFill="true" applyBorder="true" applyAlignment="true">
      <alignment horizontal="right" vertical="center"/>
    </xf>
    <xf numFmtId="164" fontId="1" fillId="0" borderId="15" xfId="1" applyNumberFormat="true" applyFont="true" applyFill="true" applyBorder="true" applyAlignment="true">
      <alignment horizontal="right" vertical="center"/>
    </xf>
    <xf numFmtId="3" fontId="1" fillId="0" borderId="39" xfId="1" applyNumberFormat="true" applyFont="true" applyBorder="true" applyAlignment="true">
      <alignment horizontal="center" vertical="center"/>
    </xf>
    <xf numFmtId="3" fontId="1" fillId="0" borderId="40" xfId="1" applyNumberFormat="true" applyFont="true" applyBorder="true" applyAlignment="true">
      <alignment horizontal="center" vertical="center"/>
    </xf>
    <xf numFmtId="3" fontId="13" fillId="0" borderId="1" xfId="1" applyNumberFormat="true" applyFont="true" applyFill="true" applyBorder="true" applyAlignment="true">
      <alignment horizontal="right" vertical="center"/>
    </xf>
    <xf numFmtId="164" fontId="1" fillId="0" borderId="40" xfId="1" applyNumberFormat="true" applyFont="true" applyFill="true" applyBorder="true" applyAlignment="true">
      <alignment horizontal="left" vertical="center" wrapText="true"/>
    </xf>
    <xf numFmtId="3" fontId="13" fillId="2" borderId="1" xfId="1" applyNumberFormat="true" applyFont="true" applyFill="true" applyBorder="true" applyAlignment="true">
      <alignment horizontal="right" vertical="center"/>
    </xf>
    <xf numFmtId="164" fontId="1" fillId="2" borderId="40" xfId="1" applyNumberFormat="true" applyFont="true" applyFill="true" applyBorder="true" applyAlignment="true">
      <alignment horizontal="left" vertical="center" wrapText="true"/>
    </xf>
    <xf numFmtId="9" fontId="1" fillId="0" borderId="44" xfId="1" applyFont="true" applyBorder="true" applyAlignment="true">
      <alignment horizontal="center" vertical="center"/>
    </xf>
    <xf numFmtId="9" fontId="1" fillId="0" borderId="45" xfId="1" applyFont="true" applyFill="true" applyBorder="true" applyAlignment="true">
      <alignment horizontal="right" vertical="center"/>
    </xf>
    <xf numFmtId="3" fontId="8" fillId="0" borderId="37" xfId="1" applyNumberFormat="true" applyFont="true" applyFill="true" applyBorder="true" applyAlignment="true">
      <alignment horizontal="right" vertical="center"/>
    </xf>
    <xf numFmtId="4" fontId="3" fillId="0" borderId="7" xfId="1" applyNumberFormat="true" applyFont="true" applyFill="true" applyBorder="true" applyAlignment="true">
      <alignment horizontal="left" vertical="center"/>
    </xf>
    <xf numFmtId="3" fontId="8" fillId="2" borderId="37" xfId="1" applyNumberFormat="true" applyFont="true" applyFill="true" applyBorder="true" applyAlignment="true">
      <alignment horizontal="right" vertical="center"/>
    </xf>
    <xf numFmtId="4" fontId="3" fillId="2" borderId="7" xfId="1" applyNumberFormat="true" applyFont="true" applyFill="true" applyBorder="true" applyAlignment="true">
      <alignment horizontal="left" vertical="center"/>
    </xf>
    <xf numFmtId="9" fontId="1" fillId="0" borderId="46" xfId="1" applyFont="true" applyBorder="true" applyAlignment="true">
      <alignment horizontal="center" vertical="center"/>
    </xf>
    <xf numFmtId="9" fontId="1" fillId="0" borderId="22" xfId="1" applyFont="true" applyFill="true" applyBorder="true" applyAlignment="true">
      <alignment horizontal="right" vertical="center"/>
    </xf>
    <xf numFmtId="3" fontId="8" fillId="0" borderId="34" xfId="1" applyNumberFormat="true" applyFont="true" applyFill="true" applyBorder="true" applyAlignment="true">
      <alignment horizontal="right" vertical="center"/>
    </xf>
    <xf numFmtId="4" fontId="3" fillId="0" borderId="11" xfId="1" applyNumberFormat="true" applyFont="true" applyFill="true" applyBorder="true" applyAlignment="true">
      <alignment horizontal="left" vertical="center"/>
    </xf>
    <xf numFmtId="3" fontId="8" fillId="2" borderId="34" xfId="1" applyNumberFormat="true" applyFont="true" applyFill="true" applyBorder="true" applyAlignment="true">
      <alignment horizontal="right" vertical="center"/>
    </xf>
    <xf numFmtId="4" fontId="3" fillId="2" borderId="11" xfId="1" applyNumberFormat="true" applyFont="true" applyFill="true" applyBorder="true" applyAlignment="true">
      <alignment horizontal="left" vertical="center"/>
    </xf>
    <xf numFmtId="9" fontId="1" fillId="0" borderId="47" xfId="1" applyFont="true" applyBorder="true" applyAlignment="true">
      <alignment horizontal="center" vertical="center"/>
    </xf>
    <xf numFmtId="9" fontId="1" fillId="0" borderId="27" xfId="1" applyFont="true" applyFill="true" applyBorder="true" applyAlignment="true">
      <alignment horizontal="right" vertical="center"/>
    </xf>
    <xf numFmtId="3" fontId="8" fillId="0" borderId="28" xfId="1" applyNumberFormat="true" applyFont="true" applyFill="true" applyBorder="true" applyAlignment="true">
      <alignment horizontal="right" vertical="center"/>
    </xf>
    <xf numFmtId="4" fontId="3" fillId="0" borderId="15" xfId="1" applyNumberFormat="true" applyFont="true" applyFill="true" applyBorder="true" applyAlignment="true">
      <alignment horizontal="left" vertical="center"/>
    </xf>
    <xf numFmtId="3" fontId="8" fillId="2" borderId="28" xfId="1" applyNumberFormat="true" applyFont="true" applyFill="true" applyBorder="true" applyAlignment="true">
      <alignment horizontal="right" vertical="center"/>
    </xf>
    <xf numFmtId="4" fontId="3" fillId="2" borderId="15" xfId="1" applyNumberFormat="true" applyFont="true" applyFill="true" applyBorder="true" applyAlignment="true">
      <alignment horizontal="left" vertical="center"/>
    </xf>
  </cellXfs>
  <cellStyles count="2">
    <cellStyle name="Normal" xfId="0" builtinId="0"/>
    <cellStyle name="Percent" xfId="1" builtinId="5"/>
  </cellStyles>
  <tableStyles xmlns="http://schemas.openxmlformats.org/spreadsheetml/2006/main" count="0" defaultTableStyle="TableStyleMedium2" defaultPivotStyle="PivotStyleLight16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5" Type="http://schemas.openxmlformats.org/officeDocument/2006/relationships/worksheet" Target="worksheets/sheet4.xml" /><Relationship Id="rId6" Type="http://schemas.openxmlformats.org/officeDocument/2006/relationships/worksheet" Target="worksheets/sheet5.xml" /><Relationship Id="rId7" Type="http://schemas.openxmlformats.org/officeDocument/2006/relationships/worksheet" Target="worksheets/sheet6.xml" /><Relationship Id="rId9" Type="http://schemas.openxmlformats.org/officeDocument/2006/relationships/worksheet" Target="worksheets/sheet7.xml" /><Relationship Id="rId10" Type="http://schemas.openxmlformats.org/officeDocument/2006/relationships/sharedStrings" Target="sharedStrings.xml" /><Relationship Id="rId11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6.bin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7.bin" /></Relationships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dimension ref="A1:XFD119"/>
  <sheetViews>
    <sheetView tabSelected="1" workbookViewId="0" topLeftCell="C1" zoomScaleNormal="100" zoomScaleSheetLayoutView="60" showGridLines="0" zoomScale="100" view="normal">
      <selection activeCell="I22" sqref="I22"/>
    </sheetView>
  </sheetViews>
  <sheetFormatPr defaultRowHeight="15" defaultColWidth="11.42578125"/>
  <cols>
    <col min="1" max="1" width="4" customWidth="1" style="1"/>
    <col min="2" max="2" width="4" customWidth="1" style="2"/>
    <col min="3" max="3" width="4" customWidth="1" style="3"/>
    <col min="4" max="4" width="35.71094" customWidth="1" style="3"/>
    <col min="5" max="14" width="14.28516" customWidth="1" style="4"/>
    <col min="15" max="15" width="12.85547" customWidth="1" style="4"/>
    <col min="16" max="16384" width="11.42578" customWidth="1" style="3"/>
  </cols>
  <sheetData>
    <row r="1" ht="23.25" customFormat="true" s="5">
      <c r="A1" s="6" t="s">
        <v>0</v>
      </c>
      <c r="B1" s="7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ht="19.5">
      <c r="B2" s="9" t="s">
        <v>1</v>
      </c>
    </row>
    <row r="3" ht="15.75" customFormat="true" s="1">
      <c r="B3" s="2"/>
      <c r="E3" s="10" t="s">
        <v>2</v>
      </c>
      <c r="F3" s="11" t="s">
        <v>3</v>
      </c>
      <c r="G3" s="12" t="s">
        <v>4</v>
      </c>
      <c r="H3" s="11" t="s">
        <v>5</v>
      </c>
      <c r="I3" s="12" t="s">
        <v>6</v>
      </c>
      <c r="J3" s="11" t="s">
        <v>7</v>
      </c>
      <c r="K3" s="12" t="s">
        <v>8</v>
      </c>
      <c r="L3" s="11" t="s">
        <v>9</v>
      </c>
      <c r="M3" s="12" t="s">
        <v>10</v>
      </c>
      <c r="N3" s="11"/>
      <c r="O3" s="13"/>
      <c r="P3" s="14" t="s">
        <v>11</v>
      </c>
    </row>
    <row r="4" customFormat="true" s="1">
      <c r="B4" s="2"/>
      <c r="D4" s="15" t="s">
        <v>12</v>
      </c>
      <c r="E4" s="16">
        <v>31856.31640625</v>
      </c>
      <c r="F4" s="17">
        <v>39518.26953125</v>
      </c>
      <c r="G4" s="18">
        <v>34196.96875</v>
      </c>
      <c r="H4" s="17">
        <v>44302.97265625</v>
      </c>
      <c r="I4" s="18">
        <v>65321.7578125</v>
      </c>
      <c r="J4" s="17">
        <v>94478.671875</v>
      </c>
      <c r="K4" s="18">
        <v>144170.65625</v>
      </c>
      <c r="L4" s="17">
        <v>129790.671875</v>
      </c>
      <c r="M4" s="18">
        <v>255266.5625</v>
      </c>
      <c r="N4" s="17"/>
      <c r="O4" s="19"/>
      <c r="P4" s="20">
        <v>838902.84765625</v>
      </c>
    </row>
    <row r="5">
      <c r="D5" s="21" t="s">
        <v>13</v>
      </c>
      <c r="E5" s="22">
        <v>-15129.1591796875</v>
      </c>
      <c r="F5" s="23">
        <v>-16831.365234375</v>
      </c>
      <c r="G5" s="24">
        <v>-13091.2158203125</v>
      </c>
      <c r="H5" s="23">
        <v>-20463.021484375</v>
      </c>
      <c r="I5" s="24">
        <v>-31046.091796875</v>
      </c>
      <c r="J5" s="23">
        <v>-42109.99609375</v>
      </c>
      <c r="K5" s="24">
        <v>-63792.68359375</v>
      </c>
      <c r="L5" s="23">
        <v>-52972.6953125</v>
      </c>
      <c r="M5" s="24">
        <v>-108786.453125</v>
      </c>
      <c r="N5" s="23"/>
      <c r="O5" s="25"/>
      <c r="P5" s="26">
        <v>-364222.681640625</v>
      </c>
    </row>
    <row r="6">
      <c r="D6" s="21" t="s">
        <v>14</v>
      </c>
      <c r="E6" s="22">
        <v>-309.76345825195312</v>
      </c>
      <c r="F6" s="23">
        <v>0</v>
      </c>
      <c r="G6" s="24">
        <v>-48.407680511474609</v>
      </c>
      <c r="H6" s="23">
        <v>0</v>
      </c>
      <c r="I6" s="24">
        <v>0</v>
      </c>
      <c r="J6" s="23">
        <v>-153.64370727539063</v>
      </c>
      <c r="K6" s="24">
        <v>0</v>
      </c>
      <c r="L6" s="23">
        <v>-1508.25830078125</v>
      </c>
      <c r="M6" s="24">
        <v>-4601.24658203125</v>
      </c>
      <c r="N6" s="23"/>
      <c r="O6" s="25"/>
      <c r="P6" s="26">
        <v>-6621.3197288513184</v>
      </c>
    </row>
    <row r="7">
      <c r="D7" s="21" t="s">
        <v>15</v>
      </c>
      <c r="E7" s="22">
        <v>0</v>
      </c>
      <c r="F7" s="23">
        <v>0</v>
      </c>
      <c r="G7" s="24">
        <v>0</v>
      </c>
      <c r="H7" s="23">
        <v>-121.01919555664063</v>
      </c>
      <c r="I7" s="24">
        <v>0</v>
      </c>
      <c r="J7" s="23">
        <v>0</v>
      </c>
      <c r="K7" s="24">
        <v>0</v>
      </c>
      <c r="L7" s="23">
        <v>0</v>
      </c>
      <c r="M7" s="24">
        <v>-3770.645751953125</v>
      </c>
      <c r="N7" s="23"/>
      <c r="O7" s="25"/>
      <c r="P7" s="26">
        <v>-3891.6649475097656</v>
      </c>
    </row>
    <row r="8" customFormat="true" s="1">
      <c r="B8" s="2"/>
      <c r="D8" s="27" t="s">
        <v>16</v>
      </c>
      <c r="E8" s="28">
        <v>16417.39453125</v>
      </c>
      <c r="F8" s="29">
        <v>22686.904296875</v>
      </c>
      <c r="G8" s="30">
        <v>21057.345703125</v>
      </c>
      <c r="H8" s="29">
        <v>23718.931640625</v>
      </c>
      <c r="I8" s="30">
        <v>34275.6640625</v>
      </c>
      <c r="J8" s="29">
        <v>52215.03125</v>
      </c>
      <c r="K8" s="30">
        <v>80377.9765625</v>
      </c>
      <c r="L8" s="29">
        <v>75309.71875</v>
      </c>
      <c r="M8" s="30">
        <v>138108.21875</v>
      </c>
      <c r="N8" s="29"/>
      <c r="O8" s="31"/>
      <c r="P8" s="32">
        <v>464167.185546875</v>
      </c>
    </row>
    <row r="9">
      <c r="D9" s="21" t="s">
        <v>17</v>
      </c>
      <c r="E9" s="22">
        <v>-3840</v>
      </c>
      <c r="F9" s="23">
        <v>-4000</v>
      </c>
      <c r="G9" s="24">
        <v>-3800</v>
      </c>
      <c r="H9" s="23">
        <v>-3800</v>
      </c>
      <c r="I9" s="24">
        <v>-3275</v>
      </c>
      <c r="J9" s="23">
        <v>-382.60501098632812</v>
      </c>
      <c r="K9" s="24">
        <v>-5867</v>
      </c>
      <c r="L9" s="23">
        <v>-16300</v>
      </c>
      <c r="M9" s="24">
        <v>-10000</v>
      </c>
      <c r="N9" s="23"/>
      <c r="O9" s="25"/>
      <c r="P9" s="26">
        <v>-51264.605010986328</v>
      </c>
    </row>
    <row r="10">
      <c r="D10" s="21" t="s">
        <v>18</v>
      </c>
      <c r="E10" s="22">
        <v>-160</v>
      </c>
      <c r="F10" s="23">
        <v>-200</v>
      </c>
      <c r="G10" s="24">
        <v>-600</v>
      </c>
      <c r="H10" s="23">
        <v>-600</v>
      </c>
      <c r="I10" s="24">
        <v>-625</v>
      </c>
      <c r="J10" s="23">
        <v>-900</v>
      </c>
      <c r="K10" s="24">
        <v>-1500</v>
      </c>
      <c r="L10" s="23">
        <v>-2076</v>
      </c>
      <c r="M10" s="24">
        <v>-3885</v>
      </c>
      <c r="N10" s="23"/>
      <c r="O10" s="25"/>
      <c r="P10" s="26">
        <v>-10546</v>
      </c>
    </row>
    <row r="11">
      <c r="D11" s="21" t="s">
        <v>19</v>
      </c>
      <c r="E11" s="22">
        <v>-1224</v>
      </c>
      <c r="F11" s="23">
        <v>-1373.3280029296875</v>
      </c>
      <c r="G11" s="24">
        <v>-1400.7945556640625</v>
      </c>
      <c r="H11" s="23">
        <v>-1342.2158203125</v>
      </c>
      <c r="I11" s="24">
        <v>-1767.615966796875</v>
      </c>
      <c r="J11" s="23">
        <v>-2077.0634765625</v>
      </c>
      <c r="K11" s="24">
        <v>-3234.01171875</v>
      </c>
      <c r="L11" s="23">
        <v>-3743.20947265625</v>
      </c>
      <c r="M11" s="24">
        <v>-4611.07763671875</v>
      </c>
      <c r="N11" s="23"/>
      <c r="O11" s="25"/>
      <c r="P11" s="26">
        <v>-20773.316650390625</v>
      </c>
    </row>
    <row r="12" customFormat="true" s="1">
      <c r="B12" s="2"/>
      <c r="D12" s="27" t="s">
        <v>20</v>
      </c>
      <c r="E12" s="28">
        <v>11193.3935546875</v>
      </c>
      <c r="F12" s="29">
        <v>17113.576171875</v>
      </c>
      <c r="G12" s="30">
        <v>15256.55078125</v>
      </c>
      <c r="H12" s="29">
        <v>17976.716796875</v>
      </c>
      <c r="I12" s="30">
        <v>28608.048828125</v>
      </c>
      <c r="J12" s="29">
        <v>48855.36328125</v>
      </c>
      <c r="K12" s="30">
        <v>69776.96875</v>
      </c>
      <c r="L12" s="29">
        <v>53190.5078125</v>
      </c>
      <c r="M12" s="30">
        <v>119612.140625</v>
      </c>
      <c r="N12" s="29"/>
      <c r="O12" s="31"/>
      <c r="P12" s="32">
        <v>381583.2666015625</v>
      </c>
    </row>
    <row r="13">
      <c r="D13" s="21" t="s">
        <v>21</v>
      </c>
      <c r="E13" s="22">
        <v>-403.25</v>
      </c>
      <c r="F13" s="23">
        <v>-505</v>
      </c>
      <c r="G13" s="24">
        <v>-514.75</v>
      </c>
      <c r="H13" s="23">
        <v>-525.5</v>
      </c>
      <c r="I13" s="24">
        <v>-942</v>
      </c>
      <c r="J13" s="23">
        <v>-978</v>
      </c>
      <c r="K13" s="24">
        <v>-1018.25</v>
      </c>
      <c r="L13" s="23">
        <v>-1018.75</v>
      </c>
      <c r="M13" s="24">
        <v>-1038.5</v>
      </c>
      <c r="N13" s="23"/>
      <c r="O13" s="25"/>
      <c r="P13" s="26">
        <v>-6944</v>
      </c>
    </row>
    <row r="14">
      <c r="D14" s="21" t="s">
        <v>22</v>
      </c>
      <c r="E14" s="22">
        <v>0</v>
      </c>
      <c r="F14" s="23">
        <v>-200</v>
      </c>
      <c r="G14" s="24">
        <v>-2050</v>
      </c>
      <c r="H14" s="23">
        <v>-1140</v>
      </c>
      <c r="I14" s="24">
        <v>-1250</v>
      </c>
      <c r="J14" s="23">
        <v>-9850</v>
      </c>
      <c r="K14" s="24">
        <v>-4270</v>
      </c>
      <c r="L14" s="23">
        <v>-2110</v>
      </c>
      <c r="M14" s="24">
        <v>0</v>
      </c>
      <c r="N14" s="23"/>
      <c r="O14" s="25"/>
      <c r="P14" s="26">
        <v>-20870</v>
      </c>
    </row>
    <row r="15">
      <c r="D15" s="21" t="s">
        <v>23</v>
      </c>
      <c r="E15" s="22">
        <v>0</v>
      </c>
      <c r="F15" s="23">
        <v>0</v>
      </c>
      <c r="G15" s="24">
        <v>0</v>
      </c>
      <c r="H15" s="23">
        <v>-429.30511474609375</v>
      </c>
      <c r="I15" s="24">
        <v>-590.66461181640625</v>
      </c>
      <c r="J15" s="23">
        <v>-743.6888427734375</v>
      </c>
      <c r="K15" s="24">
        <v>-1152.9969482421875</v>
      </c>
      <c r="L15" s="23">
        <v>-1110.6676025390625</v>
      </c>
      <c r="M15" s="24">
        <v>-1096.6767578125</v>
      </c>
      <c r="N15" s="23"/>
      <c r="O15" s="25"/>
      <c r="P15" s="26">
        <v>-5123.9998779296875</v>
      </c>
    </row>
    <row r="16">
      <c r="D16" s="21" t="s">
        <v>24</v>
      </c>
      <c r="E16" s="22">
        <v>0</v>
      </c>
      <c r="F16" s="23">
        <v>0</v>
      </c>
      <c r="G16" s="24">
        <v>1421</v>
      </c>
      <c r="H16" s="23">
        <v>392</v>
      </c>
      <c r="I16" s="24">
        <v>310.99996948242188</v>
      </c>
      <c r="J16" s="23">
        <v>3000</v>
      </c>
      <c r="K16" s="24">
        <v>0</v>
      </c>
      <c r="L16" s="23">
        <v>0</v>
      </c>
      <c r="M16" s="24">
        <v>0</v>
      </c>
      <c r="N16" s="23"/>
      <c r="O16" s="25"/>
      <c r="P16" s="26">
        <v>5123.9999694824219</v>
      </c>
    </row>
    <row r="17">
      <c r="D17" s="21" t="s">
        <v>25</v>
      </c>
      <c r="E17" s="22">
        <v>0</v>
      </c>
      <c r="F17" s="23">
        <v>0</v>
      </c>
      <c r="G17" s="24">
        <v>-142.10000610351563</v>
      </c>
      <c r="H17" s="23">
        <v>-181.30000305175781</v>
      </c>
      <c r="I17" s="24">
        <v>-169.469482421875</v>
      </c>
      <c r="J17" s="23">
        <v>-410.40304565429688</v>
      </c>
      <c r="K17" s="24">
        <v>-336.03411865234375</v>
      </c>
      <c r="L17" s="23">
        <v>-220.73443603515625</v>
      </c>
      <c r="M17" s="24">
        <v>-109.66767120361328</v>
      </c>
      <c r="N17" s="23"/>
      <c r="O17" s="25"/>
      <c r="P17" s="26">
        <v>-1569.7087631225586</v>
      </c>
    </row>
    <row r="18">
      <c r="D18" s="21" t="s">
        <v>26</v>
      </c>
      <c r="E18" s="22">
        <v>0</v>
      </c>
      <c r="F18" s="23">
        <v>0</v>
      </c>
      <c r="G18" s="24">
        <v>0</v>
      </c>
      <c r="H18" s="23">
        <v>0</v>
      </c>
      <c r="I18" s="24">
        <v>0</v>
      </c>
      <c r="J18" s="23">
        <v>0</v>
      </c>
      <c r="K18" s="24">
        <v>0</v>
      </c>
      <c r="L18" s="23">
        <v>0</v>
      </c>
      <c r="M18" s="24">
        <v>0</v>
      </c>
      <c r="N18" s="23"/>
      <c r="O18" s="25"/>
      <c r="P18" s="26">
        <v>0</v>
      </c>
    </row>
    <row r="19" ht="15.75" customFormat="true" s="1">
      <c r="B19" s="2"/>
      <c r="D19" s="33" t="s">
        <v>27</v>
      </c>
      <c r="E19" s="34">
        <v>10790.1435546875</v>
      </c>
      <c r="F19" s="35">
        <v>16408.57421875</v>
      </c>
      <c r="G19" s="36">
        <v>13970.701171875</v>
      </c>
      <c r="H19" s="35">
        <v>16092.611328125</v>
      </c>
      <c r="I19" s="36">
        <v>25966.9140625</v>
      </c>
      <c r="J19" s="35">
        <v>39873.2734375</v>
      </c>
      <c r="K19" s="36">
        <v>62999.68359375</v>
      </c>
      <c r="L19" s="35">
        <v>48730.35546875</v>
      </c>
      <c r="M19" s="36">
        <v>117367.296875</v>
      </c>
      <c r="N19" s="35"/>
      <c r="O19" s="37"/>
      <c r="P19" s="38">
        <v>352199.5537109375</v>
      </c>
    </row>
    <row r="20" customFormat="true" s="39">
      <c r="B20" s="40"/>
      <c r="D20" s="39" t="s">
        <v>28</v>
      </c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</row>
    <row r="22" ht="19.5">
      <c r="B22" s="9" t="s">
        <v>29</v>
      </c>
    </row>
    <row r="23" ht="15.75" customFormat="true" s="1">
      <c r="B23" s="2"/>
      <c r="E23" s="10" t="s">
        <v>30</v>
      </c>
      <c r="F23" s="14" t="s">
        <v>31</v>
      </c>
    </row>
    <row r="24" customFormat="true" s="1">
      <c r="B24" s="2"/>
      <c r="D24" s="15" t="s">
        <v>12</v>
      </c>
      <c r="E24" s="16">
        <v>135819.78125</v>
      </c>
      <c r="F24" s="20">
        <v>119446.78125</v>
      </c>
    </row>
    <row r="25">
      <c r="D25" s="21" t="s">
        <v>13</v>
      </c>
      <c r="E25" s="22">
        <v>-48204.1484375</v>
      </c>
      <c r="F25" s="26">
        <v>-60582.30859375</v>
      </c>
      <c r="G25" s="3"/>
      <c r="H25" s="3"/>
      <c r="I25" s="3"/>
      <c r="J25" s="3"/>
      <c r="K25" s="3"/>
      <c r="L25" s="3"/>
      <c r="M25" s="3"/>
      <c r="N25" s="3"/>
      <c r="O25" s="3"/>
    </row>
    <row r="26">
      <c r="D26" s="21" t="s">
        <v>14</v>
      </c>
      <c r="E26" s="22">
        <v>0</v>
      </c>
      <c r="F26" s="26">
        <v>-4601.24658203125</v>
      </c>
      <c r="G26" s="3"/>
      <c r="H26" s="3"/>
      <c r="I26" s="3"/>
      <c r="J26" s="3"/>
      <c r="K26" s="3"/>
      <c r="L26" s="3"/>
      <c r="M26" s="3"/>
      <c r="N26" s="3"/>
      <c r="O26" s="3"/>
    </row>
    <row r="27">
      <c r="D27" s="21" t="s">
        <v>15</v>
      </c>
      <c r="E27" s="22">
        <v>-3770.645751953125</v>
      </c>
      <c r="F27" s="26">
        <v>0</v>
      </c>
      <c r="G27" s="3"/>
      <c r="H27" s="3"/>
      <c r="I27" s="3"/>
      <c r="J27" s="3"/>
      <c r="K27" s="3"/>
      <c r="L27" s="3"/>
      <c r="M27" s="3"/>
      <c r="N27" s="3"/>
      <c r="O27" s="3"/>
    </row>
    <row r="28" customFormat="true" s="1">
      <c r="B28" s="2"/>
      <c r="D28" s="27" t="s">
        <v>16</v>
      </c>
      <c r="E28" s="28">
        <v>83844.984375</v>
      </c>
      <c r="F28" s="32">
        <v>54263.23046875</v>
      </c>
    </row>
    <row r="29">
      <c r="D29" s="21" t="s">
        <v>17</v>
      </c>
      <c r="E29" s="22">
        <v>-4000</v>
      </c>
      <c r="F29" s="26">
        <v>-6000</v>
      </c>
      <c r="G29" s="3"/>
      <c r="H29" s="3"/>
      <c r="I29" s="3"/>
      <c r="J29" s="3"/>
      <c r="K29" s="3"/>
      <c r="L29" s="3"/>
      <c r="M29" s="3"/>
      <c r="N29" s="3"/>
      <c r="O29" s="3"/>
    </row>
    <row r="30">
      <c r="D30" s="21" t="s">
        <v>18</v>
      </c>
      <c r="E30" s="22">
        <v>-2885</v>
      </c>
      <c r="F30" s="26">
        <v>-1000</v>
      </c>
      <c r="G30" s="3"/>
      <c r="H30" s="3"/>
      <c r="I30" s="3"/>
      <c r="J30" s="3"/>
      <c r="K30" s="3"/>
      <c r="L30" s="3"/>
      <c r="M30" s="3"/>
      <c r="N30" s="3"/>
      <c r="O30" s="3"/>
    </row>
    <row r="31">
      <c r="D31" s="21" t="s">
        <v>19</v>
      </c>
      <c r="E31" s="22">
        <v>-2567.53173828125</v>
      </c>
      <c r="F31" s="26">
        <v>-2043.5457763671875</v>
      </c>
      <c r="G31" s="3"/>
      <c r="H31" s="3"/>
      <c r="I31" s="3"/>
      <c r="J31" s="3"/>
      <c r="K31" s="3"/>
      <c r="L31" s="3"/>
      <c r="M31" s="3"/>
      <c r="N31" s="3"/>
      <c r="O31" s="3"/>
    </row>
    <row r="32" customFormat="true" s="1">
      <c r="B32" s="2"/>
      <c r="D32" s="27" t="s">
        <v>20</v>
      </c>
      <c r="E32" s="28">
        <v>74392.453125</v>
      </c>
      <c r="F32" s="32">
        <v>45219.68359375</v>
      </c>
    </row>
    <row r="33">
      <c r="D33" s="21" t="s">
        <v>21</v>
      </c>
      <c r="E33" s="22">
        <v>-538.25</v>
      </c>
      <c r="F33" s="26">
        <v>-462.25</v>
      </c>
      <c r="G33" s="3"/>
      <c r="H33" s="3"/>
      <c r="I33" s="3"/>
      <c r="J33" s="3"/>
      <c r="K33" s="3"/>
      <c r="L33" s="3"/>
      <c r="M33" s="3"/>
      <c r="N33" s="3"/>
      <c r="O33" s="3"/>
    </row>
    <row r="34">
      <c r="D34" s="21" t="s">
        <v>22</v>
      </c>
      <c r="E34" s="22">
        <v>0</v>
      </c>
      <c r="F34" s="26">
        <v>0</v>
      </c>
      <c r="G34" s="3"/>
      <c r="H34" s="3"/>
      <c r="I34" s="3"/>
      <c r="J34" s="3"/>
      <c r="K34" s="3"/>
      <c r="L34" s="3"/>
      <c r="M34" s="3"/>
      <c r="N34" s="3"/>
      <c r="O34" s="3"/>
    </row>
    <row r="35" ht="15.75" customFormat="true" s="1">
      <c r="B35" s="2"/>
      <c r="D35" s="33" t="s">
        <v>32</v>
      </c>
      <c r="E35" s="34">
        <v>73854.2109375</v>
      </c>
      <c r="F35" s="38">
        <v>44757.43359375</v>
      </c>
    </row>
    <row r="36" customFormat="true" s="39">
      <c r="B36" s="40"/>
      <c r="D36" s="39" t="s">
        <v>28</v>
      </c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</row>
    <row r="38" ht="19.5">
      <c r="B38" s="9" t="s">
        <v>33</v>
      </c>
      <c r="O38" s="3"/>
    </row>
    <row r="39" customFormat="true" s="1">
      <c r="B39" s="2"/>
      <c r="E39" s="42" t="s">
        <v>34</v>
      </c>
      <c r="F39" s="43" t="s">
        <v>35</v>
      </c>
      <c r="G39" s="44" t="s">
        <v>36</v>
      </c>
      <c r="H39" s="43" t="s">
        <v>37</v>
      </c>
      <c r="I39" s="44"/>
      <c r="J39" s="43"/>
      <c r="K39" s="44"/>
      <c r="L39" s="43"/>
      <c r="M39" s="45"/>
      <c r="N39" s="46"/>
    </row>
    <row r="40" ht="12.75" customFormat="true" s="47">
      <c r="B40" s="48"/>
      <c r="E40" s="49" t="s">
        <v>30</v>
      </c>
      <c r="F40" s="50" t="s">
        <v>30</v>
      </c>
      <c r="G40" s="51" t="s">
        <v>31</v>
      </c>
      <c r="H40" s="50" t="s">
        <v>31</v>
      </c>
      <c r="I40" s="51"/>
      <c r="J40" s="50"/>
      <c r="K40" s="51"/>
      <c r="L40" s="50"/>
      <c r="M40" s="52"/>
      <c r="N40" s="53"/>
    </row>
    <row r="41" customFormat="true" s="1">
      <c r="B41" s="2"/>
      <c r="D41" s="15" t="s">
        <v>12</v>
      </c>
      <c r="E41" s="16">
        <v>75275.640625</v>
      </c>
      <c r="F41" s="17">
        <v>60544.140625</v>
      </c>
      <c r="G41" s="18">
        <v>51381.26953125</v>
      </c>
      <c r="H41" s="17">
        <v>68065.5234375</v>
      </c>
      <c r="I41" s="18"/>
      <c r="J41" s="17"/>
      <c r="K41" s="18"/>
      <c r="L41" s="17"/>
      <c r="M41" s="54"/>
      <c r="N41" s="20"/>
    </row>
    <row r="42">
      <c r="D42" s="21" t="s">
        <v>13</v>
      </c>
      <c r="E42" s="22">
        <v>-22090.474609375</v>
      </c>
      <c r="F42" s="23">
        <v>-26113.673828125</v>
      </c>
      <c r="G42" s="24">
        <v>-29310.357421875</v>
      </c>
      <c r="H42" s="23">
        <v>-31271.94921875</v>
      </c>
      <c r="I42" s="24"/>
      <c r="J42" s="23"/>
      <c r="K42" s="24"/>
      <c r="L42" s="23"/>
      <c r="M42" s="55"/>
      <c r="N42" s="26"/>
      <c r="O42" s="3"/>
    </row>
    <row r="43">
      <c r="D43" s="21" t="s">
        <v>14</v>
      </c>
      <c r="E43" s="22">
        <v>0</v>
      </c>
      <c r="F43" s="23">
        <v>0</v>
      </c>
      <c r="G43" s="24">
        <v>-4601.24658203125</v>
      </c>
      <c r="H43" s="23">
        <v>0</v>
      </c>
      <c r="I43" s="24"/>
      <c r="J43" s="23"/>
      <c r="K43" s="24"/>
      <c r="L43" s="23"/>
      <c r="M43" s="55"/>
      <c r="N43" s="26"/>
      <c r="O43" s="3"/>
    </row>
    <row r="44">
      <c r="D44" s="21" t="s">
        <v>15</v>
      </c>
      <c r="E44" s="22">
        <v>0</v>
      </c>
      <c r="F44" s="23">
        <v>-3770.645751953125</v>
      </c>
      <c r="G44" s="24">
        <v>0</v>
      </c>
      <c r="H44" s="23">
        <v>0</v>
      </c>
      <c r="I44" s="24"/>
      <c r="J44" s="23"/>
      <c r="K44" s="24"/>
      <c r="L44" s="23"/>
      <c r="M44" s="55"/>
      <c r="N44" s="26"/>
      <c r="O44" s="3"/>
    </row>
    <row r="45" customFormat="true" s="1">
      <c r="B45" s="2"/>
      <c r="D45" s="27" t="s">
        <v>16</v>
      </c>
      <c r="E45" s="28">
        <v>53185.16796875</v>
      </c>
      <c r="F45" s="29">
        <v>30659.822265625</v>
      </c>
      <c r="G45" s="30">
        <v>17469.662109375</v>
      </c>
      <c r="H45" s="29">
        <v>36793.56640625</v>
      </c>
      <c r="I45" s="30"/>
      <c r="J45" s="29"/>
      <c r="K45" s="30"/>
      <c r="L45" s="29"/>
      <c r="M45" s="56"/>
      <c r="N45" s="32"/>
    </row>
    <row r="46">
      <c r="D46" s="21" t="s">
        <v>17</v>
      </c>
      <c r="E46" s="22">
        <v>-1000</v>
      </c>
      <c r="F46" s="23">
        <v>-3000</v>
      </c>
      <c r="G46" s="24">
        <v>-3000</v>
      </c>
      <c r="H46" s="23">
        <v>-3000</v>
      </c>
      <c r="I46" s="24"/>
      <c r="J46" s="23"/>
      <c r="K46" s="24"/>
      <c r="L46" s="23"/>
      <c r="M46" s="55"/>
      <c r="N46" s="26"/>
      <c r="O46" s="3"/>
    </row>
    <row r="47">
      <c r="D47" s="21" t="s">
        <v>18</v>
      </c>
      <c r="E47" s="22">
        <v>-1500</v>
      </c>
      <c r="F47" s="23">
        <v>-1385</v>
      </c>
      <c r="G47" s="24">
        <v>-500</v>
      </c>
      <c r="H47" s="23">
        <v>-500</v>
      </c>
      <c r="I47" s="24"/>
      <c r="J47" s="23"/>
      <c r="K47" s="24"/>
      <c r="L47" s="23"/>
      <c r="M47" s="55"/>
      <c r="N47" s="26"/>
      <c r="O47" s="3"/>
    </row>
    <row r="48">
      <c r="D48" s="21" t="s">
        <v>19</v>
      </c>
      <c r="E48" s="22">
        <v>-1755.3533935546875</v>
      </c>
      <c r="F48" s="23">
        <v>-812.178466796875</v>
      </c>
      <c r="G48" s="24">
        <v>-1047.97216796875</v>
      </c>
      <c r="H48" s="23">
        <v>-995.57354736328125</v>
      </c>
      <c r="I48" s="24"/>
      <c r="J48" s="23"/>
      <c r="K48" s="24"/>
      <c r="L48" s="23"/>
      <c r="M48" s="55"/>
      <c r="N48" s="26"/>
      <c r="O48" s="3"/>
    </row>
    <row r="49" ht="15.75" customFormat="true" s="1">
      <c r="B49" s="2"/>
      <c r="D49" s="33" t="s">
        <v>20</v>
      </c>
      <c r="E49" s="34">
        <v>48929.8125</v>
      </c>
      <c r="F49" s="35">
        <v>25462.642578125</v>
      </c>
      <c r="G49" s="36">
        <v>12921.689453125</v>
      </c>
      <c r="H49" s="35">
        <v>32297.99609375</v>
      </c>
      <c r="I49" s="36"/>
      <c r="J49" s="35"/>
      <c r="K49" s="36"/>
      <c r="L49" s="35"/>
      <c r="M49" s="57"/>
      <c r="N49" s="38"/>
    </row>
    <row r="50" customFormat="true" s="39">
      <c r="B50" s="40"/>
      <c r="D50" s="39" t="s">
        <v>28</v>
      </c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</row>
    <row r="51">
      <c r="O51" s="3"/>
    </row>
    <row r="52" ht="19.5">
      <c r="B52" s="9" t="s">
        <v>38</v>
      </c>
      <c r="O52" s="3"/>
    </row>
    <row r="53" customFormat="true" s="1">
      <c r="B53" s="2"/>
      <c r="E53" s="42" t="s">
        <v>34</v>
      </c>
      <c r="F53" s="43" t="s">
        <v>35</v>
      </c>
      <c r="G53" s="44" t="s">
        <v>36</v>
      </c>
      <c r="H53" s="43" t="s">
        <v>37</v>
      </c>
      <c r="I53" s="44"/>
      <c r="J53" s="43"/>
      <c r="K53" s="44"/>
      <c r="L53" s="43"/>
      <c r="M53" s="45"/>
      <c r="N53" s="46"/>
    </row>
    <row r="54" ht="12.75" customFormat="true" s="47">
      <c r="B54" s="48"/>
      <c r="E54" s="49" t="s">
        <v>30</v>
      </c>
      <c r="F54" s="50" t="s">
        <v>30</v>
      </c>
      <c r="G54" s="51" t="s">
        <v>31</v>
      </c>
      <c r="H54" s="50" t="s">
        <v>31</v>
      </c>
      <c r="I54" s="51"/>
      <c r="J54" s="50"/>
      <c r="K54" s="51"/>
      <c r="L54" s="50"/>
      <c r="M54" s="52"/>
      <c r="N54" s="53"/>
    </row>
    <row r="55">
      <c r="A55" s="3"/>
      <c r="B55" s="58"/>
      <c r="D55" s="59" t="s">
        <v>39</v>
      </c>
      <c r="E55" s="60">
        <v>240</v>
      </c>
      <c r="F55" s="61">
        <v>400</v>
      </c>
      <c r="G55" s="62">
        <v>570</v>
      </c>
      <c r="H55" s="61">
        <v>671</v>
      </c>
      <c r="I55" s="62"/>
      <c r="J55" s="61"/>
      <c r="K55" s="62"/>
      <c r="L55" s="61"/>
      <c r="M55" s="63"/>
      <c r="N55" s="64"/>
      <c r="O55" s="3"/>
    </row>
    <row r="56">
      <c r="D56" s="21" t="s">
        <v>40</v>
      </c>
      <c r="E56" s="65">
        <v>221.41</v>
      </c>
      <c r="F56" s="66">
        <v>392.33999999999998</v>
      </c>
      <c r="G56" s="67">
        <v>538.13</v>
      </c>
      <c r="H56" s="66">
        <v>633.04999999999995</v>
      </c>
      <c r="I56" s="67"/>
      <c r="J56" s="66"/>
      <c r="K56" s="67"/>
      <c r="L56" s="66"/>
      <c r="M56" s="68"/>
      <c r="N56" s="69"/>
      <c r="O56" s="3"/>
    </row>
    <row r="57" ht="15.75">
      <c r="A57" s="3"/>
      <c r="B57" s="58"/>
      <c r="D57" s="70" t="s">
        <v>41</v>
      </c>
      <c r="E57" s="71">
        <v>151.81999999999999</v>
      </c>
      <c r="F57" s="72">
        <v>246.46000000000001</v>
      </c>
      <c r="G57" s="73">
        <v>361.70999999999998</v>
      </c>
      <c r="H57" s="72">
        <v>423.80000000000001</v>
      </c>
      <c r="I57" s="73"/>
      <c r="J57" s="72"/>
      <c r="K57" s="73"/>
      <c r="L57" s="72"/>
      <c r="M57" s="74"/>
      <c r="N57" s="75"/>
      <c r="O57" s="3"/>
    </row>
    <row r="58">
      <c r="O58" s="3"/>
    </row>
    <row r="59" ht="19.5">
      <c r="B59" s="9" t="s">
        <v>42</v>
      </c>
      <c r="O59" s="3"/>
    </row>
    <row r="60" customFormat="true" s="1">
      <c r="B60" s="2"/>
      <c r="E60" s="42" t="s">
        <v>34</v>
      </c>
      <c r="F60" s="43" t="s">
        <v>35</v>
      </c>
      <c r="G60" s="44" t="s">
        <v>36</v>
      </c>
      <c r="H60" s="43" t="s">
        <v>37</v>
      </c>
      <c r="I60" s="44"/>
      <c r="J60" s="43"/>
      <c r="K60" s="44"/>
      <c r="L60" s="43"/>
      <c r="M60" s="45"/>
      <c r="N60" s="46"/>
    </row>
    <row r="61" ht="12.75" customFormat="true" s="47">
      <c r="B61" s="48"/>
      <c r="E61" s="49" t="s">
        <v>30</v>
      </c>
      <c r="F61" s="50" t="s">
        <v>30</v>
      </c>
      <c r="G61" s="51" t="s">
        <v>31</v>
      </c>
      <c r="H61" s="50" t="s">
        <v>31</v>
      </c>
      <c r="I61" s="51"/>
      <c r="J61" s="50"/>
      <c r="K61" s="51"/>
      <c r="L61" s="50"/>
      <c r="M61" s="52"/>
      <c r="N61" s="53"/>
    </row>
    <row r="62">
      <c r="A62" s="3"/>
      <c r="B62" s="58"/>
      <c r="D62" s="59" t="s">
        <v>43</v>
      </c>
      <c r="E62" s="76">
        <v>0.16610787808895111</v>
      </c>
      <c r="F62" s="77">
        <v>0.082295320928096771</v>
      </c>
      <c r="G62" s="78">
        <v>0.13755092024803162</v>
      </c>
      <c r="H62" s="77">
        <v>0.15551894903182983</v>
      </c>
      <c r="I62" s="78"/>
      <c r="J62" s="77"/>
      <c r="K62" s="78"/>
      <c r="L62" s="77"/>
      <c r="M62" s="79"/>
      <c r="N62" s="80"/>
      <c r="O62" s="3"/>
    </row>
    <row r="63" ht="15.75">
      <c r="A63" s="3"/>
      <c r="B63" s="58"/>
      <c r="D63" s="70" t="s">
        <v>44</v>
      </c>
      <c r="E63" s="81">
        <v>0.12626877427101135</v>
      </c>
      <c r="F63" s="82">
        <v>0.10942454636096954</v>
      </c>
      <c r="G63" s="83">
        <v>0.12207256257534027</v>
      </c>
      <c r="H63" s="82">
        <v>0.16243466734886169</v>
      </c>
      <c r="I63" s="83"/>
      <c r="J63" s="82"/>
      <c r="K63" s="83"/>
      <c r="L63" s="82"/>
      <c r="M63" s="84"/>
      <c r="N63" s="85"/>
      <c r="O63" s="3"/>
    </row>
    <row r="64">
      <c r="O64" s="3"/>
    </row>
    <row r="65" ht="19.5">
      <c r="B65" s="9" t="s">
        <v>45</v>
      </c>
      <c r="E65" s="86"/>
      <c r="F65" s="86"/>
      <c r="G65" s="87"/>
      <c r="J65" s="87"/>
      <c r="L65" s="3"/>
      <c r="M65" s="3"/>
      <c r="N65" s="3"/>
      <c r="O65" s="3"/>
    </row>
    <row r="66" customFormat="true" s="88">
      <c r="B66" s="89"/>
      <c r="D66" s="90"/>
      <c r="E66" s="91"/>
      <c r="F66" s="92" t="s">
        <v>46</v>
      </c>
      <c r="G66" s="93"/>
      <c r="H66" s="93"/>
      <c r="I66" s="94"/>
      <c r="J66" s="92" t="s">
        <v>47</v>
      </c>
      <c r="K66" s="93"/>
      <c r="L66" s="93"/>
      <c r="M66" s="94"/>
    </row>
    <row r="67" ht="15.75" customFormat="true" s="88">
      <c r="B67" s="89"/>
      <c r="D67" s="95"/>
      <c r="E67" s="96"/>
      <c r="F67" s="97" t="s">
        <v>48</v>
      </c>
      <c r="G67" s="98" t="s">
        <v>49</v>
      </c>
      <c r="H67" s="99" t="s">
        <v>50</v>
      </c>
      <c r="I67" s="100"/>
      <c r="J67" s="97" t="s">
        <v>48</v>
      </c>
      <c r="K67" s="98" t="s">
        <v>49</v>
      </c>
      <c r="L67" s="99" t="s">
        <v>50</v>
      </c>
      <c r="M67" s="100"/>
    </row>
    <row r="68" customFormat="true" s="1">
      <c r="B68" s="2"/>
      <c r="D68" s="101" t="s">
        <v>36</v>
      </c>
      <c r="E68" s="102" t="s">
        <v>31</v>
      </c>
      <c r="F68" s="103">
        <v>0.29399999999999998</v>
      </c>
      <c r="G68" s="104">
        <v>0.42399999999999999</v>
      </c>
      <c r="H68" s="105">
        <v>0.53500000000000003</v>
      </c>
      <c r="I68" s="106"/>
      <c r="J68" s="107">
        <v>37340</v>
      </c>
      <c r="K68" s="108">
        <v>54140</v>
      </c>
      <c r="L68" s="109">
        <v>50572</v>
      </c>
      <c r="M68" s="110"/>
    </row>
    <row r="69">
      <c r="D69" s="111" t="s">
        <v>37</v>
      </c>
      <c r="E69" s="112" t="s">
        <v>31</v>
      </c>
      <c r="F69" s="113">
        <v>0.46400000000000002</v>
      </c>
      <c r="G69" s="114">
        <v>0.38800000000000001</v>
      </c>
      <c r="H69" s="115">
        <v>0.36199999999999999</v>
      </c>
      <c r="I69" s="116"/>
      <c r="J69" s="117">
        <v>46289</v>
      </c>
      <c r="K69" s="118">
        <v>67332</v>
      </c>
      <c r="L69" s="119">
        <v>46987</v>
      </c>
      <c r="M69" s="120"/>
      <c r="N69" s="3"/>
      <c r="O69" s="3"/>
    </row>
    <row r="70">
      <c r="D70" s="111" t="s">
        <v>34</v>
      </c>
      <c r="E70" s="112" t="s">
        <v>30</v>
      </c>
      <c r="F70" s="113">
        <v>0.40500000000000003</v>
      </c>
      <c r="G70" s="114">
        <v>0.58499999999999996</v>
      </c>
      <c r="H70" s="115">
        <v>0.41499999999999998</v>
      </c>
      <c r="I70" s="116"/>
      <c r="J70" s="117">
        <v>65501</v>
      </c>
      <c r="K70" s="118">
        <v>337872</v>
      </c>
      <c r="L70" s="119">
        <v>92464</v>
      </c>
      <c r="M70" s="120"/>
      <c r="N70" s="3"/>
      <c r="O70" s="3"/>
    </row>
    <row r="71">
      <c r="D71" s="111" t="s">
        <v>35</v>
      </c>
      <c r="E71" s="112" t="s">
        <v>30</v>
      </c>
      <c r="F71" s="113">
        <v>0.51600000000000001</v>
      </c>
      <c r="G71" s="114">
        <v>0.14799999999999999</v>
      </c>
      <c r="H71" s="115">
        <v>0.33500000000000002</v>
      </c>
      <c r="I71" s="116"/>
      <c r="J71" s="117">
        <v>173026</v>
      </c>
      <c r="K71" s="118">
        <v>21511</v>
      </c>
      <c r="L71" s="119">
        <v>51117</v>
      </c>
      <c r="M71" s="120"/>
      <c r="N71" s="3"/>
      <c r="O71" s="3"/>
    </row>
    <row r="72">
      <c r="A72" s="3"/>
      <c r="D72" s="111"/>
      <c r="E72" s="112"/>
      <c r="F72" s="113"/>
      <c r="G72" s="114"/>
      <c r="H72" s="115"/>
      <c r="I72" s="116"/>
      <c r="J72" s="117"/>
      <c r="K72" s="118"/>
      <c r="L72" s="119"/>
      <c r="M72" s="120"/>
      <c r="N72" s="3"/>
      <c r="O72" s="3"/>
    </row>
    <row r="73">
      <c r="A73" s="3"/>
      <c r="D73" s="111"/>
      <c r="E73" s="112"/>
      <c r="F73" s="113"/>
      <c r="G73" s="114"/>
      <c r="H73" s="115"/>
      <c r="I73" s="116"/>
      <c r="J73" s="117"/>
      <c r="K73" s="118"/>
      <c r="L73" s="119"/>
      <c r="M73" s="120"/>
      <c r="N73" s="3"/>
      <c r="O73" s="3"/>
    </row>
    <row r="74">
      <c r="A74" s="3"/>
      <c r="D74" s="111"/>
      <c r="E74" s="112"/>
      <c r="F74" s="113"/>
      <c r="G74" s="114"/>
      <c r="H74" s="115"/>
      <c r="I74" s="116"/>
      <c r="J74" s="117"/>
      <c r="K74" s="118"/>
      <c r="L74" s="119"/>
      <c r="M74" s="120"/>
      <c r="N74" s="3"/>
      <c r="O74" s="3"/>
    </row>
    <row r="75">
      <c r="A75" s="3"/>
      <c r="D75" s="111"/>
      <c r="E75" s="112"/>
      <c r="F75" s="113"/>
      <c r="G75" s="114"/>
      <c r="H75" s="115"/>
      <c r="I75" s="116"/>
      <c r="J75" s="117"/>
      <c r="K75" s="118"/>
      <c r="L75" s="119"/>
      <c r="M75" s="120"/>
      <c r="N75" s="3"/>
      <c r="O75" s="3"/>
    </row>
    <row r="76">
      <c r="A76" s="3"/>
      <c r="D76" s="111"/>
      <c r="E76" s="112"/>
      <c r="F76" s="113"/>
      <c r="G76" s="114"/>
      <c r="H76" s="115"/>
      <c r="I76" s="116"/>
      <c r="J76" s="117"/>
      <c r="K76" s="118"/>
      <c r="L76" s="119"/>
      <c r="M76" s="120"/>
      <c r="N76" s="3"/>
      <c r="O76" s="3"/>
    </row>
    <row r="77" ht="15.75" customFormat="true" s="1">
      <c r="B77" s="2"/>
      <c r="D77" s="121"/>
      <c r="E77" s="122"/>
      <c r="F77" s="123"/>
      <c r="G77" s="124"/>
      <c r="H77" s="125"/>
      <c r="I77" s="126"/>
      <c r="J77" s="127"/>
      <c r="K77" s="128"/>
      <c r="L77" s="129"/>
      <c r="M77" s="130"/>
    </row>
    <row r="78" ht="15.75" customFormat="true" s="1">
      <c r="B78" s="2"/>
      <c r="I78" s="131" t="s">
        <v>51</v>
      </c>
      <c r="J78" s="132">
        <v>8444</v>
      </c>
      <c r="K78" s="133">
        <v>7167</v>
      </c>
      <c r="L78" s="133">
        <v>1194</v>
      </c>
      <c r="M78" s="134"/>
    </row>
    <row r="79">
      <c r="E79" s="86"/>
      <c r="F79" s="86"/>
      <c r="G79" s="87"/>
      <c r="J79" s="87"/>
      <c r="L79" s="3"/>
      <c r="M79" s="3"/>
      <c r="N79" s="3"/>
      <c r="O79" s="3"/>
    </row>
    <row r="80" ht="19.5">
      <c r="B80" s="9" t="s">
        <v>52</v>
      </c>
      <c r="O80" s="3"/>
    </row>
    <row r="81" customFormat="true" s="1">
      <c r="B81" s="2"/>
      <c r="E81" s="42" t="s">
        <v>34</v>
      </c>
      <c r="F81" s="43" t="s">
        <v>35</v>
      </c>
      <c r="G81" s="44" t="s">
        <v>36</v>
      </c>
      <c r="H81" s="43" t="s">
        <v>37</v>
      </c>
      <c r="I81" s="44"/>
      <c r="J81" s="43"/>
      <c r="K81" s="44"/>
      <c r="L81" s="43"/>
      <c r="M81" s="44"/>
      <c r="N81" s="46"/>
    </row>
    <row r="82" ht="12.75" customFormat="true" s="47">
      <c r="B82" s="48"/>
      <c r="E82" s="49" t="s">
        <v>30</v>
      </c>
      <c r="F82" s="50" t="s">
        <v>30</v>
      </c>
      <c r="G82" s="51" t="s">
        <v>31</v>
      </c>
      <c r="H82" s="50" t="s">
        <v>31</v>
      </c>
      <c r="I82" s="51"/>
      <c r="J82" s="50"/>
      <c r="K82" s="51"/>
      <c r="L82" s="50"/>
      <c r="M82" s="51"/>
      <c r="N82" s="53"/>
    </row>
    <row r="83" customFormat="true" s="1">
      <c r="B83" s="2"/>
      <c r="D83" s="15" t="s">
        <v>47</v>
      </c>
      <c r="E83" s="16">
        <v>495.83700561523438</v>
      </c>
      <c r="F83" s="17">
        <v>245.65400695800781</v>
      </c>
      <c r="G83" s="18">
        <v>142.052001953125</v>
      </c>
      <c r="H83" s="17">
        <v>160.60800170898438</v>
      </c>
      <c r="I83" s="18"/>
      <c r="J83" s="17"/>
      <c r="K83" s="18"/>
      <c r="L83" s="17"/>
      <c r="M83" s="18"/>
      <c r="N83" s="20"/>
    </row>
    <row r="84">
      <c r="A84" s="3"/>
      <c r="B84" s="58"/>
      <c r="D84" s="21" t="s">
        <v>53</v>
      </c>
      <c r="E84" s="22">
        <v>488.27999877929688</v>
      </c>
      <c r="F84" s="23">
        <v>280</v>
      </c>
      <c r="G84" s="24">
        <v>526</v>
      </c>
      <c r="H84" s="23">
        <v>137.27999877929688</v>
      </c>
      <c r="I84" s="24"/>
      <c r="J84" s="23"/>
      <c r="K84" s="24"/>
      <c r="L84" s="23"/>
      <c r="M84" s="24"/>
      <c r="N84" s="26"/>
      <c r="O84" s="3"/>
    </row>
    <row r="85">
      <c r="A85" s="3"/>
      <c r="B85" s="58"/>
      <c r="D85" s="21" t="s">
        <v>54</v>
      </c>
      <c r="E85" s="22">
        <v>495.83700561523438</v>
      </c>
      <c r="F85" s="23">
        <v>245.65400695800781</v>
      </c>
      <c r="G85" s="24">
        <v>420.79998779296875</v>
      </c>
      <c r="H85" s="23">
        <v>160.60800170898438</v>
      </c>
      <c r="I85" s="24"/>
      <c r="J85" s="23"/>
      <c r="K85" s="24"/>
      <c r="L85" s="23"/>
      <c r="M85" s="24"/>
      <c r="N85" s="26"/>
      <c r="O85" s="3"/>
    </row>
    <row r="86">
      <c r="A86" s="3"/>
      <c r="B86" s="58"/>
      <c r="D86" s="21" t="s">
        <v>55</v>
      </c>
      <c r="E86" s="22">
        <v>0</v>
      </c>
      <c r="F86" s="23">
        <v>0</v>
      </c>
      <c r="G86" s="24">
        <v>0</v>
      </c>
      <c r="H86" s="23">
        <v>0</v>
      </c>
      <c r="I86" s="24"/>
      <c r="J86" s="23"/>
      <c r="K86" s="24"/>
      <c r="L86" s="23"/>
      <c r="M86" s="24"/>
      <c r="N86" s="26"/>
      <c r="O86" s="3"/>
    </row>
    <row r="87" ht="15.75">
      <c r="A87" s="3"/>
      <c r="B87" s="58"/>
      <c r="D87" s="70" t="s">
        <v>56</v>
      </c>
      <c r="E87" s="135">
        <v>0</v>
      </c>
      <c r="F87" s="136">
        <v>0</v>
      </c>
      <c r="G87" s="137">
        <v>278.74798583984375</v>
      </c>
      <c r="H87" s="136">
        <v>0</v>
      </c>
      <c r="I87" s="137"/>
      <c r="J87" s="136"/>
      <c r="K87" s="137"/>
      <c r="L87" s="136"/>
      <c r="M87" s="137"/>
      <c r="N87" s="138"/>
      <c r="O87" s="3"/>
    </row>
    <row r="88" customFormat="true" s="39">
      <c r="B88" s="40"/>
      <c r="D88" s="39" t="s">
        <v>57</v>
      </c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</row>
    <row r="90" ht="19.5">
      <c r="B90" s="9" t="s">
        <v>58</v>
      </c>
      <c r="O90" s="3"/>
    </row>
    <row r="91" customFormat="true" s="1">
      <c r="B91" s="2"/>
      <c r="E91" s="42" t="s">
        <v>34</v>
      </c>
      <c r="F91" s="43" t="s">
        <v>35</v>
      </c>
      <c r="G91" s="44" t="s">
        <v>36</v>
      </c>
      <c r="H91" s="43" t="s">
        <v>37</v>
      </c>
      <c r="I91" s="44"/>
      <c r="J91" s="43"/>
      <c r="K91" s="44"/>
      <c r="L91" s="43"/>
      <c r="M91" s="44"/>
      <c r="N91" s="46"/>
    </row>
    <row r="92" ht="12.75" customFormat="true" s="47">
      <c r="B92" s="48"/>
      <c r="E92" s="49" t="s">
        <v>30</v>
      </c>
      <c r="F92" s="50" t="s">
        <v>30</v>
      </c>
      <c r="G92" s="51" t="s">
        <v>31</v>
      </c>
      <c r="H92" s="50" t="s">
        <v>31</v>
      </c>
      <c r="I92" s="51"/>
      <c r="J92" s="50"/>
      <c r="K92" s="51"/>
      <c r="L92" s="50"/>
      <c r="M92" s="51"/>
      <c r="N92" s="53"/>
    </row>
    <row r="93" customFormat="true" s="1">
      <c r="B93" s="2"/>
      <c r="D93" s="15" t="s">
        <v>47</v>
      </c>
      <c r="E93" s="16">
        <v>495.83700561523438</v>
      </c>
      <c r="F93" s="17">
        <v>245.65400695800781</v>
      </c>
      <c r="G93" s="18">
        <v>142.052001953125</v>
      </c>
      <c r="H93" s="17">
        <v>160.60800170898438</v>
      </c>
      <c r="I93" s="18"/>
      <c r="J93" s="17"/>
      <c r="K93" s="18"/>
      <c r="L93" s="17"/>
      <c r="M93" s="18"/>
      <c r="N93" s="20"/>
    </row>
    <row r="94">
      <c r="A94" s="3"/>
      <c r="B94" s="58"/>
      <c r="D94" s="21" t="s">
        <v>59</v>
      </c>
      <c r="E94" s="22">
        <v>44.551887512207031</v>
      </c>
      <c r="F94" s="23">
        <v>106.30265808105469</v>
      </c>
      <c r="G94" s="24">
        <v>206.33541870117188</v>
      </c>
      <c r="H94" s="23">
        <v>194.70979309082031</v>
      </c>
      <c r="I94" s="24"/>
      <c r="J94" s="23"/>
      <c r="K94" s="24"/>
      <c r="L94" s="23"/>
      <c r="M94" s="24"/>
      <c r="N94" s="26"/>
      <c r="O94" s="3"/>
    </row>
    <row r="95">
      <c r="A95" s="3"/>
      <c r="B95" s="58"/>
      <c r="D95" s="21" t="s">
        <v>60</v>
      </c>
      <c r="E95" s="22">
        <v>44.551887512207031</v>
      </c>
      <c r="F95" s="23">
        <v>106.30265808105469</v>
      </c>
      <c r="G95" s="24">
        <v>206.33541870117188</v>
      </c>
      <c r="H95" s="23">
        <v>194.70979309082031</v>
      </c>
      <c r="I95" s="24"/>
      <c r="J95" s="23"/>
      <c r="K95" s="24"/>
      <c r="L95" s="23"/>
      <c r="M95" s="24"/>
      <c r="N95" s="26"/>
      <c r="O95" s="3"/>
    </row>
    <row r="96">
      <c r="A96" s="3"/>
      <c r="B96" s="58"/>
      <c r="D96" s="21" t="s">
        <v>13</v>
      </c>
      <c r="E96" s="22">
        <v>22090.474609375</v>
      </c>
      <c r="F96" s="23">
        <v>26113.673828125</v>
      </c>
      <c r="G96" s="24">
        <v>29310.357421875</v>
      </c>
      <c r="H96" s="23">
        <v>31271.94921875</v>
      </c>
      <c r="I96" s="24"/>
      <c r="J96" s="23"/>
      <c r="K96" s="24"/>
      <c r="L96" s="23"/>
      <c r="M96" s="24"/>
      <c r="N96" s="26"/>
      <c r="O96" s="3"/>
    </row>
    <row r="97">
      <c r="A97" s="3"/>
      <c r="B97" s="58"/>
      <c r="D97" s="21" t="s">
        <v>56</v>
      </c>
      <c r="E97" s="22">
        <v>0</v>
      </c>
      <c r="F97" s="23">
        <v>0</v>
      </c>
      <c r="G97" s="24">
        <v>278.74798583984375</v>
      </c>
      <c r="H97" s="23">
        <v>0</v>
      </c>
      <c r="I97" s="24"/>
      <c r="J97" s="23"/>
      <c r="K97" s="24"/>
      <c r="L97" s="23"/>
      <c r="M97" s="24"/>
      <c r="N97" s="26"/>
      <c r="O97" s="3"/>
    </row>
    <row r="98" ht="15.75">
      <c r="A98" s="3"/>
      <c r="B98" s="58"/>
      <c r="D98" s="70" t="s">
        <v>14</v>
      </c>
      <c r="E98" s="135">
        <v>0</v>
      </c>
      <c r="F98" s="136">
        <v>0</v>
      </c>
      <c r="G98" s="137">
        <v>4601.24658203125</v>
      </c>
      <c r="H98" s="136">
        <v>0</v>
      </c>
      <c r="I98" s="137"/>
      <c r="J98" s="136"/>
      <c r="K98" s="137"/>
      <c r="L98" s="136"/>
      <c r="M98" s="137"/>
      <c r="N98" s="138"/>
      <c r="O98" s="3"/>
    </row>
    <row r="99" customFormat="true" s="39">
      <c r="B99" s="40"/>
      <c r="D99" s="39" t="s">
        <v>61</v>
      </c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</row>
    <row r="101" ht="19.5">
      <c r="B101" s="9" t="s">
        <v>62</v>
      </c>
      <c r="O101" s="3"/>
    </row>
    <row r="102" ht="30" customHeight="true" customFormat="true" s="139">
      <c r="B102" s="140"/>
      <c r="D102" s="141" t="s">
        <v>63</v>
      </c>
      <c r="E102" s="142" t="s">
        <v>64</v>
      </c>
      <c r="F102" s="143" t="s">
        <v>65</v>
      </c>
      <c r="G102" s="143" t="s">
        <v>66</v>
      </c>
      <c r="H102" s="143" t="s">
        <v>67</v>
      </c>
      <c r="I102" s="143" t="s">
        <v>68</v>
      </c>
      <c r="J102" s="143" t="s">
        <v>69</v>
      </c>
      <c r="K102" s="144" t="s">
        <v>70</v>
      </c>
      <c r="L102" s="144" t="s">
        <v>71</v>
      </c>
      <c r="M102" s="143" t="s">
        <v>72</v>
      </c>
      <c r="N102" s="145" t="s">
        <v>73</v>
      </c>
    </row>
    <row r="103" customFormat="true" s="1">
      <c r="B103" s="2"/>
      <c r="D103" s="15" t="s">
        <v>74</v>
      </c>
      <c r="E103" s="146">
        <v>6</v>
      </c>
      <c r="F103" s="147">
        <v>13</v>
      </c>
      <c r="G103" s="147">
        <v>4</v>
      </c>
      <c r="H103" s="147">
        <v>82</v>
      </c>
      <c r="I103" s="147">
        <v>17</v>
      </c>
      <c r="J103" s="147">
        <v>43</v>
      </c>
      <c r="K103" s="148">
        <v>113</v>
      </c>
      <c r="L103" s="148">
        <v>113</v>
      </c>
      <c r="M103" s="147">
        <v>0</v>
      </c>
      <c r="N103" s="149">
        <v>710</v>
      </c>
    </row>
    <row r="104">
      <c r="A104" s="3"/>
      <c r="B104" s="58"/>
      <c r="D104" s="27" t="s">
        <v>75</v>
      </c>
      <c r="E104" s="22">
        <v>4</v>
      </c>
      <c r="F104" s="23">
        <v>14</v>
      </c>
      <c r="G104" s="23">
        <v>5</v>
      </c>
      <c r="H104" s="23">
        <v>65</v>
      </c>
      <c r="I104" s="23">
        <v>32</v>
      </c>
      <c r="J104" s="23">
        <v>90</v>
      </c>
      <c r="K104" s="24">
        <v>190</v>
      </c>
      <c r="L104" s="24">
        <v>189</v>
      </c>
      <c r="M104" s="23">
        <v>0</v>
      </c>
      <c r="N104" s="26">
        <v>1250</v>
      </c>
      <c r="O104" s="3"/>
    </row>
    <row r="105">
      <c r="A105" s="3"/>
      <c r="B105" s="58"/>
      <c r="D105" s="27" t="s">
        <v>76</v>
      </c>
      <c r="E105" s="22">
        <v>3</v>
      </c>
      <c r="F105" s="23">
        <v>9</v>
      </c>
      <c r="G105" s="23">
        <v>7</v>
      </c>
      <c r="H105" s="23">
        <v>36</v>
      </c>
      <c r="I105" s="23">
        <v>16</v>
      </c>
      <c r="J105" s="23">
        <v>27</v>
      </c>
      <c r="K105" s="24">
        <v>89</v>
      </c>
      <c r="L105" s="24">
        <v>88</v>
      </c>
      <c r="M105" s="23">
        <v>0</v>
      </c>
      <c r="N105" s="26">
        <v>1140</v>
      </c>
      <c r="O105" s="3"/>
    </row>
    <row r="106">
      <c r="A106" s="3"/>
      <c r="B106" s="58"/>
      <c r="D106" s="27" t="s">
        <v>77</v>
      </c>
      <c r="E106" s="22">
        <v>2</v>
      </c>
      <c r="F106" s="23">
        <v>13</v>
      </c>
      <c r="G106" s="23">
        <v>6</v>
      </c>
      <c r="H106" s="23">
        <v>82</v>
      </c>
      <c r="I106" s="23">
        <v>31</v>
      </c>
      <c r="J106" s="23">
        <v>83</v>
      </c>
      <c r="K106" s="24">
        <v>187</v>
      </c>
      <c r="L106" s="24">
        <v>185</v>
      </c>
      <c r="M106" s="23">
        <v>0</v>
      </c>
      <c r="N106" s="26">
        <v>2050</v>
      </c>
      <c r="O106" s="3"/>
    </row>
    <row r="107" ht="0.95" customHeight="true">
      <c r="A107" s="3" t="s">
        <v>78</v>
      </c>
      <c r="B107" s="58"/>
      <c r="D107" s="27" t="s">
        <v>79</v>
      </c>
      <c r="E107" s="22">
        <v>1</v>
      </c>
      <c r="F107" s="23">
        <v>8</v>
      </c>
      <c r="G107" s="23">
        <v>5</v>
      </c>
      <c r="H107" s="23">
        <v>53</v>
      </c>
      <c r="I107" s="23">
        <v>8</v>
      </c>
      <c r="J107" s="23">
        <v>10</v>
      </c>
      <c r="K107" s="24">
        <v>55</v>
      </c>
      <c r="L107" s="24">
        <v>55</v>
      </c>
      <c r="M107" s="23">
        <v>0</v>
      </c>
      <c r="N107" s="26">
        <v>200</v>
      </c>
      <c r="O107" s="3"/>
    </row>
    <row r="108" ht="0.95" customHeight="true">
      <c r="A108" s="3" t="s">
        <v>78</v>
      </c>
      <c r="B108" s="58"/>
      <c r="D108" s="27" t="s">
        <v>80</v>
      </c>
      <c r="E108" s="22">
        <v>0</v>
      </c>
      <c r="F108" s="23">
        <v>8</v>
      </c>
      <c r="G108" s="23">
        <v>5</v>
      </c>
      <c r="H108" s="23">
        <v>53</v>
      </c>
      <c r="I108" s="23">
        <v>8</v>
      </c>
      <c r="J108" s="23">
        <v>10</v>
      </c>
      <c r="K108" s="24">
        <v>78</v>
      </c>
      <c r="L108" s="24">
        <v>55</v>
      </c>
      <c r="M108" s="23">
        <v>0</v>
      </c>
      <c r="N108" s="26">
        <v>1500</v>
      </c>
      <c r="O108" s="3"/>
    </row>
    <row r="109" ht="0.95" customHeight="true">
      <c r="A109" s="3" t="s">
        <v>78</v>
      </c>
      <c r="B109" s="58"/>
      <c r="D109" s="27" t="s">
        <v>81</v>
      </c>
      <c r="E109" s="22">
        <v>0</v>
      </c>
      <c r="F109" s="23">
        <v>13</v>
      </c>
      <c r="G109" s="23">
        <v>4</v>
      </c>
      <c r="H109" s="23">
        <v>82</v>
      </c>
      <c r="I109" s="23">
        <v>17</v>
      </c>
      <c r="J109" s="23">
        <v>43</v>
      </c>
      <c r="K109" s="24">
        <v>176</v>
      </c>
      <c r="L109" s="24">
        <v>113</v>
      </c>
      <c r="M109" s="23">
        <v>0</v>
      </c>
      <c r="N109" s="26">
        <v>2000</v>
      </c>
      <c r="O109" s="3"/>
    </row>
    <row r="110" ht="15.75">
      <c r="A110" s="3"/>
      <c r="B110" s="58"/>
      <c r="D110" s="33"/>
      <c r="E110" s="135"/>
      <c r="F110" s="136"/>
      <c r="G110" s="136"/>
      <c r="H110" s="136"/>
      <c r="I110" s="136"/>
      <c r="J110" s="136"/>
      <c r="K110" s="137"/>
      <c r="L110" s="137"/>
      <c r="M110" s="136"/>
      <c r="N110" s="138"/>
      <c r="O110" s="3"/>
    </row>
    <row r="111" customFormat="true" s="39">
      <c r="B111" s="40"/>
      <c r="D111" s="39" t="s">
        <v>82</v>
      </c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</row>
    <row r="112" ht="15.75"/>
    <row r="113" ht="30" customHeight="true" customFormat="true" s="139">
      <c r="B113" s="140"/>
      <c r="D113" s="141" t="s">
        <v>83</v>
      </c>
      <c r="E113" s="142" t="s">
        <v>64</v>
      </c>
      <c r="F113" s="143" t="s">
        <v>84</v>
      </c>
      <c r="G113" s="143" t="s">
        <v>85</v>
      </c>
      <c r="H113" s="143" t="s">
        <v>86</v>
      </c>
      <c r="I113" s="143" t="s">
        <v>87</v>
      </c>
      <c r="J113" s="143" t="s">
        <v>88</v>
      </c>
      <c r="K113" s="144" t="s">
        <v>70</v>
      </c>
      <c r="L113" s="144" t="s">
        <v>71</v>
      </c>
      <c r="M113" s="143" t="s">
        <v>72</v>
      </c>
      <c r="N113" s="145" t="s">
        <v>73</v>
      </c>
    </row>
    <row r="114" customFormat="true" s="1">
      <c r="B114" s="2"/>
      <c r="D114" s="15" t="s">
        <v>89</v>
      </c>
      <c r="E114" s="146">
        <v>7</v>
      </c>
      <c r="F114" s="147">
        <v>70</v>
      </c>
      <c r="G114" s="147">
        <v>65</v>
      </c>
      <c r="H114" s="147">
        <v>35</v>
      </c>
      <c r="I114" s="147">
        <v>7</v>
      </c>
      <c r="J114" s="147">
        <v>53</v>
      </c>
      <c r="K114" s="148">
        <v>295</v>
      </c>
      <c r="L114" s="148">
        <v>295</v>
      </c>
      <c r="M114" s="147">
        <v>0</v>
      </c>
      <c r="N114" s="149">
        <v>2110</v>
      </c>
    </row>
    <row r="115">
      <c r="A115" s="3"/>
      <c r="B115" s="58"/>
      <c r="D115" s="27" t="s">
        <v>90</v>
      </c>
      <c r="E115" s="22">
        <v>6</v>
      </c>
      <c r="F115" s="23">
        <v>63</v>
      </c>
      <c r="G115" s="23">
        <v>35</v>
      </c>
      <c r="H115" s="23">
        <v>31</v>
      </c>
      <c r="I115" s="23">
        <v>7</v>
      </c>
      <c r="J115" s="23">
        <v>54</v>
      </c>
      <c r="K115" s="24">
        <v>253</v>
      </c>
      <c r="L115" s="24">
        <v>253</v>
      </c>
      <c r="M115" s="23">
        <v>0</v>
      </c>
      <c r="N115" s="26">
        <v>3560</v>
      </c>
      <c r="O115" s="3"/>
    </row>
    <row r="116">
      <c r="A116" s="3"/>
      <c r="B116" s="58"/>
      <c r="D116" s="27" t="s">
        <v>91</v>
      </c>
      <c r="E116" s="22">
        <v>5</v>
      </c>
      <c r="F116" s="23">
        <v>44</v>
      </c>
      <c r="G116" s="23">
        <v>70</v>
      </c>
      <c r="H116" s="23">
        <v>30</v>
      </c>
      <c r="I116" s="23">
        <v>5</v>
      </c>
      <c r="J116" s="23">
        <v>40</v>
      </c>
      <c r="K116" s="24">
        <v>251</v>
      </c>
      <c r="L116" s="24">
        <v>251</v>
      </c>
      <c r="M116" s="23">
        <v>0</v>
      </c>
      <c r="N116" s="26">
        <v>9850</v>
      </c>
      <c r="O116" s="3"/>
    </row>
    <row r="117">
      <c r="A117" s="3"/>
      <c r="B117" s="58"/>
      <c r="D117" s="27"/>
      <c r="E117" s="22"/>
      <c r="F117" s="23"/>
      <c r="G117" s="23"/>
      <c r="H117" s="23"/>
      <c r="I117" s="23"/>
      <c r="J117" s="23"/>
      <c r="K117" s="24"/>
      <c r="L117" s="24"/>
      <c r="M117" s="23"/>
      <c r="N117" s="26"/>
      <c r="O117" s="3"/>
    </row>
    <row r="118" ht="15.75">
      <c r="A118" s="3"/>
      <c r="B118" s="58"/>
      <c r="D118" s="33"/>
      <c r="E118" s="135"/>
      <c r="F118" s="136"/>
      <c r="G118" s="136"/>
      <c r="H118" s="136"/>
      <c r="I118" s="136"/>
      <c r="J118" s="136"/>
      <c r="K118" s="137"/>
      <c r="L118" s="137"/>
      <c r="M118" s="136"/>
      <c r="N118" s="138"/>
      <c r="O118" s="3"/>
    </row>
    <row r="119" customFormat="true" s="39">
      <c r="B119" s="40"/>
      <c r="D119" s="39" t="s">
        <v>82</v>
      </c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</row>
  </sheetData>
  <sortState ref="A6:B26">
    <sortCondition ref="B6:B26"/>
  </sortState>
  <mergeCells count="3">
    <mergeCell ref="D66:E67"/>
    <mergeCell ref="F66:I66"/>
    <mergeCell ref="J66:M66"/>
  </mergeCell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xl/worksheets/sheet2.xml><?xml version="1.0" encoding="utf-8"?>
<worksheet xmlns="http://schemas.openxmlformats.org/spreadsheetml/2006/main" xmlns:r="http://schemas.openxmlformats.org/officeDocument/2006/relationships" xmlns:x14="http://schemas.microsoft.com/office/spreadsheetml/2009/9/main">
  <dimension ref="A1:XFD25"/>
  <sheetViews>
    <sheetView workbookViewId="0" topLeftCell="A1" zoomScaleNormal="100" zoomScaleSheetLayoutView="60" showGridLines="0" zoomScale="100" view="normal">
      <selection activeCell="G38" sqref="G38"/>
    </sheetView>
  </sheetViews>
  <sheetFormatPr defaultRowHeight="15" defaultColWidth="11.42578125"/>
  <cols>
    <col min="1" max="1" width="4" customWidth="1" style="1"/>
    <col min="2" max="2" width="4" customWidth="1" style="2"/>
    <col min="3" max="3" width="4" customWidth="1" style="3"/>
    <col min="4" max="4" width="13.28516" customWidth="1" style="3"/>
    <col min="5" max="7" width="13.28516" customWidth="1" style="86"/>
    <col min="8" max="8" width="13.28516" customWidth="1" style="4"/>
    <col min="9" max="9" width="13.28516" customWidth="1" style="87"/>
    <col min="10" max="10" width="13.28516" customWidth="1" style="4"/>
    <col min="11" max="11" width="13.28516" customWidth="1" style="87"/>
    <col min="12" max="12" width="13.28516" customWidth="1" style="4"/>
    <col min="13" max="16384" width="11.42578" customWidth="1" style="3"/>
  </cols>
  <sheetData>
    <row r="1" ht="23.25" customFormat="true" s="5">
      <c r="A1" s="6" t="s">
        <v>92</v>
      </c>
      <c r="B1" s="7"/>
      <c r="E1" s="150"/>
      <c r="F1" s="150"/>
      <c r="G1" s="150"/>
      <c r="H1" s="8"/>
      <c r="I1" s="151"/>
      <c r="J1" s="8"/>
      <c r="K1" s="151"/>
      <c r="L1" s="8"/>
    </row>
    <row r="2" ht="19.5">
      <c r="B2" s="9"/>
    </row>
    <row r="3" ht="15.75" customFormat="true" s="88">
      <c r="B3" s="89"/>
      <c r="D3" s="152" t="s">
        <v>93</v>
      </c>
      <c r="E3" s="153" t="s">
        <v>94</v>
      </c>
      <c r="F3" s="154" t="s">
        <v>95</v>
      </c>
      <c r="G3" s="153" t="s">
        <v>12</v>
      </c>
      <c r="H3" s="154" t="s">
        <v>32</v>
      </c>
      <c r="I3" s="155" t="s">
        <v>44</v>
      </c>
      <c r="J3" s="154" t="s">
        <v>96</v>
      </c>
      <c r="K3" s="155" t="s">
        <v>43</v>
      </c>
      <c r="L3" s="156" t="s">
        <v>47</v>
      </c>
    </row>
    <row r="4" customFormat="true" s="1">
      <c r="B4" s="2"/>
      <c r="D4" s="157">
        <v>8</v>
      </c>
      <c r="E4" s="158" t="s">
        <v>97</v>
      </c>
      <c r="F4" s="159">
        <v>2932.822998046875</v>
      </c>
      <c r="G4" s="158">
        <v>255266.5625</v>
      </c>
      <c r="H4" s="159">
        <v>117367.296875</v>
      </c>
      <c r="I4" s="79">
        <v>0.25594386458396912</v>
      </c>
      <c r="J4" s="159">
        <v>384277.15625</v>
      </c>
      <c r="K4" s="79">
        <v>0.25988432765007019</v>
      </c>
      <c r="L4" s="160">
        <v>1044.1510009765625</v>
      </c>
    </row>
    <row r="5">
      <c r="A5" s="3"/>
      <c r="D5" s="161">
        <v>8</v>
      </c>
      <c r="E5" s="119" t="s">
        <v>98</v>
      </c>
      <c r="F5" s="118">
        <v>7674.140625</v>
      </c>
      <c r="G5" s="119">
        <v>655462.25</v>
      </c>
      <c r="H5" s="118">
        <v>352061</v>
      </c>
      <c r="I5" s="162">
        <v>0.66189014911651611</v>
      </c>
      <c r="J5" s="118">
        <v>993769.6875</v>
      </c>
      <c r="K5" s="162">
        <v>0.62219750881195068</v>
      </c>
      <c r="L5" s="120">
        <v>2499.8359375</v>
      </c>
    </row>
    <row r="6">
      <c r="A6" s="3"/>
      <c r="D6" s="161">
        <v>8</v>
      </c>
      <c r="E6" s="119" t="s">
        <v>99</v>
      </c>
      <c r="F6" s="118">
        <v>201.78181457519531</v>
      </c>
      <c r="G6" s="119">
        <v>8771.1982421875</v>
      </c>
      <c r="H6" s="118">
        <v>-4203.28271484375</v>
      </c>
      <c r="I6" s="162">
        <v>0.0086286831647157669</v>
      </c>
      <c r="J6" s="118">
        <v>12955.2060546875</v>
      </c>
      <c r="K6" s="162">
        <v>0.011789674870669842</v>
      </c>
      <c r="L6" s="120">
        <v>47.368000030517578</v>
      </c>
    </row>
    <row r="7">
      <c r="A7" s="3"/>
      <c r="D7" s="161">
        <v>8</v>
      </c>
      <c r="E7" s="119" t="s">
        <v>100</v>
      </c>
      <c r="F7" s="118">
        <v>932.1239013671875</v>
      </c>
      <c r="G7" s="119">
        <v>73743.53125</v>
      </c>
      <c r="H7" s="118">
        <v>16524.259765625</v>
      </c>
      <c r="I7" s="162">
        <v>0.073537304997444153</v>
      </c>
      <c r="J7" s="118">
        <v>110409.7734375</v>
      </c>
      <c r="K7" s="162">
        <v>0.10612847656011581</v>
      </c>
      <c r="L7" s="120">
        <v>426.39801025390625</v>
      </c>
    </row>
    <row r="8">
      <c r="A8" s="3"/>
      <c r="D8" s="161">
        <v>7</v>
      </c>
      <c r="E8" s="119" t="s">
        <v>97</v>
      </c>
      <c r="F8" s="118">
        <v>2068.627685546875</v>
      </c>
      <c r="G8" s="119">
        <v>129790.671875</v>
      </c>
      <c r="H8" s="118">
        <v>48730.35546875</v>
      </c>
      <c r="I8" s="162">
        <v>0.1725422590970993</v>
      </c>
      <c r="J8" s="118">
        <v>193603.578125</v>
      </c>
      <c r="K8" s="162">
        <v>0.19267721474170685</v>
      </c>
      <c r="L8" s="120">
        <v>608.406982421875</v>
      </c>
    </row>
    <row r="9">
      <c r="A9" s="3"/>
      <c r="D9" s="161">
        <v>7</v>
      </c>
      <c r="E9" s="119" t="s">
        <v>98</v>
      </c>
      <c r="F9" s="118">
        <v>6554.810546875</v>
      </c>
      <c r="G9" s="119">
        <v>531515.8125</v>
      </c>
      <c r="H9" s="118">
        <v>291308.96875</v>
      </c>
      <c r="I9" s="162">
        <v>0.7220611572265625</v>
      </c>
      <c r="J9" s="118">
        <v>810199.375</v>
      </c>
      <c r="K9" s="162">
        <v>0.69065022468566895</v>
      </c>
      <c r="L9" s="120">
        <v>2180.8310546875</v>
      </c>
    </row>
    <row r="10">
      <c r="A10" s="3"/>
      <c r="D10" s="161">
        <v>7</v>
      </c>
      <c r="E10" s="119" t="s">
        <v>99</v>
      </c>
      <c r="F10" s="118">
        <v>229.16209411621094</v>
      </c>
      <c r="G10" s="119">
        <v>7638.25830078125</v>
      </c>
      <c r="H10" s="118">
        <v>-4227.16455078125</v>
      </c>
      <c r="I10" s="162">
        <v>0.010081937536597252</v>
      </c>
      <c r="J10" s="118">
        <v>11312.5859375</v>
      </c>
      <c r="K10" s="162">
        <v>0.013033431023359299</v>
      </c>
      <c r="L10" s="120">
        <v>41.154998779296875</v>
      </c>
    </row>
    <row r="11">
      <c r="A11" s="3"/>
      <c r="D11" s="161">
        <v>7</v>
      </c>
      <c r="E11" s="119" t="s">
        <v>100</v>
      </c>
      <c r="F11" s="118">
        <v>919.85015869140625</v>
      </c>
      <c r="G11" s="119">
        <v>69543.28125</v>
      </c>
      <c r="H11" s="118">
        <v>13629.0791015625</v>
      </c>
      <c r="I11" s="162">
        <v>0.095314614474773407</v>
      </c>
      <c r="J11" s="118">
        <v>106949.171875</v>
      </c>
      <c r="K11" s="162">
        <v>0.10363913327455521</v>
      </c>
      <c r="L11" s="120">
        <v>327.25601196289062</v>
      </c>
    </row>
    <row r="12">
      <c r="A12" s="3"/>
      <c r="D12" s="161">
        <v>6</v>
      </c>
      <c r="E12" s="119" t="s">
        <v>97</v>
      </c>
      <c r="F12" s="118">
        <v>2362.0791015625</v>
      </c>
      <c r="G12" s="119">
        <v>144170.65625</v>
      </c>
      <c r="H12" s="118">
        <v>62999.68359375</v>
      </c>
      <c r="I12" s="162">
        <v>0.24259361624717712</v>
      </c>
      <c r="J12" s="118">
        <v>220869.703125</v>
      </c>
      <c r="K12" s="162">
        <v>0.26239600777626038</v>
      </c>
      <c r="L12" s="120">
        <v>691.78900146484375</v>
      </c>
    </row>
    <row r="13">
      <c r="A13" s="3" t="s">
        <v>78</v>
      </c>
      <c r="D13" s="161">
        <v>6</v>
      </c>
      <c r="E13" s="119" t="s">
        <v>98</v>
      </c>
      <c r="F13" s="118">
        <v>5391.51708984375</v>
      </c>
      <c r="G13" s="119">
        <v>391156.96875</v>
      </c>
      <c r="H13" s="118">
        <v>226691.515625</v>
      </c>
      <c r="I13" s="162">
        <v>0.65507304668426514</v>
      </c>
      <c r="J13" s="118">
        <v>596412.1875</v>
      </c>
      <c r="K13" s="162">
        <v>0.64192312955856323</v>
      </c>
      <c r="L13" s="120">
        <v>1692.385986328125</v>
      </c>
    </row>
    <row r="14">
      <c r="A14" s="3" t="s">
        <v>78</v>
      </c>
      <c r="D14" s="161">
        <v>6</v>
      </c>
      <c r="E14" s="119" t="s">
        <v>99</v>
      </c>
      <c r="F14" s="118">
        <v>340.72372436523438</v>
      </c>
      <c r="G14" s="119">
        <v>13126.1650390625</v>
      </c>
      <c r="H14" s="118">
        <v>-60.987380981445312</v>
      </c>
      <c r="I14" s="162">
        <v>0.021236591041088104</v>
      </c>
      <c r="J14" s="118">
        <v>19334.884765625</v>
      </c>
      <c r="K14" s="162">
        <v>0.027973044663667679</v>
      </c>
      <c r="L14" s="120">
        <v>73.749000549316406</v>
      </c>
    </row>
    <row r="15">
      <c r="A15" s="3" t="s">
        <v>78</v>
      </c>
      <c r="D15" s="161">
        <v>6</v>
      </c>
      <c r="E15" s="119" t="s">
        <v>100</v>
      </c>
      <c r="F15" s="118">
        <v>843.3680419921875</v>
      </c>
      <c r="G15" s="119">
        <v>47636.0703125</v>
      </c>
      <c r="H15" s="118">
        <v>9938.822265625</v>
      </c>
      <c r="I15" s="162">
        <v>0.081096731126308441</v>
      </c>
      <c r="J15" s="118">
        <v>73834.6328125</v>
      </c>
      <c r="K15" s="162">
        <v>0.067707821726799011</v>
      </c>
      <c r="L15" s="120">
        <v>178.50700378417969</v>
      </c>
    </row>
    <row r="16">
      <c r="A16" s="3" t="s">
        <v>78</v>
      </c>
      <c r="D16" s="161">
        <v>5</v>
      </c>
      <c r="E16" s="119" t="s">
        <v>97</v>
      </c>
      <c r="F16" s="118">
        <v>1814.991455078125</v>
      </c>
      <c r="G16" s="119">
        <v>94478.671875</v>
      </c>
      <c r="H16" s="118">
        <v>39873.2734375</v>
      </c>
      <c r="I16" s="162">
        <v>0.18129482865333557</v>
      </c>
      <c r="J16" s="118">
        <v>145736.859375</v>
      </c>
      <c r="K16" s="162">
        <v>0.2215355783700943</v>
      </c>
      <c r="L16" s="120">
        <v>493.16900634765625</v>
      </c>
    </row>
    <row r="17">
      <c r="A17" s="3" t="s">
        <v>78</v>
      </c>
      <c r="D17" s="161">
        <v>5</v>
      </c>
      <c r="E17" s="119" t="s">
        <v>98</v>
      </c>
      <c r="F17" s="118">
        <v>4960.9794921875</v>
      </c>
      <c r="G17" s="119">
        <v>351163.75</v>
      </c>
      <c r="H17" s="118">
        <v>199678.375</v>
      </c>
      <c r="I17" s="162">
        <v>0.67056947946548462</v>
      </c>
      <c r="J17" s="118">
        <v>539048.4375</v>
      </c>
      <c r="K17" s="162">
        <v>0.6317673921585083</v>
      </c>
      <c r="L17" s="120">
        <v>1406.4019775390625</v>
      </c>
    </row>
    <row r="18">
      <c r="A18" s="3" t="s">
        <v>78</v>
      </c>
      <c r="D18" s="161">
        <v>5</v>
      </c>
      <c r="E18" s="119" t="s">
        <v>99</v>
      </c>
      <c r="F18" s="118">
        <v>389.76821899414062</v>
      </c>
      <c r="G18" s="119">
        <v>16383.29296875</v>
      </c>
      <c r="H18" s="118">
        <v>2954.782470703125</v>
      </c>
      <c r="I18" s="162">
        <v>0.029888564720749855</v>
      </c>
      <c r="J18" s="118">
        <v>24026.419921875</v>
      </c>
      <c r="K18" s="162">
        <v>0.042919151484966278</v>
      </c>
      <c r="L18" s="120">
        <v>95.543998718261719</v>
      </c>
    </row>
    <row r="19">
      <c r="A19" s="3" t="s">
        <v>78</v>
      </c>
      <c r="D19" s="161">
        <v>5</v>
      </c>
      <c r="E19" s="119" t="s">
        <v>100</v>
      </c>
      <c r="F19" s="118">
        <v>965.9708251953125</v>
      </c>
      <c r="G19" s="119">
        <v>61051.79296875</v>
      </c>
      <c r="H19" s="118">
        <v>15733.958984375</v>
      </c>
      <c r="I19" s="162">
        <v>0.11824709922075272</v>
      </c>
      <c r="J19" s="118">
        <v>95054.8984375</v>
      </c>
      <c r="K19" s="162">
        <v>0.10377788543701172</v>
      </c>
      <c r="L19" s="120">
        <v>231.02400207519531</v>
      </c>
    </row>
    <row r="20">
      <c r="A20" s="3" t="s">
        <v>78</v>
      </c>
      <c r="D20" s="161">
        <v>4</v>
      </c>
      <c r="E20" s="119" t="s">
        <v>97</v>
      </c>
      <c r="F20" s="118">
        <v>1392.5233154296875</v>
      </c>
      <c r="G20" s="119">
        <v>65321.7578125</v>
      </c>
      <c r="H20" s="118">
        <v>25966.9140625</v>
      </c>
      <c r="I20" s="162">
        <v>0.1513725221157074</v>
      </c>
      <c r="J20" s="118">
        <v>99550.6015625</v>
      </c>
      <c r="K20" s="162">
        <v>0.19689807295799255</v>
      </c>
      <c r="L20" s="120">
        <v>355.98699951171875</v>
      </c>
    </row>
    <row r="21">
      <c r="A21" s="3" t="s">
        <v>78</v>
      </c>
      <c r="D21" s="161">
        <v>4</v>
      </c>
      <c r="E21" s="119" t="s">
        <v>98</v>
      </c>
      <c r="F21" s="118">
        <v>4090.490478515625</v>
      </c>
      <c r="G21" s="119">
        <v>277791</v>
      </c>
      <c r="H21" s="118">
        <v>144283.34375</v>
      </c>
      <c r="I21" s="162">
        <v>0.65650147199630737</v>
      </c>
      <c r="J21" s="118">
        <v>431750.1875</v>
      </c>
      <c r="K21" s="162">
        <v>0.61773055791854858</v>
      </c>
      <c r="L21" s="120">
        <v>1116.842041015625</v>
      </c>
    </row>
    <row r="22">
      <c r="A22" s="3" t="s">
        <v>78</v>
      </c>
      <c r="D22" s="161">
        <v>4</v>
      </c>
      <c r="E22" s="119" t="s">
        <v>99</v>
      </c>
      <c r="F22" s="118">
        <v>427.24008178710938</v>
      </c>
      <c r="G22" s="119">
        <v>15393.841796875</v>
      </c>
      <c r="H22" s="118">
        <v>2916.335693359375</v>
      </c>
      <c r="I22" s="162">
        <v>0.034382171928882599</v>
      </c>
      <c r="J22" s="118">
        <v>22611.537109375</v>
      </c>
      <c r="K22" s="162">
        <v>0.050341375172138214</v>
      </c>
      <c r="L22" s="120">
        <v>91.015998840332031</v>
      </c>
    </row>
    <row r="23">
      <c r="A23" s="3" t="s">
        <v>78</v>
      </c>
      <c r="D23" s="161">
        <v>4</v>
      </c>
      <c r="E23" s="119" t="s">
        <v>100</v>
      </c>
      <c r="F23" s="118">
        <v>1034.6427001953125</v>
      </c>
      <c r="G23" s="119">
        <v>66215.1171875</v>
      </c>
      <c r="H23" s="118">
        <v>20766.173828125</v>
      </c>
      <c r="I23" s="162">
        <v>0.15774381160736084</v>
      </c>
      <c r="J23" s="118">
        <v>103740.6953125</v>
      </c>
      <c r="K23" s="162">
        <v>0.13503000140190125</v>
      </c>
      <c r="L23" s="120">
        <v>244.13099670410156</v>
      </c>
    </row>
    <row r="24" ht="15.75" customFormat="true" s="1">
      <c r="B24" s="2"/>
      <c r="D24" s="163"/>
      <c r="E24" s="129"/>
      <c r="F24" s="128"/>
      <c r="G24" s="129"/>
      <c r="H24" s="128"/>
      <c r="I24" s="164"/>
      <c r="J24" s="128"/>
      <c r="K24" s="164"/>
      <c r="L24" s="130"/>
    </row>
    <row r="25" customFormat="true" s="39">
      <c r="D25" s="39" t="s">
        <v>101</v>
      </c>
      <c r="I25" s="165"/>
      <c r="K25" s="165"/>
    </row>
  </sheetData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xl/worksheets/sheet3.xml><?xml version="1.0" encoding="utf-8"?>
<worksheet xmlns="http://schemas.openxmlformats.org/spreadsheetml/2006/main" xmlns:r="http://schemas.openxmlformats.org/officeDocument/2006/relationships" xmlns:x14="http://schemas.microsoft.com/office/spreadsheetml/2009/9/main">
  <dimension ref="A1:XFD34"/>
  <sheetViews>
    <sheetView workbookViewId="0" topLeftCell="A79" zoomScaleNormal="100" zoomScaleSheetLayoutView="60" showGridLines="0" zoomScale="100" view="normal"/>
  </sheetViews>
  <sheetFormatPr defaultRowHeight="15" defaultColWidth="11.42578125"/>
  <cols>
    <col min="1" max="1" width="4" customWidth="1" style="1"/>
    <col min="2" max="2" width="4" customWidth="1" style="2"/>
    <col min="3" max="3" width="4" customWidth="1" style="3"/>
    <col min="4" max="4" width="28.28516" customWidth="1" style="3"/>
    <col min="5" max="5" width="12.85547" customWidth="1" style="86"/>
    <col min="6" max="6" width="12.85547" customWidth="1" style="87"/>
    <col min="7" max="8" width="12.85547" customWidth="1" style="4"/>
    <col min="9" max="9" width="12.85547" customWidth="1" style="87"/>
    <col min="10" max="13" width="12.85547" customWidth="1" style="4"/>
    <col min="14" max="16384" width="11.42578" customWidth="1" style="3"/>
  </cols>
  <sheetData>
    <row r="1" ht="23.25" customFormat="true" s="5">
      <c r="A1" s="6" t="s">
        <v>102</v>
      </c>
      <c r="B1" s="7"/>
      <c r="E1" s="150"/>
      <c r="F1" s="151"/>
      <c r="G1" s="8"/>
      <c r="H1" s="8"/>
      <c r="I1" s="151"/>
      <c r="J1" s="8"/>
      <c r="K1" s="8"/>
      <c r="L1" s="8"/>
      <c r="M1" s="8"/>
    </row>
    <row r="2" ht="19.5">
      <c r="B2" s="9" t="s">
        <v>103</v>
      </c>
    </row>
    <row r="3" ht="15.75" customFormat="true" s="88">
      <c r="B3" s="89"/>
      <c r="D3" s="141" t="s">
        <v>63</v>
      </c>
      <c r="E3" s="166" t="s">
        <v>104</v>
      </c>
      <c r="F3" s="167" t="s">
        <v>44</v>
      </c>
      <c r="G3" s="143" t="s">
        <v>96</v>
      </c>
      <c r="H3" s="143" t="s">
        <v>105</v>
      </c>
      <c r="I3" s="155" t="s">
        <v>43</v>
      </c>
      <c r="J3" s="168" t="s">
        <v>47</v>
      </c>
      <c r="K3" s="168" t="s">
        <v>105</v>
      </c>
      <c r="L3" s="143" t="s">
        <v>39</v>
      </c>
      <c r="M3" s="145" t="s">
        <v>106</v>
      </c>
    </row>
    <row r="4" customFormat="true" s="1">
      <c r="B4" s="2"/>
      <c r="D4" s="15" t="s">
        <v>34</v>
      </c>
      <c r="E4" s="169">
        <v>0</v>
      </c>
      <c r="F4" s="170">
        <v>0.12626877427101135</v>
      </c>
      <c r="G4" s="147">
        <v>109782.390625</v>
      </c>
      <c r="H4" s="147">
        <v>13514.072265625</v>
      </c>
      <c r="I4" s="79">
        <v>0.16610787808895111</v>
      </c>
      <c r="J4" s="171">
        <v>495837</v>
      </c>
      <c r="K4" s="171">
        <v>60649</v>
      </c>
      <c r="L4" s="147">
        <v>240</v>
      </c>
      <c r="M4" s="149">
        <v>87</v>
      </c>
      <c r="N4" s="172" t="s">
        <v>78</v>
      </c>
    </row>
    <row r="5">
      <c r="D5" s="27" t="s">
        <v>35</v>
      </c>
      <c r="E5" s="173">
        <v>0</v>
      </c>
      <c r="F5" s="174">
        <v>0.10942454636096954</v>
      </c>
      <c r="G5" s="23">
        <v>96378.8046875</v>
      </c>
      <c r="H5" s="23">
        <v>75539.4375</v>
      </c>
      <c r="I5" s="162">
        <v>0.082295320928096771</v>
      </c>
      <c r="J5" s="55">
        <v>245654</v>
      </c>
      <c r="K5" s="55">
        <v>192435</v>
      </c>
      <c r="L5" s="23">
        <v>400</v>
      </c>
      <c r="M5" s="26">
        <v>183</v>
      </c>
      <c r="N5" s="172" t="s">
        <v>78</v>
      </c>
    </row>
    <row r="6">
      <c r="D6" s="27" t="s">
        <v>107</v>
      </c>
      <c r="E6" s="173">
        <v>4</v>
      </c>
      <c r="F6" s="174">
        <v>0.14439637959003449</v>
      </c>
      <c r="G6" s="23">
        <v>125555.8046875</v>
      </c>
      <c r="H6" s="23">
        <v>17054.240234375</v>
      </c>
      <c r="I6" s="162">
        <v>0.20296479761600494</v>
      </c>
      <c r="J6" s="55">
        <v>605856</v>
      </c>
      <c r="K6" s="55">
        <v>93402</v>
      </c>
      <c r="L6" s="23">
        <v>225</v>
      </c>
      <c r="M6" s="26">
        <v>86</v>
      </c>
      <c r="N6" s="172" t="s">
        <v>78</v>
      </c>
    </row>
    <row r="7">
      <c r="D7" s="27" t="s">
        <v>108</v>
      </c>
      <c r="E7" s="173">
        <v>2</v>
      </c>
      <c r="F7" s="174">
        <v>0.13409975171089172</v>
      </c>
      <c r="G7" s="23">
        <v>117033.234375</v>
      </c>
      <c r="H7" s="23">
        <v>-37688.671875</v>
      </c>
      <c r="I7" s="162">
        <v>0.14266020059585571</v>
      </c>
      <c r="J7" s="55">
        <v>425845</v>
      </c>
      <c r="K7" s="55">
        <v>-118207</v>
      </c>
      <c r="L7" s="23">
        <v>290</v>
      </c>
      <c r="M7" s="26">
        <v>155</v>
      </c>
      <c r="N7" s="172" t="s">
        <v>78</v>
      </c>
    </row>
    <row r="8">
      <c r="D8" s="27" t="s">
        <v>109</v>
      </c>
      <c r="E8" s="173">
        <v>0</v>
      </c>
      <c r="F8" s="174">
        <v>0.222718745470047</v>
      </c>
      <c r="G8" s="23">
        <v>194267.359375</v>
      </c>
      <c r="H8" s="23">
        <v>26347.16796875</v>
      </c>
      <c r="I8" s="162">
        <v>0.15961414575576782</v>
      </c>
      <c r="J8" s="55">
        <v>476453</v>
      </c>
      <c r="K8" s="55">
        <v>44453</v>
      </c>
      <c r="L8" s="23">
        <v>420</v>
      </c>
      <c r="M8" s="26">
        <v>197</v>
      </c>
      <c r="N8" s="172" t="s">
        <v>78</v>
      </c>
    </row>
    <row r="9">
      <c r="D9" s="27" t="s">
        <v>110</v>
      </c>
      <c r="E9" s="173">
        <v>3</v>
      </c>
      <c r="F9" s="174">
        <v>0.12295827269554138</v>
      </c>
      <c r="G9" s="23">
        <v>107273.5546875</v>
      </c>
      <c r="H9" s="23">
        <v>-30945.13671875</v>
      </c>
      <c r="I9" s="162">
        <v>0.088450364768505096</v>
      </c>
      <c r="J9" s="55">
        <v>264027</v>
      </c>
      <c r="K9" s="55">
        <v>-68298</v>
      </c>
      <c r="L9" s="23">
        <v>420</v>
      </c>
      <c r="M9" s="26">
        <v>155</v>
      </c>
      <c r="N9" s="172" t="s">
        <v>78</v>
      </c>
    </row>
    <row r="10">
      <c r="D10" s="27" t="s">
        <v>111</v>
      </c>
      <c r="E10" s="173">
        <v>0</v>
      </c>
      <c r="F10" s="174">
        <v>0.0048676803708076477</v>
      </c>
      <c r="G10" s="23">
        <v>4210.87109375</v>
      </c>
      <c r="H10" s="23">
        <v>640.60247802734375</v>
      </c>
      <c r="I10" s="162">
        <v>0.0067078052088618279</v>
      </c>
      <c r="J10" s="55">
        <v>20023</v>
      </c>
      <c r="K10" s="55">
        <v>3034</v>
      </c>
      <c r="L10" s="23">
        <v>225</v>
      </c>
      <c r="M10" s="26">
        <v>73</v>
      </c>
      <c r="N10" s="172" t="s">
        <v>78</v>
      </c>
    </row>
    <row r="11">
      <c r="D11" s="27" t="s">
        <v>112</v>
      </c>
      <c r="E11" s="173">
        <v>0</v>
      </c>
      <c r="F11" s="174">
        <v>0.010131279937922955</v>
      </c>
      <c r="G11" s="23">
        <v>8744.3349609375</v>
      </c>
      <c r="H11" s="23">
        <v>1002.0175170898438</v>
      </c>
      <c r="I11" s="162">
        <v>0.0091607123613357544</v>
      </c>
      <c r="J11" s="55">
        <v>27345</v>
      </c>
      <c r="K11" s="55">
        <v>3179</v>
      </c>
      <c r="L11" s="23">
        <v>340</v>
      </c>
      <c r="M11" s="26">
        <v>125</v>
      </c>
      <c r="N11" s="172" t="s">
        <v>78</v>
      </c>
    </row>
    <row r="12">
      <c r="D12" s="27" t="s">
        <v>113</v>
      </c>
      <c r="E12" s="173">
        <v>0</v>
      </c>
      <c r="F12" s="174">
        <v>0.040965504944324493</v>
      </c>
      <c r="G12" s="23">
        <v>35874.46484375</v>
      </c>
      <c r="H12" s="23">
        <v>-32037.984375</v>
      </c>
      <c r="I12" s="162">
        <v>0.028385309502482414</v>
      </c>
      <c r="J12" s="55">
        <v>84731</v>
      </c>
      <c r="K12" s="55">
        <v>-77961</v>
      </c>
      <c r="L12" s="23">
        <v>435</v>
      </c>
      <c r="M12" s="26">
        <v>271</v>
      </c>
      <c r="N12" s="172" t="s">
        <v>78</v>
      </c>
    </row>
    <row r="13">
      <c r="A13" s="3" t="s">
        <v>78</v>
      </c>
      <c r="D13" s="27" t="s">
        <v>114</v>
      </c>
      <c r="E13" s="173">
        <v>7</v>
      </c>
      <c r="F13" s="174">
        <v>0.059345733374357224</v>
      </c>
      <c r="G13" s="23">
        <v>51511.71484375</v>
      </c>
      <c r="H13" s="23">
        <v>30333.73828125</v>
      </c>
      <c r="I13" s="162">
        <v>0.08349832147359848</v>
      </c>
      <c r="J13" s="55">
        <v>249245</v>
      </c>
      <c r="K13" s="55">
        <v>147850</v>
      </c>
      <c r="L13" s="23">
        <v>225</v>
      </c>
      <c r="M13" s="26">
        <v>97</v>
      </c>
      <c r="N13" s="172" t="s">
        <v>78</v>
      </c>
    </row>
    <row r="14">
      <c r="A14" s="3" t="s">
        <v>78</v>
      </c>
      <c r="D14" s="27" t="s">
        <v>115</v>
      </c>
      <c r="E14" s="173">
        <v>7</v>
      </c>
      <c r="F14" s="174">
        <v>0.024823321029543877</v>
      </c>
      <c r="G14" s="23">
        <v>21669.4140625</v>
      </c>
      <c r="H14" s="23">
        <v>7722.51220703125</v>
      </c>
      <c r="I14" s="162">
        <v>0.030155140906572342</v>
      </c>
      <c r="J14" s="55">
        <v>90014</v>
      </c>
      <c r="K14" s="55">
        <v>33807</v>
      </c>
      <c r="L14" s="23">
        <v>254</v>
      </c>
      <c r="M14" s="26">
        <v>157</v>
      </c>
      <c r="N14" s="172" t="s">
        <v>78</v>
      </c>
    </row>
    <row r="15" ht="15.75" customFormat="true" s="1">
      <c r="B15" s="2"/>
      <c r="D15" s="33"/>
      <c r="E15" s="175"/>
      <c r="F15" s="176"/>
      <c r="G15" s="136"/>
      <c r="H15" s="136"/>
      <c r="I15" s="84"/>
      <c r="J15" s="177"/>
      <c r="K15" s="177"/>
      <c r="L15" s="136"/>
      <c r="M15" s="138"/>
      <c r="N15" s="172"/>
    </row>
    <row r="16" customFormat="true" s="39">
      <c r="D16" s="39" t="s">
        <v>116</v>
      </c>
    </row>
    <row r="17" customFormat="true" s="39">
      <c r="D17" s="39" t="s">
        <v>117</v>
      </c>
    </row>
    <row r="18" customFormat="true" s="39">
      <c r="B18" s="40"/>
      <c r="E18" s="178"/>
      <c r="F18" s="179"/>
      <c r="G18" s="41"/>
      <c r="H18" s="41"/>
      <c r="I18" s="179"/>
      <c r="J18" s="41"/>
      <c r="K18" s="41"/>
      <c r="L18" s="41"/>
      <c r="M18" s="41"/>
    </row>
    <row r="19" ht="19.5">
      <c r="A19" s="3"/>
      <c r="B19" s="9" t="s">
        <v>118</v>
      </c>
    </row>
    <row r="20" ht="15.75" customFormat="true" s="88">
      <c r="B20" s="89"/>
      <c r="D20" s="141" t="s">
        <v>63</v>
      </c>
      <c r="E20" s="166" t="s">
        <v>104</v>
      </c>
      <c r="F20" s="167" t="s">
        <v>65</v>
      </c>
      <c r="G20" s="143" t="s">
        <v>119</v>
      </c>
      <c r="H20" s="143" t="s">
        <v>120</v>
      </c>
      <c r="I20" s="180" t="s">
        <v>121</v>
      </c>
      <c r="J20" s="143" t="s">
        <v>122</v>
      </c>
      <c r="K20" s="168" t="s">
        <v>39</v>
      </c>
      <c r="L20" s="181" t="s">
        <v>106</v>
      </c>
    </row>
    <row r="21" customFormat="true" s="1">
      <c r="B21" s="2"/>
      <c r="D21" s="15" t="s">
        <v>34</v>
      </c>
      <c r="E21" s="169">
        <v>0</v>
      </c>
      <c r="F21" s="182">
        <v>9</v>
      </c>
      <c r="G21" s="147">
        <v>7</v>
      </c>
      <c r="H21" s="147">
        <v>36</v>
      </c>
      <c r="I21" s="159">
        <v>16</v>
      </c>
      <c r="J21" s="147">
        <v>27</v>
      </c>
      <c r="K21" s="171">
        <v>240</v>
      </c>
      <c r="L21" s="183">
        <v>89</v>
      </c>
      <c r="M21" s="172"/>
      <c r="N21" s="172"/>
    </row>
    <row r="22">
      <c r="A22" s="3"/>
      <c r="D22" s="27" t="s">
        <v>35</v>
      </c>
      <c r="E22" s="173">
        <v>0</v>
      </c>
      <c r="F22" s="184">
        <v>13</v>
      </c>
      <c r="G22" s="23">
        <v>6</v>
      </c>
      <c r="H22" s="23">
        <v>82</v>
      </c>
      <c r="I22" s="118">
        <v>31</v>
      </c>
      <c r="J22" s="23">
        <v>83</v>
      </c>
      <c r="K22" s="55">
        <v>400</v>
      </c>
      <c r="L22" s="185">
        <v>187</v>
      </c>
      <c r="M22" s="172"/>
      <c r="N22" s="172"/>
    </row>
    <row r="23">
      <c r="A23" s="3"/>
      <c r="D23" s="27" t="s">
        <v>107</v>
      </c>
      <c r="E23" s="173">
        <v>4</v>
      </c>
      <c r="F23" s="184">
        <v>9</v>
      </c>
      <c r="G23" s="23">
        <v>7</v>
      </c>
      <c r="H23" s="23">
        <v>35</v>
      </c>
      <c r="I23" s="118">
        <v>16</v>
      </c>
      <c r="J23" s="23">
        <v>26</v>
      </c>
      <c r="K23" s="55">
        <v>225</v>
      </c>
      <c r="L23" s="185">
        <v>88</v>
      </c>
      <c r="M23" s="172"/>
      <c r="N23" s="172"/>
    </row>
    <row r="24">
      <c r="A24" s="3"/>
      <c r="D24" s="27" t="s">
        <v>108</v>
      </c>
      <c r="E24" s="173">
        <v>2</v>
      </c>
      <c r="F24" s="184">
        <v>11</v>
      </c>
      <c r="G24" s="23">
        <v>7</v>
      </c>
      <c r="H24" s="23">
        <v>50</v>
      </c>
      <c r="I24" s="118">
        <v>27</v>
      </c>
      <c r="J24" s="23">
        <v>68</v>
      </c>
      <c r="K24" s="55">
        <v>290</v>
      </c>
      <c r="L24" s="185">
        <v>158</v>
      </c>
      <c r="M24" s="172"/>
      <c r="N24" s="172"/>
    </row>
    <row r="25">
      <c r="A25" s="3"/>
      <c r="D25" s="27" t="s">
        <v>109</v>
      </c>
      <c r="E25" s="173">
        <v>0</v>
      </c>
      <c r="F25" s="184">
        <v>15</v>
      </c>
      <c r="G25" s="23">
        <v>9</v>
      </c>
      <c r="H25" s="23">
        <v>72</v>
      </c>
      <c r="I25" s="118">
        <v>33</v>
      </c>
      <c r="J25" s="23">
        <v>86</v>
      </c>
      <c r="K25" s="55">
        <v>420</v>
      </c>
      <c r="L25" s="185">
        <v>201</v>
      </c>
      <c r="M25" s="172"/>
      <c r="N25" s="172"/>
    </row>
    <row r="26">
      <c r="A26" s="3"/>
      <c r="D26" s="27" t="s">
        <v>110</v>
      </c>
      <c r="E26" s="173">
        <v>3</v>
      </c>
      <c r="F26" s="184">
        <v>11</v>
      </c>
      <c r="G26" s="23">
        <v>9</v>
      </c>
      <c r="H26" s="23">
        <v>54</v>
      </c>
      <c r="I26" s="118">
        <v>23</v>
      </c>
      <c r="J26" s="23">
        <v>65</v>
      </c>
      <c r="K26" s="55">
        <v>420</v>
      </c>
      <c r="L26" s="185">
        <v>158</v>
      </c>
      <c r="M26" s="172"/>
      <c r="N26" s="172"/>
    </row>
    <row r="27">
      <c r="A27" s="3"/>
      <c r="D27" s="27" t="s">
        <v>111</v>
      </c>
      <c r="E27" s="173">
        <v>0</v>
      </c>
      <c r="F27" s="184">
        <v>7</v>
      </c>
      <c r="G27" s="23">
        <v>4</v>
      </c>
      <c r="H27" s="23">
        <v>53</v>
      </c>
      <c r="I27" s="118">
        <v>8</v>
      </c>
      <c r="J27" s="23">
        <v>15</v>
      </c>
      <c r="K27" s="55">
        <v>225</v>
      </c>
      <c r="L27" s="185">
        <v>74</v>
      </c>
      <c r="M27" s="172"/>
      <c r="N27" s="172"/>
    </row>
    <row r="28">
      <c r="A28" s="3"/>
      <c r="D28" s="27" t="s">
        <v>112</v>
      </c>
      <c r="E28" s="173">
        <v>0</v>
      </c>
      <c r="F28" s="184">
        <v>7</v>
      </c>
      <c r="G28" s="23">
        <v>6</v>
      </c>
      <c r="H28" s="23">
        <v>60</v>
      </c>
      <c r="I28" s="118">
        <v>11</v>
      </c>
      <c r="J28" s="23">
        <v>38</v>
      </c>
      <c r="K28" s="55">
        <v>340</v>
      </c>
      <c r="L28" s="185">
        <v>128</v>
      </c>
      <c r="M28" s="172"/>
      <c r="N28" s="172"/>
    </row>
    <row r="29">
      <c r="A29" s="3"/>
      <c r="D29" s="27" t="s">
        <v>113</v>
      </c>
      <c r="E29" s="173">
        <v>0</v>
      </c>
      <c r="F29" s="184">
        <v>16</v>
      </c>
      <c r="G29" s="23">
        <v>10</v>
      </c>
      <c r="H29" s="23">
        <v>74</v>
      </c>
      <c r="I29" s="118">
        <v>24</v>
      </c>
      <c r="J29" s="23">
        <v>76</v>
      </c>
      <c r="K29" s="55">
        <v>435</v>
      </c>
      <c r="L29" s="185">
        <v>276</v>
      </c>
      <c r="M29" s="172"/>
      <c r="N29" s="172"/>
    </row>
    <row r="30">
      <c r="A30" s="3" t="s">
        <v>78</v>
      </c>
      <c r="D30" s="27" t="s">
        <v>114</v>
      </c>
      <c r="E30" s="173">
        <v>7</v>
      </c>
      <c r="F30" s="184">
        <v>10</v>
      </c>
      <c r="G30" s="23">
        <v>7</v>
      </c>
      <c r="H30" s="23">
        <v>36</v>
      </c>
      <c r="I30" s="118">
        <v>19</v>
      </c>
      <c r="J30" s="23">
        <v>32</v>
      </c>
      <c r="K30" s="55">
        <v>225</v>
      </c>
      <c r="L30" s="185">
        <v>99</v>
      </c>
      <c r="M30" s="172"/>
      <c r="N30" s="172"/>
    </row>
    <row r="31">
      <c r="A31" s="3" t="s">
        <v>78</v>
      </c>
      <c r="D31" s="27" t="s">
        <v>115</v>
      </c>
      <c r="E31" s="173">
        <v>7</v>
      </c>
      <c r="F31" s="184">
        <v>8</v>
      </c>
      <c r="G31" s="23">
        <v>7</v>
      </c>
      <c r="H31" s="23">
        <v>45</v>
      </c>
      <c r="I31" s="118">
        <v>28</v>
      </c>
      <c r="J31" s="23">
        <v>72</v>
      </c>
      <c r="K31" s="55">
        <v>254</v>
      </c>
      <c r="L31" s="185">
        <v>160</v>
      </c>
      <c r="M31" s="172"/>
      <c r="N31" s="172"/>
    </row>
    <row r="32" ht="15.75" customFormat="true" s="1">
      <c r="B32" s="2"/>
      <c r="D32" s="33"/>
      <c r="E32" s="175"/>
      <c r="F32" s="186"/>
      <c r="G32" s="136"/>
      <c r="H32" s="136"/>
      <c r="I32" s="187"/>
      <c r="J32" s="136"/>
      <c r="K32" s="177"/>
      <c r="L32" s="188"/>
      <c r="M32" s="172"/>
      <c r="N32" s="172"/>
    </row>
    <row r="33">
      <c r="D33" s="39" t="s">
        <v>123</v>
      </c>
    </row>
    <row r="34" customFormat="true" s="39">
      <c r="D34" s="39" t="s">
        <v>117</v>
      </c>
    </row>
  </sheetData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xl/worksheets/sheet4.xml><?xml version="1.0" encoding="utf-8"?>
<worksheet xmlns="http://schemas.openxmlformats.org/spreadsheetml/2006/main" xmlns:r="http://schemas.openxmlformats.org/officeDocument/2006/relationships" xmlns:x14="http://schemas.microsoft.com/office/spreadsheetml/2009/9/main">
  <dimension ref="A1:XFD30"/>
  <sheetViews>
    <sheetView workbookViewId="0" topLeftCell="A1" zoomScaleNormal="100" zoomScaleSheetLayoutView="60" showGridLines="0" zoomScale="100" view="normal"/>
  </sheetViews>
  <sheetFormatPr defaultRowHeight="15" defaultColWidth="11.42578125"/>
  <cols>
    <col min="1" max="1" width="4" customWidth="1" style="1"/>
    <col min="2" max="2" width="4" customWidth="1" style="2"/>
    <col min="3" max="3" width="4" customWidth="1" style="3"/>
    <col min="4" max="4" width="28.28516" customWidth="1" style="3"/>
    <col min="5" max="5" width="12.85547" customWidth="1" style="86"/>
    <col min="6" max="6" width="12.85547" customWidth="1" style="87"/>
    <col min="7" max="8" width="12.85547" customWidth="1" style="4"/>
    <col min="9" max="9" width="12.85547" customWidth="1" style="87"/>
    <col min="10" max="13" width="12.85547" customWidth="1" style="4"/>
    <col min="14" max="16384" width="11.42578" customWidth="1" style="3"/>
  </cols>
  <sheetData>
    <row r="1" ht="23.25" customFormat="true" s="5">
      <c r="A1" s="6" t="s">
        <v>124</v>
      </c>
      <c r="B1" s="7"/>
      <c r="E1" s="150"/>
      <c r="F1" s="151"/>
      <c r="G1" s="8"/>
      <c r="H1" s="8"/>
      <c r="I1" s="151"/>
      <c r="J1" s="8"/>
      <c r="K1" s="8"/>
      <c r="L1" s="8"/>
      <c r="M1" s="8"/>
    </row>
    <row r="2" ht="19.5">
      <c r="B2" s="9" t="s">
        <v>103</v>
      </c>
    </row>
    <row r="3" ht="15.75" customFormat="true" s="88">
      <c r="B3" s="89"/>
      <c r="D3" s="141" t="s">
        <v>83</v>
      </c>
      <c r="E3" s="166" t="s">
        <v>104</v>
      </c>
      <c r="F3" s="167" t="s">
        <v>44</v>
      </c>
      <c r="G3" s="143" t="s">
        <v>96</v>
      </c>
      <c r="H3" s="143" t="s">
        <v>105</v>
      </c>
      <c r="I3" s="155" t="s">
        <v>43</v>
      </c>
      <c r="J3" s="168" t="s">
        <v>47</v>
      </c>
      <c r="K3" s="168" t="s">
        <v>105</v>
      </c>
      <c r="L3" s="143" t="s">
        <v>39</v>
      </c>
      <c r="M3" s="145" t="s">
        <v>106</v>
      </c>
    </row>
    <row r="4" customFormat="true" s="1">
      <c r="B4" s="2"/>
      <c r="D4" s="15" t="s">
        <v>36</v>
      </c>
      <c r="E4" s="169">
        <v>8</v>
      </c>
      <c r="F4" s="170">
        <v>0.12207256257534027</v>
      </c>
      <c r="G4" s="147">
        <v>76442.359375</v>
      </c>
      <c r="H4" s="147"/>
      <c r="I4" s="79">
        <v>0.13755092024803162</v>
      </c>
      <c r="J4" s="171">
        <v>142052</v>
      </c>
      <c r="K4" s="171"/>
      <c r="L4" s="147">
        <v>570</v>
      </c>
      <c r="M4" s="149">
        <v>289</v>
      </c>
      <c r="N4" s="172" t="s">
        <v>125</v>
      </c>
    </row>
    <row r="5">
      <c r="D5" s="27" t="s">
        <v>37</v>
      </c>
      <c r="E5" s="173">
        <v>7</v>
      </c>
      <c r="F5" s="174">
        <v>0.16243466734886169</v>
      </c>
      <c r="G5" s="23">
        <v>101673.59375</v>
      </c>
      <c r="H5" s="23">
        <v>25177.703125</v>
      </c>
      <c r="I5" s="162">
        <v>0.15551894903182983</v>
      </c>
      <c r="J5" s="55">
        <v>160608</v>
      </c>
      <c r="K5" s="55">
        <v>40608</v>
      </c>
      <c r="L5" s="23">
        <v>671</v>
      </c>
      <c r="M5" s="26">
        <v>248</v>
      </c>
      <c r="N5" s="172" t="s">
        <v>78</v>
      </c>
    </row>
    <row r="6">
      <c r="D6" s="27" t="s">
        <v>126</v>
      </c>
      <c r="E6" s="173">
        <v>4</v>
      </c>
      <c r="F6" s="174">
        <v>0.71331524848937988</v>
      </c>
      <c r="G6" s="23">
        <v>449639.71875</v>
      </c>
      <c r="H6" s="23">
        <v>208802.71875</v>
      </c>
      <c r="I6" s="162">
        <v>0.70459842681884766</v>
      </c>
      <c r="J6" s="55">
        <v>727655</v>
      </c>
      <c r="K6" s="55">
        <v>367655</v>
      </c>
      <c r="L6" s="23">
        <v>650</v>
      </c>
      <c r="M6" s="26">
        <v>313</v>
      </c>
      <c r="N6" s="172" t="s">
        <v>78</v>
      </c>
    </row>
    <row r="7">
      <c r="D7" s="27" t="s">
        <v>127</v>
      </c>
      <c r="E7" s="173">
        <v>7</v>
      </c>
      <c r="F7" s="174">
        <v>0.0021775155328214169</v>
      </c>
      <c r="G7" s="23">
        <v>1354.177734375</v>
      </c>
      <c r="H7" s="23">
        <v>-2557.6572265625</v>
      </c>
      <c r="I7" s="162">
        <v>0.0023316997103393078</v>
      </c>
      <c r="J7" s="55">
        <v>2408</v>
      </c>
      <c r="K7" s="55">
        <v>-4554</v>
      </c>
      <c r="L7" s="23">
        <v>600</v>
      </c>
      <c r="M7" s="26">
        <v>193</v>
      </c>
      <c r="N7" s="172" t="s">
        <v>78</v>
      </c>
    </row>
    <row r="8">
      <c r="D8" s="27"/>
      <c r="E8" s="173"/>
      <c r="F8" s="174"/>
      <c r="G8" s="23"/>
      <c r="H8" s="23"/>
      <c r="I8" s="162"/>
      <c r="J8" s="55"/>
      <c r="K8" s="55"/>
      <c r="L8" s="23"/>
      <c r="M8" s="26"/>
      <c r="N8" s="172"/>
    </row>
    <row r="9">
      <c r="D9" s="27"/>
      <c r="E9" s="173"/>
      <c r="F9" s="174"/>
      <c r="G9" s="23"/>
      <c r="H9" s="23"/>
      <c r="I9" s="162"/>
      <c r="J9" s="55"/>
      <c r="K9" s="55"/>
      <c r="L9" s="23"/>
      <c r="M9" s="26"/>
      <c r="N9" s="172"/>
    </row>
    <row r="10">
      <c r="D10" s="27"/>
      <c r="E10" s="173"/>
      <c r="F10" s="174"/>
      <c r="G10" s="23"/>
      <c r="H10" s="23"/>
      <c r="I10" s="162"/>
      <c r="J10" s="55"/>
      <c r="K10" s="55"/>
      <c r="L10" s="23"/>
      <c r="M10" s="26"/>
      <c r="N10" s="172"/>
    </row>
    <row r="11">
      <c r="D11" s="27"/>
      <c r="E11" s="173"/>
      <c r="F11" s="174"/>
      <c r="G11" s="23"/>
      <c r="H11" s="23"/>
      <c r="I11" s="162"/>
      <c r="J11" s="55"/>
      <c r="K11" s="55"/>
      <c r="L11" s="23"/>
      <c r="M11" s="26"/>
      <c r="N11" s="172"/>
    </row>
    <row r="12">
      <c r="D12" s="27"/>
      <c r="E12" s="173"/>
      <c r="F12" s="174"/>
      <c r="G12" s="23"/>
      <c r="H12" s="23"/>
      <c r="I12" s="162"/>
      <c r="J12" s="55"/>
      <c r="K12" s="55"/>
      <c r="L12" s="23"/>
      <c r="M12" s="26"/>
      <c r="N12" s="172"/>
    </row>
    <row r="13" ht="15.75" customFormat="true" s="1">
      <c r="B13" s="2"/>
      <c r="D13" s="33"/>
      <c r="E13" s="175"/>
      <c r="F13" s="176"/>
      <c r="G13" s="136"/>
      <c r="H13" s="136"/>
      <c r="I13" s="84"/>
      <c r="J13" s="177"/>
      <c r="K13" s="177"/>
      <c r="L13" s="136"/>
      <c r="M13" s="138"/>
      <c r="N13" s="172"/>
    </row>
    <row r="14" customFormat="true" s="39">
      <c r="D14" s="39" t="s">
        <v>116</v>
      </c>
    </row>
    <row r="15" customFormat="true" s="39">
      <c r="D15" s="39" t="s">
        <v>128</v>
      </c>
    </row>
    <row r="16" customFormat="true" s="39">
      <c r="B16" s="40"/>
      <c r="E16" s="178"/>
      <c r="F16" s="179"/>
      <c r="G16" s="41"/>
      <c r="H16" s="41"/>
      <c r="I16" s="179"/>
      <c r="J16" s="41"/>
      <c r="K16" s="41"/>
      <c r="L16" s="41"/>
      <c r="M16" s="41"/>
    </row>
    <row r="17" ht="19.5">
      <c r="A17" s="3"/>
      <c r="B17" s="9" t="s">
        <v>118</v>
      </c>
    </row>
    <row r="18" ht="15.75" customFormat="true" s="88">
      <c r="B18" s="89"/>
      <c r="D18" s="141" t="s">
        <v>83</v>
      </c>
      <c r="E18" s="166" t="s">
        <v>104</v>
      </c>
      <c r="F18" s="167" t="s">
        <v>84</v>
      </c>
      <c r="G18" s="143" t="s">
        <v>129</v>
      </c>
      <c r="H18" s="143" t="s">
        <v>130</v>
      </c>
      <c r="I18" s="180" t="s">
        <v>131</v>
      </c>
      <c r="J18" s="143" t="s">
        <v>132</v>
      </c>
      <c r="K18" s="168" t="s">
        <v>39</v>
      </c>
      <c r="L18" s="181" t="s">
        <v>106</v>
      </c>
    </row>
    <row r="19" customFormat="true" s="1">
      <c r="B19" s="2"/>
      <c r="D19" s="15" t="s">
        <v>36</v>
      </c>
      <c r="E19" s="169">
        <v>8</v>
      </c>
      <c r="F19" s="182">
        <v>70</v>
      </c>
      <c r="G19" s="147">
        <v>65</v>
      </c>
      <c r="H19" s="147">
        <v>35</v>
      </c>
      <c r="I19" s="159">
        <v>7</v>
      </c>
      <c r="J19" s="147">
        <v>53</v>
      </c>
      <c r="K19" s="171">
        <v>570</v>
      </c>
      <c r="L19" s="183">
        <v>295</v>
      </c>
      <c r="M19" s="172"/>
      <c r="N19" s="172"/>
    </row>
    <row r="20">
      <c r="A20" s="3"/>
      <c r="D20" s="27" t="s">
        <v>37</v>
      </c>
      <c r="E20" s="173">
        <v>7</v>
      </c>
      <c r="F20" s="184">
        <v>63</v>
      </c>
      <c r="G20" s="23">
        <v>35</v>
      </c>
      <c r="H20" s="23">
        <v>31</v>
      </c>
      <c r="I20" s="118">
        <v>7</v>
      </c>
      <c r="J20" s="23">
        <v>54</v>
      </c>
      <c r="K20" s="55">
        <v>671</v>
      </c>
      <c r="L20" s="185">
        <v>253</v>
      </c>
      <c r="M20" s="172"/>
      <c r="N20" s="172"/>
    </row>
    <row r="21">
      <c r="A21" s="3"/>
      <c r="D21" s="27" t="s">
        <v>126</v>
      </c>
      <c r="E21" s="173">
        <v>4</v>
      </c>
      <c r="F21" s="184">
        <v>70</v>
      </c>
      <c r="G21" s="23">
        <v>70</v>
      </c>
      <c r="H21" s="23">
        <v>22</v>
      </c>
      <c r="I21" s="118">
        <v>7</v>
      </c>
      <c r="J21" s="23">
        <v>55</v>
      </c>
      <c r="K21" s="55">
        <v>650</v>
      </c>
      <c r="L21" s="185">
        <v>320</v>
      </c>
      <c r="M21" s="172"/>
      <c r="N21" s="172"/>
    </row>
    <row r="22">
      <c r="A22" s="3"/>
      <c r="D22" s="27" t="s">
        <v>127</v>
      </c>
      <c r="E22" s="173">
        <v>7</v>
      </c>
      <c r="F22" s="184">
        <v>47</v>
      </c>
      <c r="G22" s="23">
        <v>50</v>
      </c>
      <c r="H22" s="23">
        <v>45</v>
      </c>
      <c r="I22" s="118">
        <v>5</v>
      </c>
      <c r="J22" s="23">
        <v>15</v>
      </c>
      <c r="K22" s="55">
        <v>600</v>
      </c>
      <c r="L22" s="185">
        <v>197</v>
      </c>
      <c r="M22" s="172"/>
      <c r="N22" s="172"/>
    </row>
    <row r="23">
      <c r="A23" s="3"/>
      <c r="D23" s="27"/>
      <c r="E23" s="173"/>
      <c r="F23" s="184"/>
      <c r="G23" s="23"/>
      <c r="H23" s="23"/>
      <c r="I23" s="118"/>
      <c r="J23" s="23"/>
      <c r="K23" s="55"/>
      <c r="L23" s="185"/>
      <c r="M23" s="172"/>
      <c r="N23" s="172"/>
    </row>
    <row r="24">
      <c r="A24" s="3"/>
      <c r="D24" s="27"/>
      <c r="E24" s="173"/>
      <c r="F24" s="184"/>
      <c r="G24" s="23"/>
      <c r="H24" s="23"/>
      <c r="I24" s="118"/>
      <c r="J24" s="23"/>
      <c r="K24" s="55"/>
      <c r="L24" s="185"/>
      <c r="M24" s="172"/>
      <c r="N24" s="172"/>
    </row>
    <row r="25">
      <c r="A25" s="3"/>
      <c r="D25" s="27"/>
      <c r="E25" s="173"/>
      <c r="F25" s="184"/>
      <c r="G25" s="23"/>
      <c r="H25" s="23"/>
      <c r="I25" s="118"/>
      <c r="J25" s="23"/>
      <c r="K25" s="55"/>
      <c r="L25" s="185"/>
      <c r="M25" s="172"/>
      <c r="N25" s="172"/>
    </row>
    <row r="26">
      <c r="A26" s="3"/>
      <c r="D26" s="27"/>
      <c r="E26" s="173"/>
      <c r="F26" s="184"/>
      <c r="G26" s="23"/>
      <c r="H26" s="23"/>
      <c r="I26" s="118"/>
      <c r="J26" s="23"/>
      <c r="K26" s="55"/>
      <c r="L26" s="185"/>
      <c r="M26" s="172"/>
      <c r="N26" s="172"/>
    </row>
    <row r="27">
      <c r="A27" s="3"/>
      <c r="D27" s="27"/>
      <c r="E27" s="173"/>
      <c r="F27" s="184"/>
      <c r="G27" s="23"/>
      <c r="H27" s="23"/>
      <c r="I27" s="118"/>
      <c r="J27" s="23"/>
      <c r="K27" s="55"/>
      <c r="L27" s="185"/>
      <c r="M27" s="172"/>
      <c r="N27" s="172"/>
    </row>
    <row r="28" ht="15.75" customFormat="true" s="1">
      <c r="B28" s="2"/>
      <c r="D28" s="33"/>
      <c r="E28" s="175"/>
      <c r="F28" s="186"/>
      <c r="G28" s="136"/>
      <c r="H28" s="136"/>
      <c r="I28" s="187"/>
      <c r="J28" s="136"/>
      <c r="K28" s="177"/>
      <c r="L28" s="188"/>
      <c r="M28" s="172"/>
      <c r="N28" s="172"/>
    </row>
    <row r="29">
      <c r="D29" s="39" t="s">
        <v>123</v>
      </c>
    </row>
    <row r="30" customFormat="true" s="39">
      <c r="D30" s="39" t="s">
        <v>128</v>
      </c>
    </row>
  </sheetData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xl/worksheets/sheet5.xml><?xml version="1.0" encoding="utf-8"?>
<worksheet xmlns="http://schemas.openxmlformats.org/spreadsheetml/2006/main" xmlns:r="http://schemas.openxmlformats.org/officeDocument/2006/relationships" xmlns:x14="http://schemas.microsoft.com/office/spreadsheetml/2009/9/main">
  <dimension ref="A1:XFD52"/>
  <sheetViews>
    <sheetView workbookViewId="0" topLeftCell="A31" zoomScaleNormal="100" zoomScaleSheetLayoutView="60" showGridLines="0" zoomScale="100" view="normal"/>
  </sheetViews>
  <sheetFormatPr defaultRowHeight="15" defaultColWidth="11.42578125"/>
  <cols>
    <col min="1" max="1" width="4" customWidth="1" style="1"/>
    <col min="2" max="2" width="4" customWidth="1" style="2"/>
    <col min="3" max="3" width="4" customWidth="1" style="3"/>
    <col min="4" max="4" width="35.71094" customWidth="1" style="3"/>
    <col min="5" max="10" width="12.85547" customWidth="1" style="4"/>
    <col min="11" max="16384" width="11.42578" customWidth="1" style="3"/>
  </cols>
  <sheetData>
    <row r="1" ht="23.25" customFormat="true" s="5">
      <c r="A1" s="6" t="s">
        <v>133</v>
      </c>
      <c r="B1" s="7"/>
      <c r="E1" s="8"/>
      <c r="F1" s="8"/>
      <c r="G1" s="8"/>
      <c r="H1" s="8"/>
      <c r="I1" s="8"/>
      <c r="J1" s="8"/>
    </row>
    <row r="2" customFormat="true" s="189">
      <c r="B2" s="189" t="s">
        <v>134</v>
      </c>
      <c r="E2" s="190"/>
      <c r="F2" s="190"/>
      <c r="G2" s="190"/>
      <c r="H2" s="190"/>
      <c r="I2" s="190"/>
      <c r="J2" s="190"/>
    </row>
    <row r="3" customFormat="true" s="189">
      <c r="E3" s="190"/>
      <c r="F3" s="190"/>
      <c r="G3" s="190"/>
      <c r="H3" s="190"/>
      <c r="I3" s="190"/>
      <c r="J3" s="190"/>
    </row>
    <row r="4" ht="19.5">
      <c r="B4" s="9" t="s">
        <v>135</v>
      </c>
    </row>
    <row r="5" ht="15.75" customFormat="true" s="1">
      <c r="B5" s="2"/>
      <c r="E5" s="10" t="s">
        <v>97</v>
      </c>
      <c r="F5" s="11" t="s">
        <v>98</v>
      </c>
      <c r="G5" s="12" t="s">
        <v>99</v>
      </c>
      <c r="H5" s="11" t="s">
        <v>100</v>
      </c>
      <c r="I5" s="12"/>
      <c r="J5" s="14"/>
    </row>
    <row r="6" customFormat="true" s="1">
      <c r="B6" s="2"/>
      <c r="D6" s="15" t="s">
        <v>12</v>
      </c>
      <c r="E6" s="16">
        <v>255266.5625</v>
      </c>
      <c r="F6" s="17">
        <v>655462.25</v>
      </c>
      <c r="G6" s="18">
        <v>8771.1982421875</v>
      </c>
      <c r="H6" s="17">
        <v>73743.53125</v>
      </c>
      <c r="I6" s="18"/>
      <c r="J6" s="20"/>
    </row>
    <row r="7">
      <c r="D7" s="21" t="s">
        <v>13</v>
      </c>
      <c r="E7" s="22">
        <v>-108786.453125</v>
      </c>
      <c r="F7" s="23">
        <v>-274031.9375</v>
      </c>
      <c r="G7" s="24">
        <v>-3229.262451171875</v>
      </c>
      <c r="H7" s="23">
        <v>-43722.703125</v>
      </c>
      <c r="I7" s="24"/>
      <c r="J7" s="26"/>
    </row>
    <row r="8">
      <c r="D8" s="21" t="s">
        <v>14</v>
      </c>
      <c r="E8" s="22">
        <v>-4601.24658203125</v>
      </c>
      <c r="F8" s="23">
        <v>-332.31781005859375</v>
      </c>
      <c r="G8" s="24">
        <v>-3509.5830078125</v>
      </c>
      <c r="H8" s="23">
        <v>-2434.535888671875</v>
      </c>
      <c r="I8" s="24"/>
      <c r="J8" s="26"/>
    </row>
    <row r="9">
      <c r="D9" s="21" t="s">
        <v>15</v>
      </c>
      <c r="E9" s="22">
        <v>-3770.645751953125</v>
      </c>
      <c r="F9" s="23">
        <v>0</v>
      </c>
      <c r="G9" s="24">
        <v>0</v>
      </c>
      <c r="H9" s="23">
        <v>0</v>
      </c>
      <c r="I9" s="24"/>
      <c r="J9" s="26"/>
    </row>
    <row r="10" customFormat="true" s="1">
      <c r="B10" s="2"/>
      <c r="D10" s="27" t="s">
        <v>16</v>
      </c>
      <c r="E10" s="28">
        <v>138108.21875</v>
      </c>
      <c r="F10" s="29">
        <v>381098.0625</v>
      </c>
      <c r="G10" s="30">
        <v>2032.35302734375</v>
      </c>
      <c r="H10" s="29">
        <v>27586.2890625</v>
      </c>
      <c r="I10" s="30"/>
      <c r="J10" s="32"/>
    </row>
    <row r="11">
      <c r="D11" s="21" t="s">
        <v>17</v>
      </c>
      <c r="E11" s="22">
        <v>-10000</v>
      </c>
      <c r="F11" s="23">
        <v>-16376</v>
      </c>
      <c r="G11" s="24">
        <v>-3840</v>
      </c>
      <c r="H11" s="23">
        <v>-4800</v>
      </c>
      <c r="I11" s="24"/>
      <c r="J11" s="26"/>
    </row>
    <row r="12">
      <c r="D12" s="21" t="s">
        <v>18</v>
      </c>
      <c r="E12" s="22">
        <v>-3885</v>
      </c>
      <c r="F12" s="23">
        <v>-2200</v>
      </c>
      <c r="G12" s="24">
        <v>-160</v>
      </c>
      <c r="H12" s="23">
        <v>-860</v>
      </c>
      <c r="I12" s="24"/>
      <c r="J12" s="26"/>
    </row>
    <row r="13">
      <c r="D13" s="21" t="s">
        <v>19</v>
      </c>
      <c r="E13" s="22">
        <v>-4611.07763671875</v>
      </c>
      <c r="F13" s="23">
        <v>-7473.99951171875</v>
      </c>
      <c r="G13" s="24">
        <v>-1520.135498046875</v>
      </c>
      <c r="H13" s="23">
        <v>-1950.8404541015625</v>
      </c>
      <c r="I13" s="24"/>
      <c r="J13" s="26"/>
    </row>
    <row r="14" customFormat="true" s="1">
      <c r="B14" s="2"/>
      <c r="D14" s="27" t="s">
        <v>20</v>
      </c>
      <c r="E14" s="28">
        <v>119612.140625</v>
      </c>
      <c r="F14" s="29">
        <v>355048.03125</v>
      </c>
      <c r="G14" s="30">
        <v>-3487.782470703125</v>
      </c>
      <c r="H14" s="29">
        <v>19975.447265625</v>
      </c>
      <c r="I14" s="30"/>
      <c r="J14" s="32"/>
    </row>
    <row r="15">
      <c r="D15" s="21" t="s">
        <v>21</v>
      </c>
      <c r="E15" s="22">
        <v>-1038.5</v>
      </c>
      <c r="F15" s="23">
        <v>-1038.5</v>
      </c>
      <c r="G15" s="24">
        <v>-715.5</v>
      </c>
      <c r="H15" s="23">
        <v>-1038.5</v>
      </c>
      <c r="I15" s="24"/>
      <c r="J15" s="26"/>
    </row>
    <row r="16">
      <c r="D16" s="21" t="s">
        <v>22</v>
      </c>
      <c r="E16" s="22">
        <v>0</v>
      </c>
      <c r="F16" s="23">
        <v>-780</v>
      </c>
      <c r="G16" s="24">
        <v>0</v>
      </c>
      <c r="H16" s="23">
        <v>0</v>
      </c>
      <c r="I16" s="24"/>
      <c r="J16" s="26"/>
    </row>
    <row r="17">
      <c r="D17" s="21" t="s">
        <v>25</v>
      </c>
      <c r="E17" s="22">
        <v>-109.66767120361328</v>
      </c>
      <c r="F17" s="23">
        <v>-290.60000610351562</v>
      </c>
      <c r="G17" s="24">
        <v>0</v>
      </c>
      <c r="H17" s="23">
        <v>-319.03323364257812</v>
      </c>
      <c r="I17" s="24"/>
      <c r="J17" s="26"/>
    </row>
    <row r="18">
      <c r="D18" s="21" t="s">
        <v>26</v>
      </c>
      <c r="E18" s="22">
        <v>0</v>
      </c>
      <c r="F18" s="23">
        <v>0</v>
      </c>
      <c r="G18" s="24">
        <v>0</v>
      </c>
      <c r="H18" s="23">
        <v>0</v>
      </c>
      <c r="I18" s="24"/>
      <c r="J18" s="26"/>
    </row>
    <row r="19" ht="15.75" customFormat="true" s="1">
      <c r="B19" s="2"/>
      <c r="D19" s="33" t="s">
        <v>27</v>
      </c>
      <c r="E19" s="34">
        <v>117367.296875</v>
      </c>
      <c r="F19" s="35">
        <v>352061</v>
      </c>
      <c r="G19" s="36">
        <v>-4203.28271484375</v>
      </c>
      <c r="H19" s="35">
        <v>16524.259765625</v>
      </c>
      <c r="I19" s="36"/>
      <c r="J19" s="38"/>
    </row>
    <row r="20" customFormat="true" s="39">
      <c r="B20" s="40"/>
      <c r="D20" s="39" t="s">
        <v>28</v>
      </c>
      <c r="E20" s="41"/>
      <c r="F20" s="41"/>
      <c r="G20" s="41"/>
      <c r="H20" s="41"/>
      <c r="I20" s="41"/>
      <c r="J20" s="41"/>
    </row>
    <row r="22" ht="19.5">
      <c r="B22" s="9" t="s">
        <v>136</v>
      </c>
      <c r="J22" s="3"/>
    </row>
    <row r="23" ht="15.75" customFormat="true" s="47">
      <c r="B23" s="48"/>
      <c r="D23" s="191" t="s">
        <v>63</v>
      </c>
      <c r="E23" s="10" t="s">
        <v>97</v>
      </c>
      <c r="F23" s="11" t="s">
        <v>98</v>
      </c>
      <c r="G23" s="192" t="s">
        <v>99</v>
      </c>
      <c r="H23" s="11" t="s">
        <v>100</v>
      </c>
      <c r="I23" s="192"/>
      <c r="J23" s="14"/>
    </row>
    <row r="24" customFormat="true" s="1">
      <c r="B24" s="2"/>
      <c r="D24" s="15" t="s">
        <v>12</v>
      </c>
      <c r="E24" s="193">
        <v>135819.78125</v>
      </c>
      <c r="F24" s="17">
        <v>357959.03125</v>
      </c>
      <c r="G24" s="54">
        <v>8771.1982421875</v>
      </c>
      <c r="H24" s="17">
        <v>72830.9609375</v>
      </c>
      <c r="I24" s="54"/>
      <c r="J24" s="20"/>
    </row>
    <row r="25">
      <c r="A25" s="3"/>
      <c r="B25" s="58"/>
      <c r="D25" s="21" t="s">
        <v>13</v>
      </c>
      <c r="E25" s="194">
        <v>-48204.1484375</v>
      </c>
      <c r="F25" s="23">
        <v>-131018.03125</v>
      </c>
      <c r="G25" s="55">
        <v>-3229.262451171875</v>
      </c>
      <c r="H25" s="23">
        <v>-43233.5546875</v>
      </c>
      <c r="I25" s="55"/>
      <c r="J25" s="26"/>
    </row>
    <row r="26">
      <c r="A26" s="3"/>
      <c r="B26" s="58"/>
      <c r="D26" s="21" t="s">
        <v>14</v>
      </c>
      <c r="E26" s="194">
        <v>0</v>
      </c>
      <c r="F26" s="23">
        <v>-332.31781005859375</v>
      </c>
      <c r="G26" s="55">
        <v>-3509.5830078125</v>
      </c>
      <c r="H26" s="23">
        <v>-1286.744140625</v>
      </c>
      <c r="I26" s="55"/>
      <c r="J26" s="26"/>
    </row>
    <row r="27">
      <c r="A27" s="3"/>
      <c r="B27" s="58"/>
      <c r="D27" s="21" t="s">
        <v>15</v>
      </c>
      <c r="E27" s="194">
        <v>-3770.645751953125</v>
      </c>
      <c r="F27" s="23">
        <v>0</v>
      </c>
      <c r="G27" s="55">
        <v>0</v>
      </c>
      <c r="H27" s="23">
        <v>0</v>
      </c>
      <c r="I27" s="55"/>
      <c r="J27" s="26"/>
    </row>
    <row r="28" customFormat="true" s="1">
      <c r="B28" s="2"/>
      <c r="D28" s="27" t="s">
        <v>16</v>
      </c>
      <c r="E28" s="195">
        <v>83844.984375</v>
      </c>
      <c r="F28" s="29">
        <v>226608.6875</v>
      </c>
      <c r="G28" s="56">
        <v>2032.35302734375</v>
      </c>
      <c r="H28" s="29">
        <v>28310.6640625</v>
      </c>
      <c r="I28" s="56"/>
      <c r="J28" s="32"/>
    </row>
    <row r="29">
      <c r="A29" s="3"/>
      <c r="B29" s="58"/>
      <c r="D29" s="21" t="s">
        <v>17</v>
      </c>
      <c r="E29" s="194">
        <v>-4000</v>
      </c>
      <c r="F29" s="23">
        <v>-12376</v>
      </c>
      <c r="G29" s="55">
        <v>-3840</v>
      </c>
      <c r="H29" s="23">
        <v>-4000</v>
      </c>
      <c r="I29" s="55"/>
      <c r="J29" s="26"/>
    </row>
    <row r="30">
      <c r="A30" s="3"/>
      <c r="B30" s="58"/>
      <c r="D30" s="21" t="s">
        <v>18</v>
      </c>
      <c r="E30" s="194">
        <v>-2885</v>
      </c>
      <c r="F30" s="23">
        <v>-1700</v>
      </c>
      <c r="G30" s="55">
        <v>-160</v>
      </c>
      <c r="H30" s="23">
        <v>-660</v>
      </c>
      <c r="I30" s="55"/>
      <c r="J30" s="26"/>
    </row>
    <row r="31">
      <c r="A31" s="3"/>
      <c r="B31" s="58"/>
      <c r="D31" s="21" t="s">
        <v>19</v>
      </c>
      <c r="E31" s="194">
        <v>-2567.53173828125</v>
      </c>
      <c r="F31" s="23">
        <v>-5953.86376953125</v>
      </c>
      <c r="G31" s="55">
        <v>-1520.135498046875</v>
      </c>
      <c r="H31" s="23">
        <v>-1824.16259765625</v>
      </c>
      <c r="I31" s="55"/>
      <c r="J31" s="26"/>
    </row>
    <row r="32" customFormat="true" s="1">
      <c r="B32" s="2"/>
      <c r="D32" s="27" t="s">
        <v>20</v>
      </c>
      <c r="E32" s="195">
        <v>74392.453125</v>
      </c>
      <c r="F32" s="29">
        <v>206578.828125</v>
      </c>
      <c r="G32" s="56">
        <v>-3487.782470703125</v>
      </c>
      <c r="H32" s="29">
        <v>21826.501953125</v>
      </c>
      <c r="I32" s="56"/>
      <c r="J32" s="32"/>
    </row>
    <row r="33">
      <c r="A33" s="3"/>
      <c r="B33" s="58"/>
      <c r="D33" s="21" t="s">
        <v>21</v>
      </c>
      <c r="E33" s="194">
        <v>-538.25</v>
      </c>
      <c r="F33" s="23">
        <v>-538.25</v>
      </c>
      <c r="G33" s="55">
        <v>-424.25</v>
      </c>
      <c r="H33" s="23">
        <v>-538.25</v>
      </c>
      <c r="I33" s="55"/>
      <c r="J33" s="26"/>
    </row>
    <row r="34">
      <c r="A34" s="3"/>
      <c r="B34" s="58"/>
      <c r="D34" s="21" t="s">
        <v>22</v>
      </c>
      <c r="E34" s="194">
        <v>0</v>
      </c>
      <c r="F34" s="23">
        <v>-780</v>
      </c>
      <c r="G34" s="55">
        <v>0</v>
      </c>
      <c r="H34" s="23">
        <v>0</v>
      </c>
      <c r="I34" s="55"/>
      <c r="J34" s="26"/>
    </row>
    <row r="35" ht="15.75" customFormat="true" s="1">
      <c r="B35" s="2"/>
      <c r="D35" s="33" t="s">
        <v>32</v>
      </c>
      <c r="E35" s="196">
        <v>73854.2109375</v>
      </c>
      <c r="F35" s="35">
        <v>205260.578125</v>
      </c>
      <c r="G35" s="57">
        <v>-3912.032470703125</v>
      </c>
      <c r="H35" s="35">
        <v>21288.251953125</v>
      </c>
      <c r="I35" s="57"/>
      <c r="J35" s="38"/>
    </row>
    <row r="36" customFormat="true" s="39">
      <c r="B36" s="40"/>
      <c r="D36" s="39" t="s">
        <v>28</v>
      </c>
      <c r="E36" s="41"/>
      <c r="F36" s="41"/>
      <c r="G36" s="41"/>
      <c r="H36" s="41"/>
      <c r="I36" s="41"/>
      <c r="J36" s="41"/>
    </row>
    <row r="37" ht="15.75"/>
    <row r="38" ht="15.75" customFormat="true" s="47">
      <c r="B38" s="48"/>
      <c r="D38" s="191" t="s">
        <v>83</v>
      </c>
      <c r="E38" s="10" t="s">
        <v>97</v>
      </c>
      <c r="F38" s="11" t="s">
        <v>98</v>
      </c>
      <c r="G38" s="192" t="s">
        <v>99</v>
      </c>
      <c r="H38" s="11" t="s">
        <v>100</v>
      </c>
      <c r="I38" s="192"/>
      <c r="J38" s="14"/>
    </row>
    <row r="39" customFormat="true" s="1">
      <c r="B39" s="2"/>
      <c r="D39" s="15" t="s">
        <v>12</v>
      </c>
      <c r="E39" s="193">
        <v>119446.78125</v>
      </c>
      <c r="F39" s="17">
        <v>297503.25</v>
      </c>
      <c r="G39" s="54">
        <v>0</v>
      </c>
      <c r="H39" s="17">
        <v>912.56463623046875</v>
      </c>
      <c r="I39" s="54"/>
      <c r="J39" s="20"/>
    </row>
    <row r="40">
      <c r="A40" s="3"/>
      <c r="B40" s="58"/>
      <c r="D40" s="21" t="s">
        <v>13</v>
      </c>
      <c r="E40" s="194">
        <v>-60582.30859375</v>
      </c>
      <c r="F40" s="23">
        <v>-143013.90625</v>
      </c>
      <c r="G40" s="55">
        <v>0</v>
      </c>
      <c r="H40" s="23">
        <v>-489.14822387695312</v>
      </c>
      <c r="I40" s="55"/>
      <c r="J40" s="26"/>
    </row>
    <row r="41">
      <c r="A41" s="3"/>
      <c r="B41" s="58"/>
      <c r="D41" s="21" t="s">
        <v>14</v>
      </c>
      <c r="E41" s="194">
        <v>-4601.24658203125</v>
      </c>
      <c r="F41" s="23">
        <v>0</v>
      </c>
      <c r="G41" s="55">
        <v>0</v>
      </c>
      <c r="H41" s="23">
        <v>-1147.7919921875</v>
      </c>
      <c r="I41" s="55"/>
      <c r="J41" s="26"/>
    </row>
    <row r="42">
      <c r="A42" s="3"/>
      <c r="B42" s="58"/>
      <c r="D42" s="21" t="s">
        <v>15</v>
      </c>
      <c r="E42" s="194">
        <v>0</v>
      </c>
      <c r="F42" s="23">
        <v>0</v>
      </c>
      <c r="G42" s="55">
        <v>0</v>
      </c>
      <c r="H42" s="23">
        <v>0</v>
      </c>
      <c r="I42" s="55"/>
      <c r="J42" s="26"/>
    </row>
    <row r="43" customFormat="true" s="1">
      <c r="B43" s="2"/>
      <c r="D43" s="27" t="s">
        <v>16</v>
      </c>
      <c r="E43" s="195">
        <v>54263.23046875</v>
      </c>
      <c r="F43" s="29">
        <v>154489.34375</v>
      </c>
      <c r="G43" s="56">
        <v>0</v>
      </c>
      <c r="H43" s="29">
        <v>-724.37554931640625</v>
      </c>
      <c r="I43" s="56"/>
      <c r="J43" s="32"/>
    </row>
    <row r="44">
      <c r="A44" s="3"/>
      <c r="B44" s="58"/>
      <c r="D44" s="21" t="s">
        <v>17</v>
      </c>
      <c r="E44" s="194">
        <v>-6000</v>
      </c>
      <c r="F44" s="23">
        <v>-4000</v>
      </c>
      <c r="G44" s="55">
        <v>0</v>
      </c>
      <c r="H44" s="23">
        <v>-800</v>
      </c>
      <c r="I44" s="55"/>
      <c r="J44" s="26"/>
    </row>
    <row r="45">
      <c r="A45" s="3"/>
      <c r="B45" s="58"/>
      <c r="D45" s="21" t="s">
        <v>18</v>
      </c>
      <c r="E45" s="194">
        <v>-1000</v>
      </c>
      <c r="F45" s="23">
        <v>-500</v>
      </c>
      <c r="G45" s="55">
        <v>0</v>
      </c>
      <c r="H45" s="23">
        <v>-200</v>
      </c>
      <c r="I45" s="55"/>
      <c r="J45" s="26"/>
    </row>
    <row r="46">
      <c r="A46" s="3"/>
      <c r="B46" s="58"/>
      <c r="D46" s="21" t="s">
        <v>19</v>
      </c>
      <c r="E46" s="194">
        <v>-2043.5457763671875</v>
      </c>
      <c r="F46" s="23">
        <v>-1520.135498046875</v>
      </c>
      <c r="G46" s="55">
        <v>0</v>
      </c>
      <c r="H46" s="23">
        <v>-126.67795562744141</v>
      </c>
      <c r="I46" s="55"/>
      <c r="J46" s="26"/>
    </row>
    <row r="47" customFormat="true" s="1">
      <c r="B47" s="2"/>
      <c r="D47" s="27" t="s">
        <v>20</v>
      </c>
      <c r="E47" s="195">
        <v>45219.68359375</v>
      </c>
      <c r="F47" s="29">
        <v>148469.21875</v>
      </c>
      <c r="G47" s="56">
        <v>0</v>
      </c>
      <c r="H47" s="29">
        <v>-1851.053466796875</v>
      </c>
      <c r="I47" s="56"/>
      <c r="J47" s="32"/>
    </row>
    <row r="48">
      <c r="A48" s="3"/>
      <c r="B48" s="58"/>
      <c r="D48" s="21" t="s">
        <v>21</v>
      </c>
      <c r="E48" s="194">
        <v>-462.25</v>
      </c>
      <c r="F48" s="23">
        <v>-462.25</v>
      </c>
      <c r="G48" s="55">
        <v>-253.25</v>
      </c>
      <c r="H48" s="23">
        <v>-462.25</v>
      </c>
      <c r="I48" s="55"/>
      <c r="J48" s="26"/>
    </row>
    <row r="49">
      <c r="A49" s="3"/>
      <c r="B49" s="58"/>
      <c r="D49" s="21" t="s">
        <v>22</v>
      </c>
      <c r="E49" s="194">
        <v>0</v>
      </c>
      <c r="F49" s="23">
        <v>0</v>
      </c>
      <c r="G49" s="55">
        <v>0</v>
      </c>
      <c r="H49" s="23">
        <v>0</v>
      </c>
      <c r="I49" s="55"/>
      <c r="J49" s="26"/>
    </row>
    <row r="50" ht="15.75" customFormat="true" s="1">
      <c r="B50" s="2"/>
      <c r="D50" s="33" t="s">
        <v>32</v>
      </c>
      <c r="E50" s="196">
        <v>44757.43359375</v>
      </c>
      <c r="F50" s="35">
        <v>148006.953125</v>
      </c>
      <c r="G50" s="57">
        <v>-253.25</v>
      </c>
      <c r="H50" s="35">
        <v>-2313.303466796875</v>
      </c>
      <c r="I50" s="57"/>
      <c r="J50" s="38"/>
    </row>
    <row r="51" customFormat="true" s="39">
      <c r="B51" s="40"/>
      <c r="D51" s="39" t="s">
        <v>28</v>
      </c>
      <c r="E51" s="41"/>
      <c r="F51" s="41"/>
      <c r="G51" s="41"/>
      <c r="H51" s="41"/>
      <c r="I51" s="41"/>
      <c r="J51" s="41"/>
    </row>
    <row r="52">
      <c r="D52" s="39"/>
    </row>
  </sheetData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xl/worksheets/sheet6.xml><?xml version="1.0" encoding="utf-8"?>
<worksheet xmlns="http://schemas.openxmlformats.org/spreadsheetml/2006/main" xmlns:r="http://schemas.openxmlformats.org/officeDocument/2006/relationships" xmlns:x14="http://schemas.microsoft.com/office/spreadsheetml/2009/9/main">
  <dimension ref="A1:XFD592"/>
  <sheetViews>
    <sheetView workbookViewId="0" topLeftCell="A442" zoomScaleNormal="100" zoomScaleSheetLayoutView="60" showGridLines="0" zoomScale="100" view="normal">
      <selection activeCell="A416" sqref="A416:XFD450"/>
    </sheetView>
  </sheetViews>
  <sheetFormatPr defaultRowHeight="15" defaultColWidth="11.42578125"/>
  <cols>
    <col min="1" max="1" width="4" customWidth="1" style="1"/>
    <col min="2" max="2" width="4" customWidth="1" style="2"/>
    <col min="3" max="3" width="4" customWidth="1" style="3"/>
    <col min="4" max="4" width="28.57031" customWidth="1" style="3"/>
    <col min="5" max="6" width="14.28516" customWidth="1" style="86"/>
    <col min="7" max="7" width="14.28516" customWidth="1" style="87"/>
    <col min="8" max="9" width="14.28516" customWidth="1" style="4"/>
    <col min="10" max="10" width="14.28516" customWidth="1" style="87"/>
    <col min="11" max="11" width="14.28516" customWidth="1" style="4"/>
    <col min="12" max="14" width="14.28516" customWidth="1" style="3"/>
    <col min="15" max="16384" width="11.42578" customWidth="1" style="3"/>
  </cols>
  <sheetData>
    <row r="1" ht="23.25" customFormat="true" s="5">
      <c r="A1" s="6" t="s">
        <v>137</v>
      </c>
      <c r="B1" s="7"/>
      <c r="E1" s="150"/>
      <c r="F1" s="150"/>
      <c r="G1" s="151"/>
      <c r="H1" s="8"/>
      <c r="I1" s="8"/>
      <c r="J1" s="151"/>
      <c r="K1" s="8"/>
    </row>
    <row r="2" customFormat="true" s="189">
      <c r="B2" s="189" t="s">
        <v>138</v>
      </c>
      <c r="E2" s="190"/>
      <c r="F2" s="190"/>
      <c r="G2" s="190"/>
      <c r="H2" s="190"/>
      <c r="I2" s="190"/>
      <c r="J2" s="190"/>
    </row>
    <row r="3" customFormat="true" s="189">
      <c r="E3" s="190"/>
      <c r="F3" s="190"/>
      <c r="G3" s="190"/>
      <c r="H3" s="190"/>
      <c r="I3" s="190"/>
      <c r="J3" s="190"/>
    </row>
    <row r="4" ht="19.5">
      <c r="B4" s="9" t="s">
        <v>139</v>
      </c>
    </row>
    <row r="5" ht="15.75" customFormat="true" s="88">
      <c r="B5" s="89"/>
      <c r="D5" s="95" t="s">
        <v>63</v>
      </c>
      <c r="E5" s="96"/>
      <c r="F5" s="197" t="s">
        <v>140</v>
      </c>
      <c r="G5" s="198" t="s">
        <v>141</v>
      </c>
      <c r="H5" s="168" t="s">
        <v>142</v>
      </c>
      <c r="I5" s="143" t="s">
        <v>143</v>
      </c>
      <c r="J5" s="155" t="s">
        <v>144</v>
      </c>
      <c r="K5" s="145" t="s">
        <v>145</v>
      </c>
    </row>
    <row r="6" customFormat="true" s="1">
      <c r="B6" s="2"/>
      <c r="D6" s="101" t="s">
        <v>34</v>
      </c>
      <c r="E6" s="199" t="s">
        <v>97</v>
      </c>
      <c r="F6" s="200">
        <v>0.56000000000000005</v>
      </c>
      <c r="G6" s="201">
        <v>0.43099999999999999</v>
      </c>
      <c r="H6" s="202">
        <v>0.51800000000000002</v>
      </c>
      <c r="I6" s="203">
        <v>0.46700000000000003</v>
      </c>
      <c r="J6" s="202">
        <v>0.44600000000000001</v>
      </c>
      <c r="K6" s="204">
        <v>0.68300000000000005</v>
      </c>
    </row>
    <row r="7">
      <c r="D7" s="111" t="s">
        <v>35</v>
      </c>
      <c r="E7" s="205" t="s">
        <v>97</v>
      </c>
      <c r="F7" s="206">
        <v>0.44400000000000001</v>
      </c>
      <c r="G7" s="207">
        <v>0.70099999999999996</v>
      </c>
      <c r="H7" s="115">
        <v>0.439</v>
      </c>
      <c r="I7" s="114">
        <v>0.51000000000000001</v>
      </c>
      <c r="J7" s="115">
        <v>0.48999999999999999</v>
      </c>
      <c r="K7" s="116">
        <v>0.315</v>
      </c>
    </row>
    <row r="8">
      <c r="D8" s="111" t="s">
        <v>107</v>
      </c>
      <c r="E8" s="205" t="s">
        <v>98</v>
      </c>
      <c r="F8" s="206">
        <v>0.497</v>
      </c>
      <c r="G8" s="207">
        <v>0.32000000000000001</v>
      </c>
      <c r="H8" s="115">
        <v>0.33600000000000002</v>
      </c>
      <c r="I8" s="114">
        <v>0.42099999999999999</v>
      </c>
      <c r="J8" s="115">
        <v>0.38700000000000001</v>
      </c>
      <c r="K8" s="116">
        <v>0.70399999999999996</v>
      </c>
    </row>
    <row r="9">
      <c r="D9" s="111" t="s">
        <v>108</v>
      </c>
      <c r="E9" s="205" t="s">
        <v>98</v>
      </c>
      <c r="F9" s="206">
        <v>0.5</v>
      </c>
      <c r="G9" s="207">
        <v>0.435</v>
      </c>
      <c r="H9" s="115">
        <v>0.67900000000000005</v>
      </c>
      <c r="I9" s="114">
        <v>0.46700000000000003</v>
      </c>
      <c r="J9" s="115">
        <v>0.44800000000000001</v>
      </c>
      <c r="K9" s="116">
        <v>0.443</v>
      </c>
    </row>
    <row r="10">
      <c r="A10" s="3"/>
      <c r="D10" s="111" t="s">
        <v>109</v>
      </c>
      <c r="E10" s="205" t="s">
        <v>98</v>
      </c>
      <c r="F10" s="206">
        <v>0.52000000000000002</v>
      </c>
      <c r="G10" s="207">
        <v>0.64500000000000002</v>
      </c>
      <c r="H10" s="115">
        <v>0.48899999999999999</v>
      </c>
      <c r="I10" s="114">
        <v>0.745</v>
      </c>
      <c r="J10" s="115">
        <v>0.59899999999999998</v>
      </c>
      <c r="K10" s="116">
        <v>0.42599999999999999</v>
      </c>
    </row>
    <row r="11">
      <c r="A11" s="3"/>
      <c r="D11" s="111" t="s">
        <v>110</v>
      </c>
      <c r="E11" s="205" t="s">
        <v>98</v>
      </c>
      <c r="F11" s="206">
        <v>0.36399999999999999</v>
      </c>
      <c r="G11" s="207">
        <v>0.41299999999999998</v>
      </c>
      <c r="H11" s="115">
        <v>0.31900000000000001</v>
      </c>
      <c r="I11" s="114">
        <v>0.38600000000000001</v>
      </c>
      <c r="J11" s="115">
        <v>0.69299999999999995</v>
      </c>
      <c r="K11" s="116">
        <v>0.28999999999999998</v>
      </c>
    </row>
    <row r="12">
      <c r="A12" s="3"/>
      <c r="D12" s="111" t="s">
        <v>111</v>
      </c>
      <c r="E12" s="205" t="s">
        <v>99</v>
      </c>
      <c r="F12" s="206">
        <v>0.46999999999999997</v>
      </c>
      <c r="G12" s="207">
        <v>0.39700000000000002</v>
      </c>
      <c r="H12" s="115">
        <v>0.48799999999999999</v>
      </c>
      <c r="I12" s="114">
        <v>0.43099999999999999</v>
      </c>
      <c r="J12" s="115">
        <v>0.41399999999999998</v>
      </c>
      <c r="K12" s="116">
        <v>0.51000000000000001</v>
      </c>
    </row>
    <row r="13">
      <c r="A13" s="3"/>
      <c r="D13" s="111" t="s">
        <v>112</v>
      </c>
      <c r="E13" s="205" t="s">
        <v>99</v>
      </c>
      <c r="F13" s="206">
        <v>0.45400000000000001</v>
      </c>
      <c r="G13" s="207">
        <v>0.46300000000000002</v>
      </c>
      <c r="H13" s="115">
        <v>0.51000000000000001</v>
      </c>
      <c r="I13" s="114">
        <v>0.47999999999999998</v>
      </c>
      <c r="J13" s="115">
        <v>0.46200000000000002</v>
      </c>
      <c r="K13" s="116">
        <v>0.41199999999999998</v>
      </c>
    </row>
    <row r="14">
      <c r="A14" s="3"/>
      <c r="D14" s="111" t="s">
        <v>113</v>
      </c>
      <c r="E14" s="205" t="s">
        <v>100</v>
      </c>
      <c r="F14" s="206">
        <v>0.376</v>
      </c>
      <c r="G14" s="207">
        <v>0.45400000000000001</v>
      </c>
      <c r="H14" s="115">
        <v>0.376</v>
      </c>
      <c r="I14" s="114">
        <v>0.42799999999999999</v>
      </c>
      <c r="J14" s="115">
        <v>0.52900000000000003</v>
      </c>
      <c r="K14" s="116">
        <v>0.29799999999999999</v>
      </c>
    </row>
    <row r="15">
      <c r="A15" s="3"/>
      <c r="D15" s="111" t="s">
        <v>114</v>
      </c>
      <c r="E15" s="205" t="s">
        <v>100</v>
      </c>
      <c r="F15" s="206">
        <v>0.182</v>
      </c>
      <c r="G15" s="207">
        <v>0.11</v>
      </c>
      <c r="H15" s="115">
        <v>0.11600000000000001</v>
      </c>
      <c r="I15" s="114">
        <v>0.154</v>
      </c>
      <c r="J15" s="115">
        <v>0.13</v>
      </c>
      <c r="K15" s="116">
        <v>0.26800000000000002</v>
      </c>
    </row>
    <row r="16">
      <c r="A16" s="3"/>
      <c r="D16" s="111" t="s">
        <v>115</v>
      </c>
      <c r="E16" s="205" t="s">
        <v>100</v>
      </c>
      <c r="F16" s="206">
        <v>0.14699999999999999</v>
      </c>
      <c r="G16" s="207">
        <v>0.11799999999999999</v>
      </c>
      <c r="H16" s="115">
        <v>0.23499999999999999</v>
      </c>
      <c r="I16" s="114">
        <v>0.152</v>
      </c>
      <c r="J16" s="115">
        <v>0.13200000000000001</v>
      </c>
      <c r="K16" s="116">
        <v>0.112</v>
      </c>
    </row>
    <row r="17">
      <c r="A17" s="3"/>
      <c r="D17" s="111"/>
      <c r="E17" s="205"/>
      <c r="F17" s="206"/>
      <c r="G17" s="207"/>
      <c r="H17" s="115"/>
      <c r="I17" s="114"/>
      <c r="J17" s="115"/>
      <c r="K17" s="116"/>
    </row>
    <row r="18">
      <c r="A18" s="3"/>
      <c r="D18" s="111"/>
      <c r="E18" s="205"/>
      <c r="F18" s="206"/>
      <c r="G18" s="207"/>
      <c r="H18" s="115"/>
      <c r="I18" s="114"/>
      <c r="J18" s="115"/>
      <c r="K18" s="116"/>
    </row>
    <row r="19">
      <c r="A19" s="3"/>
      <c r="D19" s="111"/>
      <c r="E19" s="205"/>
      <c r="F19" s="206"/>
      <c r="G19" s="207"/>
      <c r="H19" s="115"/>
      <c r="I19" s="114"/>
      <c r="J19" s="115"/>
      <c r="K19" s="116"/>
    </row>
    <row r="20">
      <c r="A20" s="3"/>
      <c r="D20" s="111"/>
      <c r="E20" s="205"/>
      <c r="F20" s="206"/>
      <c r="G20" s="207"/>
      <c r="H20" s="115"/>
      <c r="I20" s="114"/>
      <c r="J20" s="115"/>
      <c r="K20" s="116"/>
    </row>
    <row r="21">
      <c r="A21" s="3"/>
      <c r="D21" s="111"/>
      <c r="E21" s="205"/>
      <c r="F21" s="206"/>
      <c r="G21" s="207"/>
      <c r="H21" s="115"/>
      <c r="I21" s="114"/>
      <c r="J21" s="115"/>
      <c r="K21" s="116"/>
    </row>
    <row r="22">
      <c r="A22" s="3"/>
      <c r="D22" s="111"/>
      <c r="E22" s="205"/>
      <c r="F22" s="206"/>
      <c r="G22" s="207"/>
      <c r="H22" s="115"/>
      <c r="I22" s="114"/>
      <c r="J22" s="115"/>
      <c r="K22" s="116"/>
    </row>
    <row r="23">
      <c r="A23" s="3"/>
      <c r="D23" s="111"/>
      <c r="E23" s="205"/>
      <c r="F23" s="206"/>
      <c r="G23" s="207"/>
      <c r="H23" s="115"/>
      <c r="I23" s="114"/>
      <c r="J23" s="115"/>
      <c r="K23" s="116"/>
    </row>
    <row r="24">
      <c r="A24" s="3"/>
      <c r="D24" s="111"/>
      <c r="E24" s="205"/>
      <c r="F24" s="206"/>
      <c r="G24" s="207"/>
      <c r="H24" s="115"/>
      <c r="I24" s="114"/>
      <c r="J24" s="115"/>
      <c r="K24" s="116"/>
    </row>
    <row r="25">
      <c r="A25" s="3"/>
      <c r="D25" s="111"/>
      <c r="E25" s="205"/>
      <c r="F25" s="206"/>
      <c r="G25" s="207"/>
      <c r="H25" s="115"/>
      <c r="I25" s="114"/>
      <c r="J25" s="115"/>
      <c r="K25" s="116"/>
    </row>
    <row r="26" customFormat="true" s="1">
      <c r="A26" s="3"/>
      <c r="B26" s="2"/>
      <c r="D26" s="111"/>
      <c r="E26" s="205"/>
      <c r="F26" s="206"/>
      <c r="G26" s="207"/>
      <c r="H26" s="115"/>
      <c r="I26" s="114"/>
      <c r="J26" s="115"/>
      <c r="K26" s="116"/>
    </row>
    <row r="27">
      <c r="A27" s="3"/>
      <c r="D27" s="111"/>
      <c r="E27" s="205"/>
      <c r="F27" s="206"/>
      <c r="G27" s="207"/>
      <c r="H27" s="115"/>
      <c r="I27" s="114"/>
      <c r="J27" s="115"/>
      <c r="K27" s="116"/>
    </row>
    <row r="28">
      <c r="A28" s="3"/>
      <c r="D28" s="111"/>
      <c r="E28" s="205"/>
      <c r="F28" s="206"/>
      <c r="G28" s="207"/>
      <c r="H28" s="115"/>
      <c r="I28" s="114"/>
      <c r="J28" s="115"/>
      <c r="K28" s="116"/>
    </row>
    <row r="29">
      <c r="A29" s="3"/>
      <c r="D29" s="111"/>
      <c r="E29" s="205"/>
      <c r="F29" s="206"/>
      <c r="G29" s="207"/>
      <c r="H29" s="115"/>
      <c r="I29" s="114"/>
      <c r="J29" s="115"/>
      <c r="K29" s="116"/>
    </row>
    <row r="30" customFormat="true" s="1">
      <c r="A30" s="3"/>
      <c r="B30" s="2"/>
      <c r="D30" s="111"/>
      <c r="E30" s="205"/>
      <c r="F30" s="206"/>
      <c r="G30" s="207"/>
      <c r="H30" s="115"/>
      <c r="I30" s="114"/>
      <c r="J30" s="115"/>
      <c r="K30" s="116"/>
    </row>
    <row r="31">
      <c r="A31" s="3"/>
      <c r="D31" s="111"/>
      <c r="E31" s="205"/>
      <c r="F31" s="206"/>
      <c r="G31" s="207"/>
      <c r="H31" s="115"/>
      <c r="I31" s="114"/>
      <c r="J31" s="115"/>
      <c r="K31" s="116"/>
    </row>
    <row r="32">
      <c r="A32" s="3"/>
      <c r="D32" s="111"/>
      <c r="E32" s="205"/>
      <c r="F32" s="206"/>
      <c r="G32" s="207"/>
      <c r="H32" s="115"/>
      <c r="I32" s="114"/>
      <c r="J32" s="115"/>
      <c r="K32" s="116"/>
    </row>
    <row r="33">
      <c r="A33" s="3"/>
      <c r="D33" s="111"/>
      <c r="E33" s="205"/>
      <c r="F33" s="206"/>
      <c r="G33" s="207"/>
      <c r="H33" s="115"/>
      <c r="I33" s="114"/>
      <c r="J33" s="115"/>
      <c r="K33" s="116"/>
    </row>
    <row r="34">
      <c r="A34" s="3"/>
      <c r="D34" s="111"/>
      <c r="E34" s="205"/>
      <c r="F34" s="206"/>
      <c r="G34" s="207"/>
      <c r="H34" s="115"/>
      <c r="I34" s="114"/>
      <c r="J34" s="115"/>
      <c r="K34" s="116"/>
    </row>
    <row r="35" ht="15.75" customFormat="true" s="1">
      <c r="B35" s="2"/>
      <c r="D35" s="121"/>
      <c r="E35" s="208"/>
      <c r="F35" s="209"/>
      <c r="G35" s="210"/>
      <c r="H35" s="125"/>
      <c r="I35" s="124"/>
      <c r="J35" s="125"/>
      <c r="K35" s="126"/>
    </row>
    <row r="36" customFormat="true" s="39"/>
    <row r="37" ht="19.5">
      <c r="A37" s="3"/>
      <c r="B37" s="9" t="s">
        <v>146</v>
      </c>
    </row>
    <row r="38" ht="15.75" customFormat="true" s="88">
      <c r="B38" s="89"/>
      <c r="D38" s="95" t="s">
        <v>63</v>
      </c>
      <c r="E38" s="96"/>
      <c r="F38" s="197" t="s">
        <v>140</v>
      </c>
      <c r="G38" s="198" t="s">
        <v>141</v>
      </c>
      <c r="H38" s="168" t="s">
        <v>142</v>
      </c>
      <c r="I38" s="143" t="s">
        <v>143</v>
      </c>
      <c r="J38" s="155" t="s">
        <v>144</v>
      </c>
      <c r="K38" s="145" t="s">
        <v>145</v>
      </c>
    </row>
    <row r="39" customFormat="true" s="1">
      <c r="B39" s="2"/>
      <c r="D39" s="101" t="s">
        <v>34</v>
      </c>
      <c r="E39" s="199" t="s">
        <v>97</v>
      </c>
      <c r="F39" s="211">
        <v>0.127</v>
      </c>
      <c r="G39" s="212">
        <v>0.0030000000000000001</v>
      </c>
      <c r="H39" s="79">
        <v>0.079000000000000001</v>
      </c>
      <c r="I39" s="77">
        <v>0.0060000000000000001</v>
      </c>
      <c r="J39" s="79">
        <v>0.0070000000000000001</v>
      </c>
      <c r="K39" s="80">
        <v>0.32800000000000001</v>
      </c>
    </row>
    <row r="40">
      <c r="D40" s="111" t="s">
        <v>35</v>
      </c>
      <c r="E40" s="205" t="s">
        <v>97</v>
      </c>
      <c r="F40" s="213">
        <v>0.090999999999999998</v>
      </c>
      <c r="G40" s="214">
        <v>0.377</v>
      </c>
      <c r="H40" s="162">
        <v>0.033000000000000002</v>
      </c>
      <c r="I40" s="215">
        <v>0.059999999999999998</v>
      </c>
      <c r="J40" s="162">
        <v>0.050999999999999997</v>
      </c>
      <c r="K40" s="216">
        <v>0.001</v>
      </c>
    </row>
    <row r="41">
      <c r="D41" s="111" t="s">
        <v>107</v>
      </c>
      <c r="E41" s="205" t="s">
        <v>98</v>
      </c>
      <c r="F41" s="213">
        <v>0.14000000000000001</v>
      </c>
      <c r="G41" s="214">
        <v>0.002</v>
      </c>
      <c r="H41" s="162">
        <v>0.051999999999999998</v>
      </c>
      <c r="I41" s="215">
        <v>0.0050000000000000001</v>
      </c>
      <c r="J41" s="162">
        <v>0.0060000000000000001</v>
      </c>
      <c r="K41" s="216">
        <v>0.39600000000000002</v>
      </c>
    </row>
    <row r="42">
      <c r="D42" s="111" t="s">
        <v>108</v>
      </c>
      <c r="E42" s="205" t="s">
        <v>98</v>
      </c>
      <c r="F42" s="213">
        <v>0.14599999999999999</v>
      </c>
      <c r="G42" s="214">
        <v>0.0060000000000000001</v>
      </c>
      <c r="H42" s="162">
        <v>0.49399999999999999</v>
      </c>
      <c r="I42" s="215">
        <v>0.010999999999999999</v>
      </c>
      <c r="J42" s="162">
        <v>0.012</v>
      </c>
      <c r="K42" s="216">
        <v>0.0070000000000000001</v>
      </c>
    </row>
    <row r="43">
      <c r="A43" s="3"/>
      <c r="D43" s="111" t="s">
        <v>109</v>
      </c>
      <c r="E43" s="205" t="s">
        <v>98</v>
      </c>
      <c r="F43" s="213">
        <v>0.153</v>
      </c>
      <c r="G43" s="214">
        <v>0.374</v>
      </c>
      <c r="H43" s="162">
        <v>0.033000000000000002</v>
      </c>
      <c r="I43" s="215">
        <v>0.65400000000000003</v>
      </c>
      <c r="J43" s="162">
        <v>0.068000000000000005</v>
      </c>
      <c r="K43" s="216">
        <v>0.001</v>
      </c>
    </row>
    <row r="44">
      <c r="A44" s="3"/>
      <c r="D44" s="111" t="s">
        <v>110</v>
      </c>
      <c r="E44" s="205" t="s">
        <v>98</v>
      </c>
      <c r="F44" s="213">
        <v>0.10100000000000001</v>
      </c>
      <c r="G44" s="214">
        <v>0.050000000000000003</v>
      </c>
      <c r="H44" s="162">
        <v>0.024</v>
      </c>
      <c r="I44" s="215">
        <v>0.060999999999999999</v>
      </c>
      <c r="J44" s="162">
        <v>0.65100000000000002</v>
      </c>
      <c r="K44" s="216">
        <v>0.001</v>
      </c>
    </row>
    <row r="45">
      <c r="A45" s="3"/>
      <c r="D45" s="111" t="s">
        <v>111</v>
      </c>
      <c r="E45" s="205" t="s">
        <v>99</v>
      </c>
      <c r="F45" s="213">
        <v>0.012</v>
      </c>
      <c r="G45" s="214">
        <v>0.002</v>
      </c>
      <c r="H45" s="162">
        <v>0.028000000000000001</v>
      </c>
      <c r="I45" s="215">
        <v>0.0040000000000000001</v>
      </c>
      <c r="J45" s="162">
        <v>0.0050000000000000001</v>
      </c>
      <c r="K45" s="216">
        <v>0.0080000000000000002</v>
      </c>
    </row>
    <row r="46">
      <c r="A46" s="3"/>
      <c r="D46" s="111" t="s">
        <v>112</v>
      </c>
      <c r="E46" s="205" t="s">
        <v>99</v>
      </c>
      <c r="F46" s="213">
        <v>0.017000000000000001</v>
      </c>
      <c r="G46" s="214">
        <v>0.0060000000000000001</v>
      </c>
      <c r="H46" s="162">
        <v>0.039</v>
      </c>
      <c r="I46" s="215">
        <v>0.010999999999999999</v>
      </c>
      <c r="J46" s="162">
        <v>0.02</v>
      </c>
      <c r="K46" s="216">
        <v>0.0040000000000000001</v>
      </c>
    </row>
    <row r="47">
      <c r="A47" s="3"/>
      <c r="D47" s="111" t="s">
        <v>113</v>
      </c>
      <c r="E47" s="205" t="s">
        <v>100</v>
      </c>
      <c r="F47" s="213">
        <v>0.080000000000000002</v>
      </c>
      <c r="G47" s="214">
        <v>0.17899999999999999</v>
      </c>
      <c r="H47" s="162">
        <v>0.025999999999999999</v>
      </c>
      <c r="I47" s="215">
        <v>0.183</v>
      </c>
      <c r="J47" s="162">
        <v>0.17499999999999999</v>
      </c>
      <c r="K47" s="216">
        <v>0.001</v>
      </c>
    </row>
    <row r="48">
      <c r="A48" s="3"/>
      <c r="D48" s="111" t="s">
        <v>114</v>
      </c>
      <c r="E48" s="205" t="s">
        <v>100</v>
      </c>
      <c r="F48" s="213">
        <v>0.085000000000000006</v>
      </c>
      <c r="G48" s="214">
        <v>0.001</v>
      </c>
      <c r="H48" s="162">
        <v>0.02</v>
      </c>
      <c r="I48" s="215">
        <v>0.002</v>
      </c>
      <c r="J48" s="162">
        <v>0.002</v>
      </c>
      <c r="K48" s="216">
        <v>0.252</v>
      </c>
    </row>
    <row r="49">
      <c r="A49" s="3"/>
      <c r="D49" s="111" t="s">
        <v>115</v>
      </c>
      <c r="E49" s="205" t="s">
        <v>100</v>
      </c>
      <c r="F49" s="213">
        <v>0.050000000000000003</v>
      </c>
      <c r="G49" s="214">
        <v>0.001</v>
      </c>
      <c r="H49" s="162">
        <v>0.17299999999999999</v>
      </c>
      <c r="I49" s="215">
        <v>0.0030000000000000001</v>
      </c>
      <c r="J49" s="162">
        <v>0.0030000000000000001</v>
      </c>
      <c r="K49" s="216">
        <v>0.002</v>
      </c>
    </row>
    <row r="50">
      <c r="A50" s="3"/>
      <c r="D50" s="111"/>
      <c r="E50" s="205"/>
      <c r="F50" s="213"/>
      <c r="G50" s="214"/>
      <c r="H50" s="162"/>
      <c r="I50" s="215"/>
      <c r="J50" s="162"/>
      <c r="K50" s="216"/>
    </row>
    <row r="51">
      <c r="A51" s="3"/>
      <c r="D51" s="111"/>
      <c r="E51" s="205"/>
      <c r="F51" s="213"/>
      <c r="G51" s="214"/>
      <c r="H51" s="162"/>
      <c r="I51" s="215"/>
      <c r="J51" s="162"/>
      <c r="K51" s="216"/>
    </row>
    <row r="52">
      <c r="A52" s="3"/>
      <c r="D52" s="111"/>
      <c r="E52" s="205"/>
      <c r="F52" s="213"/>
      <c r="G52" s="214"/>
      <c r="H52" s="162"/>
      <c r="I52" s="215"/>
      <c r="J52" s="162"/>
      <c r="K52" s="216"/>
    </row>
    <row r="53">
      <c r="A53" s="3"/>
      <c r="D53" s="111"/>
      <c r="E53" s="205"/>
      <c r="F53" s="213"/>
      <c r="G53" s="214"/>
      <c r="H53" s="162"/>
      <c r="I53" s="215"/>
      <c r="J53" s="162"/>
      <c r="K53" s="216"/>
    </row>
    <row r="54">
      <c r="A54" s="3"/>
      <c r="D54" s="111"/>
      <c r="E54" s="205"/>
      <c r="F54" s="213"/>
      <c r="G54" s="214"/>
      <c r="H54" s="162"/>
      <c r="I54" s="215"/>
      <c r="J54" s="162"/>
      <c r="K54" s="216"/>
    </row>
    <row r="55">
      <c r="A55" s="3"/>
      <c r="D55" s="111"/>
      <c r="E55" s="205"/>
      <c r="F55" s="213"/>
      <c r="G55" s="214"/>
      <c r="H55" s="162"/>
      <c r="I55" s="215"/>
      <c r="J55" s="162"/>
      <c r="K55" s="216"/>
    </row>
    <row r="56">
      <c r="A56" s="3"/>
      <c r="D56" s="111"/>
      <c r="E56" s="205"/>
      <c r="F56" s="213"/>
      <c r="G56" s="214"/>
      <c r="H56" s="162"/>
      <c r="I56" s="215"/>
      <c r="J56" s="162"/>
      <c r="K56" s="216"/>
    </row>
    <row r="57">
      <c r="A57" s="3"/>
      <c r="D57" s="111"/>
      <c r="E57" s="205"/>
      <c r="F57" s="213"/>
      <c r="G57" s="214"/>
      <c r="H57" s="162"/>
      <c r="I57" s="215"/>
      <c r="J57" s="162"/>
      <c r="K57" s="216"/>
    </row>
    <row r="58">
      <c r="A58" s="3"/>
      <c r="D58" s="111"/>
      <c r="E58" s="205"/>
      <c r="F58" s="213"/>
      <c r="G58" s="214"/>
      <c r="H58" s="162"/>
      <c r="I58" s="215"/>
      <c r="J58" s="162"/>
      <c r="K58" s="216"/>
    </row>
    <row r="59" customFormat="true" s="1">
      <c r="A59" s="3"/>
      <c r="B59" s="2"/>
      <c r="D59" s="111"/>
      <c r="E59" s="205"/>
      <c r="F59" s="213"/>
      <c r="G59" s="214"/>
      <c r="H59" s="162"/>
      <c r="I59" s="215"/>
      <c r="J59" s="162"/>
      <c r="K59" s="216"/>
    </row>
    <row r="60">
      <c r="A60" s="3"/>
      <c r="D60" s="111"/>
      <c r="E60" s="205"/>
      <c r="F60" s="213"/>
      <c r="G60" s="214"/>
      <c r="H60" s="162"/>
      <c r="I60" s="215"/>
      <c r="J60" s="162"/>
      <c r="K60" s="216"/>
    </row>
    <row r="61">
      <c r="A61" s="3"/>
      <c r="D61" s="111"/>
      <c r="E61" s="205"/>
      <c r="F61" s="213"/>
      <c r="G61" s="214"/>
      <c r="H61" s="162"/>
      <c r="I61" s="215"/>
      <c r="J61" s="162"/>
      <c r="K61" s="216"/>
    </row>
    <row r="62">
      <c r="A62" s="3"/>
      <c r="D62" s="111"/>
      <c r="E62" s="205"/>
      <c r="F62" s="213"/>
      <c r="G62" s="214"/>
      <c r="H62" s="162"/>
      <c r="I62" s="215"/>
      <c r="J62" s="162"/>
      <c r="K62" s="216"/>
    </row>
    <row r="63" customFormat="true" s="1">
      <c r="A63" s="3"/>
      <c r="B63" s="2"/>
      <c r="D63" s="111"/>
      <c r="E63" s="205"/>
      <c r="F63" s="213"/>
      <c r="G63" s="214"/>
      <c r="H63" s="162"/>
      <c r="I63" s="215"/>
      <c r="J63" s="162"/>
      <c r="K63" s="216"/>
    </row>
    <row r="64">
      <c r="A64" s="3"/>
      <c r="D64" s="111"/>
      <c r="E64" s="205"/>
      <c r="F64" s="213"/>
      <c r="G64" s="214"/>
      <c r="H64" s="162"/>
      <c r="I64" s="215"/>
      <c r="J64" s="162"/>
      <c r="K64" s="216"/>
    </row>
    <row r="65">
      <c r="A65" s="3"/>
      <c r="D65" s="111"/>
      <c r="E65" s="205"/>
      <c r="F65" s="213"/>
      <c r="G65" s="214"/>
      <c r="H65" s="162"/>
      <c r="I65" s="215"/>
      <c r="J65" s="162"/>
      <c r="K65" s="216"/>
    </row>
    <row r="66">
      <c r="A66" s="3"/>
      <c r="D66" s="111"/>
      <c r="E66" s="205"/>
      <c r="F66" s="213"/>
      <c r="G66" s="214"/>
      <c r="H66" s="162"/>
      <c r="I66" s="215"/>
      <c r="J66" s="162"/>
      <c r="K66" s="216"/>
    </row>
    <row r="67">
      <c r="A67" s="3"/>
      <c r="D67" s="111"/>
      <c r="E67" s="205"/>
      <c r="F67" s="213"/>
      <c r="G67" s="214"/>
      <c r="H67" s="162"/>
      <c r="I67" s="215"/>
      <c r="J67" s="162"/>
      <c r="K67" s="216"/>
    </row>
    <row r="68" ht="15.75" customFormat="true" s="1">
      <c r="B68" s="2"/>
      <c r="D68" s="121"/>
      <c r="E68" s="208"/>
      <c r="F68" s="217"/>
      <c r="G68" s="218"/>
      <c r="H68" s="164"/>
      <c r="I68" s="219"/>
      <c r="J68" s="164"/>
      <c r="K68" s="220"/>
    </row>
    <row r="69" ht="15.75" customFormat="true" s="1">
      <c r="B69" s="2"/>
      <c r="E69" s="221" t="s">
        <v>147</v>
      </c>
      <c r="F69" s="222">
        <f ca="1">SUM(F39:F68)</f>
        <v>0</v>
      </c>
      <c r="G69" s="223">
        <f ca="1">SUM(G39:G68)</f>
        <v>0</v>
      </c>
      <c r="H69" s="224">
        <f ca="1">SUM(H39:H68)</f>
        <v>0</v>
      </c>
      <c r="I69" s="225">
        <f ca="1">SUM(I39:I68)</f>
        <v>0</v>
      </c>
      <c r="J69" s="224">
        <f ca="1">SUM(J39:J68)</f>
        <v>0</v>
      </c>
      <c r="K69" s="226">
        <f ca="1">SUM(K39:K68)</f>
        <v>0</v>
      </c>
    </row>
    <row r="71" ht="19.5">
      <c r="B71" s="9" t="s">
        <v>148</v>
      </c>
    </row>
    <row r="72" ht="15.75" customFormat="true" s="88">
      <c r="B72" s="89"/>
      <c r="D72" s="95" t="s">
        <v>63</v>
      </c>
      <c r="E72" s="96"/>
      <c r="F72" s="166" t="s">
        <v>141</v>
      </c>
      <c r="G72" s="167" t="s">
        <v>142</v>
      </c>
      <c r="H72" s="168" t="s">
        <v>143</v>
      </c>
      <c r="I72" s="143" t="s">
        <v>144</v>
      </c>
      <c r="J72" s="181" t="s">
        <v>145</v>
      </c>
    </row>
    <row r="73" customFormat="true" s="1">
      <c r="B73" s="2"/>
      <c r="D73" s="101"/>
      <c r="E73" s="199" t="s">
        <v>49</v>
      </c>
      <c r="F73" s="227">
        <v>0.17799999999999999</v>
      </c>
      <c r="G73" s="228">
        <v>0.40600000000000003</v>
      </c>
      <c r="H73" s="202">
        <v>0.317</v>
      </c>
      <c r="I73" s="203">
        <v>0.22800000000000001</v>
      </c>
      <c r="J73" s="229">
        <v>0.63900000000000001</v>
      </c>
    </row>
    <row r="74">
      <c r="D74" s="111"/>
      <c r="E74" s="205" t="s">
        <v>50</v>
      </c>
      <c r="F74" s="230">
        <v>0.22800000000000001</v>
      </c>
      <c r="G74" s="231">
        <v>0.26100000000000001</v>
      </c>
      <c r="H74" s="115">
        <v>0.29699999999999999</v>
      </c>
      <c r="I74" s="114">
        <v>0.33100000000000002</v>
      </c>
      <c r="J74" s="232">
        <v>0.217</v>
      </c>
      <c r="K74" s="3"/>
    </row>
    <row r="75">
      <c r="D75" s="111"/>
      <c r="E75" s="205" t="s">
        <v>48</v>
      </c>
      <c r="F75" s="230">
        <v>0.59399999999999997</v>
      </c>
      <c r="G75" s="231">
        <v>0.33300000000000002</v>
      </c>
      <c r="H75" s="115">
        <v>0.38600000000000001</v>
      </c>
      <c r="I75" s="114">
        <v>0.442</v>
      </c>
      <c r="J75" s="232">
        <v>0.14399999999999999</v>
      </c>
      <c r="K75" s="3"/>
    </row>
    <row r="76">
      <c r="D76" s="111"/>
      <c r="E76" s="205"/>
      <c r="F76" s="230"/>
      <c r="G76" s="231"/>
      <c r="H76" s="115"/>
      <c r="I76" s="114"/>
      <c r="J76" s="232"/>
      <c r="K76" s="3"/>
    </row>
    <row r="77" ht="15.75" customFormat="true" s="1">
      <c r="B77" s="2"/>
      <c r="D77" s="121"/>
      <c r="E77" s="208"/>
      <c r="F77" s="233"/>
      <c r="G77" s="234"/>
      <c r="H77" s="125"/>
      <c r="I77" s="124"/>
      <c r="J77" s="235"/>
    </row>
    <row r="78" ht="15.75" customFormat="true" s="1">
      <c r="B78" s="2"/>
      <c r="E78" s="221" t="s">
        <v>147</v>
      </c>
      <c r="F78" s="222">
        <f ca="1">SUM(F73:F77)</f>
        <v>0</v>
      </c>
      <c r="G78" s="223">
        <f ca="1">SUM(G73:G77)</f>
        <v>0</v>
      </c>
      <c r="H78" s="224">
        <f ca="1">SUM(H73:H77)</f>
        <v>0</v>
      </c>
      <c r="I78" s="225">
        <f ca="1">SUM(I73:I77)</f>
        <v>0</v>
      </c>
      <c r="J78" s="236">
        <f ca="1">SUM(J73:J77)</f>
        <v>0</v>
      </c>
    </row>
    <row r="80" ht="23.25" customFormat="true" s="5">
      <c r="A80" s="6" t="s">
        <v>149</v>
      </c>
      <c r="B80" s="7"/>
      <c r="E80" s="150"/>
      <c r="F80" s="150"/>
      <c r="G80" s="151"/>
      <c r="H80" s="8"/>
      <c r="I80" s="8"/>
      <c r="J80" s="151"/>
      <c r="K80" s="8"/>
    </row>
    <row r="81" ht="19.5">
      <c r="B81" s="9" t="s">
        <v>150</v>
      </c>
    </row>
    <row r="82" ht="15.75" customFormat="true" s="88">
      <c r="B82" s="89"/>
      <c r="D82" s="95" t="s">
        <v>63</v>
      </c>
      <c r="E82" s="96"/>
      <c r="F82" s="197" t="s">
        <v>147</v>
      </c>
      <c r="G82" s="198" t="s">
        <v>141</v>
      </c>
      <c r="H82" s="168" t="s">
        <v>142</v>
      </c>
      <c r="I82" s="143" t="s">
        <v>143</v>
      </c>
      <c r="J82" s="155" t="s">
        <v>144</v>
      </c>
      <c r="K82" s="145" t="s">
        <v>145</v>
      </c>
    </row>
    <row r="83" customFormat="true" s="1">
      <c r="B83" s="2"/>
      <c r="D83" s="101" t="s">
        <v>34</v>
      </c>
      <c r="E83" s="199" t="s">
        <v>97</v>
      </c>
      <c r="F83" s="211">
        <v>0.16600000000000001</v>
      </c>
      <c r="G83" s="212">
        <v>0.0030000000000000001</v>
      </c>
      <c r="H83" s="79">
        <v>0.090999999999999998</v>
      </c>
      <c r="I83" s="77">
        <v>0.0070000000000000001</v>
      </c>
      <c r="J83" s="79">
        <v>0.0089999999999999993</v>
      </c>
      <c r="K83" s="80">
        <v>0.34399999999999997</v>
      </c>
    </row>
    <row r="84">
      <c r="D84" s="111" t="s">
        <v>35</v>
      </c>
      <c r="E84" s="205" t="s">
        <v>97</v>
      </c>
      <c r="F84" s="213">
        <v>0.082000000000000003</v>
      </c>
      <c r="G84" s="214">
        <v>0.38</v>
      </c>
      <c r="H84" s="162">
        <v>0.025999999999999999</v>
      </c>
      <c r="I84" s="215">
        <v>0.052999999999999998</v>
      </c>
      <c r="J84" s="162">
        <v>0.051999999999999998</v>
      </c>
      <c r="K84" s="216">
        <v>0.001</v>
      </c>
    </row>
    <row r="85">
      <c r="D85" s="111" t="s">
        <v>107</v>
      </c>
      <c r="E85" s="205" t="s">
        <v>98</v>
      </c>
      <c r="F85" s="213">
        <v>0.20300000000000001</v>
      </c>
      <c r="G85" s="214">
        <v>0.002</v>
      </c>
      <c r="H85" s="162">
        <v>0.064000000000000001</v>
      </c>
      <c r="I85" s="215">
        <v>0.0060000000000000001</v>
      </c>
      <c r="J85" s="162">
        <v>0.0080000000000000002</v>
      </c>
      <c r="K85" s="216">
        <v>0.44900000000000001</v>
      </c>
    </row>
    <row r="86">
      <c r="D86" s="111" t="s">
        <v>108</v>
      </c>
      <c r="E86" s="205" t="s">
        <v>98</v>
      </c>
      <c r="F86" s="213">
        <v>0.14299999999999999</v>
      </c>
      <c r="G86" s="214">
        <v>0.0070000000000000001</v>
      </c>
      <c r="H86" s="162">
        <v>0.57099999999999995</v>
      </c>
      <c r="I86" s="215">
        <v>0.012999999999999999</v>
      </c>
      <c r="J86" s="162">
        <v>0.016</v>
      </c>
      <c r="K86" s="216">
        <v>0.0070000000000000001</v>
      </c>
    </row>
    <row r="87">
      <c r="A87" s="3"/>
      <c r="D87" s="111" t="s">
        <v>109</v>
      </c>
      <c r="E87" s="205" t="s">
        <v>98</v>
      </c>
      <c r="F87" s="213">
        <v>0.16</v>
      </c>
      <c r="G87" s="214">
        <v>0.47399999999999998</v>
      </c>
      <c r="H87" s="162">
        <v>0.035999999999999997</v>
      </c>
      <c r="I87" s="215">
        <v>0.77600000000000002</v>
      </c>
      <c r="J87" s="162">
        <v>0.090999999999999998</v>
      </c>
      <c r="K87" s="216">
        <v>0.001</v>
      </c>
    </row>
    <row r="88">
      <c r="A88" s="3"/>
      <c r="D88" s="111" t="s">
        <v>110</v>
      </c>
      <c r="E88" s="205" t="s">
        <v>98</v>
      </c>
      <c r="F88" s="213">
        <v>0.087999999999999995</v>
      </c>
      <c r="G88" s="214">
        <v>0.051999999999999998</v>
      </c>
      <c r="H88" s="162">
        <v>0.021999999999999999</v>
      </c>
      <c r="I88" s="215">
        <v>0.059999999999999998</v>
      </c>
      <c r="J88" s="162">
        <v>0.72499999999999998</v>
      </c>
      <c r="K88" s="216">
        <v>0.001</v>
      </c>
    </row>
    <row r="89">
      <c r="A89" s="3"/>
      <c r="D89" s="111" t="s">
        <v>111</v>
      </c>
      <c r="E89" s="205" t="s">
        <v>99</v>
      </c>
      <c r="F89" s="213">
        <v>0.0070000000000000001</v>
      </c>
      <c r="G89" s="214">
        <v>0.001</v>
      </c>
      <c r="H89" s="162">
        <v>0.017000000000000001</v>
      </c>
      <c r="I89" s="215">
        <v>0.0030000000000000001</v>
      </c>
      <c r="J89" s="162">
        <v>0.0030000000000000001</v>
      </c>
      <c r="K89" s="216">
        <v>0.0040000000000000001</v>
      </c>
    </row>
    <row r="90">
      <c r="A90" s="3"/>
      <c r="D90" s="111" t="s">
        <v>112</v>
      </c>
      <c r="E90" s="205" t="s">
        <v>99</v>
      </c>
      <c r="F90" s="213">
        <v>0.0089999999999999993</v>
      </c>
      <c r="G90" s="214">
        <v>0.0030000000000000001</v>
      </c>
      <c r="H90" s="162">
        <v>0.024</v>
      </c>
      <c r="I90" s="215">
        <v>0.0070000000000000001</v>
      </c>
      <c r="J90" s="162">
        <v>0.014</v>
      </c>
      <c r="K90" s="216">
        <v>0.002</v>
      </c>
    </row>
    <row r="91">
      <c r="A91" s="3"/>
      <c r="D91" s="111" t="s">
        <v>113</v>
      </c>
      <c r="E91" s="205" t="s">
        <v>100</v>
      </c>
      <c r="F91" s="213">
        <v>0.028000000000000001</v>
      </c>
      <c r="G91" s="214">
        <v>0.074999999999999997</v>
      </c>
      <c r="H91" s="162">
        <v>0.0089999999999999993</v>
      </c>
      <c r="I91" s="215">
        <v>0.070999999999999994</v>
      </c>
      <c r="J91" s="162">
        <v>0.078</v>
      </c>
      <c r="K91" s="216">
        <v>0</v>
      </c>
    </row>
    <row r="92">
      <c r="A92" s="3"/>
      <c r="D92" s="111" t="s">
        <v>114</v>
      </c>
      <c r="E92" s="205" t="s">
        <v>100</v>
      </c>
      <c r="F92" s="213">
        <v>0.083000000000000004</v>
      </c>
      <c r="G92" s="214">
        <v>0.001</v>
      </c>
      <c r="H92" s="162">
        <v>0.016</v>
      </c>
      <c r="I92" s="215">
        <v>0.002</v>
      </c>
      <c r="J92" s="162">
        <v>0.002</v>
      </c>
      <c r="K92" s="216">
        <v>0.191</v>
      </c>
    </row>
    <row r="93">
      <c r="A93" s="3"/>
      <c r="D93" s="111" t="s">
        <v>115</v>
      </c>
      <c r="E93" s="205" t="s">
        <v>100</v>
      </c>
      <c r="F93" s="213">
        <v>0.029999999999999999</v>
      </c>
      <c r="G93" s="214">
        <v>0.001</v>
      </c>
      <c r="H93" s="162">
        <v>0.122</v>
      </c>
      <c r="I93" s="215">
        <v>0.002</v>
      </c>
      <c r="J93" s="162">
        <v>0.002</v>
      </c>
      <c r="K93" s="216">
        <v>0.001</v>
      </c>
    </row>
    <row r="94">
      <c r="A94" s="3"/>
      <c r="D94" s="111"/>
      <c r="E94" s="205"/>
      <c r="F94" s="213"/>
      <c r="G94" s="214"/>
      <c r="H94" s="162"/>
      <c r="I94" s="215"/>
      <c r="J94" s="162"/>
      <c r="K94" s="216"/>
    </row>
    <row r="95">
      <c r="A95" s="3"/>
      <c r="D95" s="111"/>
      <c r="E95" s="205"/>
      <c r="F95" s="213"/>
      <c r="G95" s="214"/>
      <c r="H95" s="162"/>
      <c r="I95" s="215"/>
      <c r="J95" s="162"/>
      <c r="K95" s="216"/>
    </row>
    <row r="96">
      <c r="A96" s="3"/>
      <c r="D96" s="111"/>
      <c r="E96" s="205"/>
      <c r="F96" s="213"/>
      <c r="G96" s="214"/>
      <c r="H96" s="162"/>
      <c r="I96" s="215"/>
      <c r="J96" s="162"/>
      <c r="K96" s="216"/>
    </row>
    <row r="97">
      <c r="A97" s="3"/>
      <c r="D97" s="111"/>
      <c r="E97" s="205"/>
      <c r="F97" s="213"/>
      <c r="G97" s="214"/>
      <c r="H97" s="162"/>
      <c r="I97" s="215"/>
      <c r="J97" s="162"/>
      <c r="K97" s="216"/>
    </row>
    <row r="98">
      <c r="A98" s="3"/>
      <c r="D98" s="111"/>
      <c r="E98" s="205"/>
      <c r="F98" s="213"/>
      <c r="G98" s="214"/>
      <c r="H98" s="162"/>
      <c r="I98" s="215"/>
      <c r="J98" s="162"/>
      <c r="K98" s="216"/>
    </row>
    <row r="99">
      <c r="A99" s="3"/>
      <c r="D99" s="111"/>
      <c r="E99" s="205"/>
      <c r="F99" s="213"/>
      <c r="G99" s="214"/>
      <c r="H99" s="162"/>
      <c r="I99" s="215"/>
      <c r="J99" s="162"/>
      <c r="K99" s="216"/>
    </row>
    <row r="100">
      <c r="A100" s="3"/>
      <c r="D100" s="111"/>
      <c r="E100" s="205"/>
      <c r="F100" s="213"/>
      <c r="G100" s="214"/>
      <c r="H100" s="162"/>
      <c r="I100" s="215"/>
      <c r="J100" s="162"/>
      <c r="K100" s="216"/>
    </row>
    <row r="101">
      <c r="A101" s="3"/>
      <c r="D101" s="111"/>
      <c r="E101" s="205"/>
      <c r="F101" s="213"/>
      <c r="G101" s="214"/>
      <c r="H101" s="162"/>
      <c r="I101" s="215"/>
      <c r="J101" s="162"/>
      <c r="K101" s="216"/>
    </row>
    <row r="102">
      <c r="A102" s="3"/>
      <c r="D102" s="111"/>
      <c r="E102" s="205"/>
      <c r="F102" s="213"/>
      <c r="G102" s="214"/>
      <c r="H102" s="162"/>
      <c r="I102" s="215"/>
      <c r="J102" s="162"/>
      <c r="K102" s="216"/>
    </row>
    <row r="103" customFormat="true" s="1">
      <c r="A103" s="3"/>
      <c r="B103" s="2"/>
      <c r="D103" s="111"/>
      <c r="E103" s="205"/>
      <c r="F103" s="213"/>
      <c r="G103" s="214"/>
      <c r="H103" s="162"/>
      <c r="I103" s="215"/>
      <c r="J103" s="162"/>
      <c r="K103" s="216"/>
    </row>
    <row r="104">
      <c r="A104" s="3"/>
      <c r="D104" s="111"/>
      <c r="E104" s="205"/>
      <c r="F104" s="213"/>
      <c r="G104" s="214"/>
      <c r="H104" s="162"/>
      <c r="I104" s="215"/>
      <c r="J104" s="162"/>
      <c r="K104" s="216"/>
    </row>
    <row r="105">
      <c r="A105" s="3"/>
      <c r="D105" s="111"/>
      <c r="E105" s="205"/>
      <c r="F105" s="213"/>
      <c r="G105" s="214"/>
      <c r="H105" s="162"/>
      <c r="I105" s="215"/>
      <c r="J105" s="162"/>
      <c r="K105" s="216"/>
    </row>
    <row r="106">
      <c r="A106" s="3"/>
      <c r="D106" s="111"/>
      <c r="E106" s="205"/>
      <c r="F106" s="213"/>
      <c r="G106" s="214"/>
      <c r="H106" s="162"/>
      <c r="I106" s="215"/>
      <c r="J106" s="162"/>
      <c r="K106" s="216"/>
    </row>
    <row r="107" customFormat="true" s="1">
      <c r="A107" s="3"/>
      <c r="B107" s="2"/>
      <c r="D107" s="111"/>
      <c r="E107" s="205"/>
      <c r="F107" s="213"/>
      <c r="G107" s="214"/>
      <c r="H107" s="162"/>
      <c r="I107" s="215"/>
      <c r="J107" s="162"/>
      <c r="K107" s="216"/>
    </row>
    <row r="108">
      <c r="A108" s="3"/>
      <c r="D108" s="111"/>
      <c r="E108" s="205"/>
      <c r="F108" s="213"/>
      <c r="G108" s="214"/>
      <c r="H108" s="162"/>
      <c r="I108" s="215"/>
      <c r="J108" s="162"/>
      <c r="K108" s="216"/>
    </row>
    <row r="109">
      <c r="A109" s="3"/>
      <c r="D109" s="111"/>
      <c r="E109" s="205"/>
      <c r="F109" s="213"/>
      <c r="G109" s="214"/>
      <c r="H109" s="162"/>
      <c r="I109" s="215"/>
      <c r="J109" s="162"/>
      <c r="K109" s="216"/>
    </row>
    <row r="110">
      <c r="A110" s="3"/>
      <c r="D110" s="111"/>
      <c r="E110" s="205"/>
      <c r="F110" s="213"/>
      <c r="G110" s="214"/>
      <c r="H110" s="162"/>
      <c r="I110" s="215"/>
      <c r="J110" s="162"/>
      <c r="K110" s="216"/>
    </row>
    <row r="111">
      <c r="A111" s="3"/>
      <c r="D111" s="111"/>
      <c r="E111" s="205"/>
      <c r="F111" s="213"/>
      <c r="G111" s="214"/>
      <c r="H111" s="162"/>
      <c r="I111" s="215"/>
      <c r="J111" s="162"/>
      <c r="K111" s="216"/>
    </row>
    <row r="112" ht="15.75" customFormat="true" s="1">
      <c r="B112" s="2"/>
      <c r="D112" s="121"/>
      <c r="E112" s="208"/>
      <c r="F112" s="217"/>
      <c r="G112" s="218"/>
      <c r="H112" s="164"/>
      <c r="I112" s="219"/>
      <c r="J112" s="164"/>
      <c r="K112" s="220"/>
    </row>
    <row r="113" ht="15.75" customFormat="true" s="1">
      <c r="B113" s="2"/>
      <c r="E113" s="221" t="s">
        <v>147</v>
      </c>
      <c r="F113" s="222">
        <f ca="1">SUM(F83:F112)</f>
        <v>0</v>
      </c>
      <c r="G113" s="223">
        <f ca="1">SUM(G83:G112)</f>
        <v>0</v>
      </c>
      <c r="H113" s="224">
        <f ca="1">SUM(H83:H112)</f>
        <v>0</v>
      </c>
      <c r="I113" s="225">
        <f ca="1">SUM(I83:I112)</f>
        <v>0</v>
      </c>
      <c r="J113" s="224">
        <f ca="1">SUM(J83:J112)</f>
        <v>0</v>
      </c>
      <c r="K113" s="226">
        <f ca="1">SUM(K83:K112)</f>
        <v>0</v>
      </c>
    </row>
    <row r="114" customFormat="true" s="39"/>
    <row r="115" ht="19.5">
      <c r="B115" s="9" t="s">
        <v>151</v>
      </c>
    </row>
    <row r="116" ht="15.75" customFormat="true" s="88">
      <c r="B116" s="89"/>
      <c r="D116" s="95" t="s">
        <v>63</v>
      </c>
      <c r="E116" s="96"/>
      <c r="F116" s="197" t="s">
        <v>147</v>
      </c>
      <c r="G116" s="152" t="s">
        <v>141</v>
      </c>
      <c r="H116" s="168" t="s">
        <v>142</v>
      </c>
      <c r="I116" s="143" t="s">
        <v>143</v>
      </c>
      <c r="J116" s="153" t="s">
        <v>144</v>
      </c>
      <c r="K116" s="145" t="s">
        <v>145</v>
      </c>
    </row>
    <row r="117" customFormat="true" s="1">
      <c r="B117" s="2"/>
      <c r="D117" s="101" t="s">
        <v>34</v>
      </c>
      <c r="E117" s="199" t="s">
        <v>97</v>
      </c>
      <c r="F117" s="237">
        <v>495837</v>
      </c>
      <c r="G117" s="238">
        <v>1675</v>
      </c>
      <c r="H117" s="158">
        <v>64952</v>
      </c>
      <c r="I117" s="159">
        <v>1570</v>
      </c>
      <c r="J117" s="158">
        <v>2438</v>
      </c>
      <c r="K117" s="160">
        <v>425202</v>
      </c>
    </row>
    <row r="118">
      <c r="D118" s="111" t="s">
        <v>35</v>
      </c>
      <c r="E118" s="205" t="s">
        <v>97</v>
      </c>
      <c r="F118" s="239">
        <v>245654</v>
      </c>
      <c r="G118" s="240">
        <v>199697</v>
      </c>
      <c r="H118" s="119">
        <v>18477</v>
      </c>
      <c r="I118" s="118">
        <v>11896</v>
      </c>
      <c r="J118" s="119">
        <v>14958</v>
      </c>
      <c r="K118" s="120">
        <v>626</v>
      </c>
    </row>
    <row r="119">
      <c r="D119" s="111" t="s">
        <v>107</v>
      </c>
      <c r="E119" s="205" t="s">
        <v>98</v>
      </c>
      <c r="F119" s="239">
        <v>605856</v>
      </c>
      <c r="G119" s="240">
        <v>1167</v>
      </c>
      <c r="H119" s="119">
        <v>45830</v>
      </c>
      <c r="I119" s="118">
        <v>1400</v>
      </c>
      <c r="J119" s="119">
        <v>2238</v>
      </c>
      <c r="K119" s="120">
        <v>555221</v>
      </c>
    </row>
    <row r="120">
      <c r="D120" s="111" t="s">
        <v>108</v>
      </c>
      <c r="E120" s="205" t="s">
        <v>98</v>
      </c>
      <c r="F120" s="239">
        <v>425845</v>
      </c>
      <c r="G120" s="240">
        <v>3774</v>
      </c>
      <c r="H120" s="119">
        <v>406358</v>
      </c>
      <c r="I120" s="118">
        <v>2991</v>
      </c>
      <c r="J120" s="119">
        <v>4527</v>
      </c>
      <c r="K120" s="120">
        <v>8194</v>
      </c>
    </row>
    <row r="121">
      <c r="A121" s="3"/>
      <c r="D121" s="111" t="s">
        <v>109</v>
      </c>
      <c r="E121" s="205" t="s">
        <v>98</v>
      </c>
      <c r="F121" s="239">
        <v>476453</v>
      </c>
      <c r="G121" s="240">
        <v>249000</v>
      </c>
      <c r="H121" s="119">
        <v>25696</v>
      </c>
      <c r="I121" s="118">
        <v>174616</v>
      </c>
      <c r="J121" s="119">
        <v>26157</v>
      </c>
      <c r="K121" s="120">
        <v>985</v>
      </c>
    </row>
    <row r="122">
      <c r="A122" s="3"/>
      <c r="D122" s="111" t="s">
        <v>110</v>
      </c>
      <c r="E122" s="205" t="s">
        <v>98</v>
      </c>
      <c r="F122" s="239">
        <v>264027</v>
      </c>
      <c r="G122" s="240">
        <v>27053</v>
      </c>
      <c r="H122" s="119">
        <v>15424</v>
      </c>
      <c r="I122" s="118">
        <v>13485</v>
      </c>
      <c r="J122" s="119">
        <v>207248</v>
      </c>
      <c r="K122" s="120">
        <v>816</v>
      </c>
    </row>
    <row r="123">
      <c r="A123" s="3"/>
      <c r="D123" s="111" t="s">
        <v>111</v>
      </c>
      <c r="E123" s="205" t="s">
        <v>99</v>
      </c>
      <c r="F123" s="239">
        <v>20023</v>
      </c>
      <c r="G123" s="240">
        <v>576</v>
      </c>
      <c r="H123" s="119">
        <v>12375</v>
      </c>
      <c r="I123" s="118">
        <v>570</v>
      </c>
      <c r="J123" s="119">
        <v>963</v>
      </c>
      <c r="K123" s="120">
        <v>5539</v>
      </c>
    </row>
    <row r="124">
      <c r="A124" s="3"/>
      <c r="D124" s="111" t="s">
        <v>112</v>
      </c>
      <c r="E124" s="205" t="s">
        <v>99</v>
      </c>
      <c r="F124" s="239">
        <v>27345</v>
      </c>
      <c r="G124" s="240">
        <v>1755</v>
      </c>
      <c r="H124" s="119">
        <v>17343</v>
      </c>
      <c r="I124" s="118">
        <v>1583</v>
      </c>
      <c r="J124" s="119">
        <v>3898</v>
      </c>
      <c r="K124" s="120">
        <v>2765</v>
      </c>
    </row>
    <row r="125">
      <c r="A125" s="3"/>
      <c r="D125" s="111" t="s">
        <v>113</v>
      </c>
      <c r="E125" s="205" t="s">
        <v>100</v>
      </c>
      <c r="F125" s="239">
        <v>84731</v>
      </c>
      <c r="G125" s="240">
        <v>39641</v>
      </c>
      <c r="H125" s="119">
        <v>6464</v>
      </c>
      <c r="I125" s="118">
        <v>15959</v>
      </c>
      <c r="J125" s="119">
        <v>22374</v>
      </c>
      <c r="K125" s="120">
        <v>294</v>
      </c>
    </row>
    <row r="126">
      <c r="A126" s="3"/>
      <c r="D126" s="111" t="s">
        <v>114</v>
      </c>
      <c r="E126" s="205" t="s">
        <v>100</v>
      </c>
      <c r="F126" s="239">
        <v>249245</v>
      </c>
      <c r="G126" s="240">
        <v>367</v>
      </c>
      <c r="H126" s="119">
        <v>11464</v>
      </c>
      <c r="I126" s="118">
        <v>360</v>
      </c>
      <c r="J126" s="119">
        <v>472</v>
      </c>
      <c r="K126" s="120">
        <v>236581</v>
      </c>
    </row>
    <row r="127">
      <c r="A127" s="3"/>
      <c r="D127" s="111" t="s">
        <v>115</v>
      </c>
      <c r="E127" s="205" t="s">
        <v>100</v>
      </c>
      <c r="F127" s="239">
        <v>90014</v>
      </c>
      <c r="G127" s="240">
        <v>387</v>
      </c>
      <c r="H127" s="119">
        <v>87007</v>
      </c>
      <c r="I127" s="118">
        <v>497</v>
      </c>
      <c r="J127" s="119">
        <v>689</v>
      </c>
      <c r="K127" s="120">
        <v>1434</v>
      </c>
    </row>
    <row r="128">
      <c r="A128" s="3"/>
      <c r="D128" s="111"/>
      <c r="E128" s="205"/>
      <c r="F128" s="239"/>
      <c r="G128" s="240"/>
      <c r="H128" s="119"/>
      <c r="I128" s="118"/>
      <c r="J128" s="119"/>
      <c r="K128" s="120"/>
    </row>
    <row r="129">
      <c r="A129" s="3"/>
      <c r="D129" s="111"/>
      <c r="E129" s="205"/>
      <c r="F129" s="239"/>
      <c r="G129" s="240"/>
      <c r="H129" s="119"/>
      <c r="I129" s="118"/>
      <c r="J129" s="119"/>
      <c r="K129" s="120"/>
    </row>
    <row r="130">
      <c r="A130" s="3"/>
      <c r="D130" s="111"/>
      <c r="E130" s="205"/>
      <c r="F130" s="239"/>
      <c r="G130" s="240"/>
      <c r="H130" s="119"/>
      <c r="I130" s="118"/>
      <c r="J130" s="119"/>
      <c r="K130" s="120"/>
    </row>
    <row r="131">
      <c r="A131" s="3"/>
      <c r="D131" s="111"/>
      <c r="E131" s="205"/>
      <c r="F131" s="239"/>
      <c r="G131" s="240"/>
      <c r="H131" s="119"/>
      <c r="I131" s="118"/>
      <c r="J131" s="119"/>
      <c r="K131" s="120"/>
    </row>
    <row r="132">
      <c r="A132" s="3"/>
      <c r="D132" s="111"/>
      <c r="E132" s="205"/>
      <c r="F132" s="239"/>
      <c r="G132" s="240"/>
      <c r="H132" s="119"/>
      <c r="I132" s="118"/>
      <c r="J132" s="119"/>
      <c r="K132" s="120"/>
    </row>
    <row r="133">
      <c r="A133" s="3"/>
      <c r="D133" s="111"/>
      <c r="E133" s="205"/>
      <c r="F133" s="239"/>
      <c r="G133" s="240"/>
      <c r="H133" s="119"/>
      <c r="I133" s="118"/>
      <c r="J133" s="119"/>
      <c r="K133" s="120"/>
    </row>
    <row r="134">
      <c r="A134" s="3"/>
      <c r="D134" s="111"/>
      <c r="E134" s="205"/>
      <c r="F134" s="239"/>
      <c r="G134" s="240"/>
      <c r="H134" s="119"/>
      <c r="I134" s="118"/>
      <c r="J134" s="119"/>
      <c r="K134" s="120"/>
    </row>
    <row r="135">
      <c r="A135" s="3"/>
      <c r="D135" s="111"/>
      <c r="E135" s="205"/>
      <c r="F135" s="239"/>
      <c r="G135" s="240"/>
      <c r="H135" s="119"/>
      <c r="I135" s="118"/>
      <c r="J135" s="119"/>
      <c r="K135" s="120"/>
    </row>
    <row r="136">
      <c r="A136" s="3"/>
      <c r="D136" s="111"/>
      <c r="E136" s="205"/>
      <c r="F136" s="239"/>
      <c r="G136" s="240"/>
      <c r="H136" s="119"/>
      <c r="I136" s="118"/>
      <c r="J136" s="119"/>
      <c r="K136" s="120"/>
    </row>
    <row r="137" customFormat="true" s="1">
      <c r="A137" s="3"/>
      <c r="B137" s="2"/>
      <c r="D137" s="111"/>
      <c r="E137" s="205"/>
      <c r="F137" s="239"/>
      <c r="G137" s="240"/>
      <c r="H137" s="119"/>
      <c r="I137" s="118"/>
      <c r="J137" s="119"/>
      <c r="K137" s="120"/>
    </row>
    <row r="138">
      <c r="A138" s="3"/>
      <c r="D138" s="111"/>
      <c r="E138" s="205"/>
      <c r="F138" s="239"/>
      <c r="G138" s="240"/>
      <c r="H138" s="119"/>
      <c r="I138" s="118"/>
      <c r="J138" s="119"/>
      <c r="K138" s="120"/>
    </row>
    <row r="139">
      <c r="A139" s="3"/>
      <c r="D139" s="111"/>
      <c r="E139" s="205"/>
      <c r="F139" s="239"/>
      <c r="G139" s="240"/>
      <c r="H139" s="119"/>
      <c r="I139" s="118"/>
      <c r="J139" s="119"/>
      <c r="K139" s="120"/>
    </row>
    <row r="140">
      <c r="A140" s="3"/>
      <c r="D140" s="111"/>
      <c r="E140" s="205"/>
      <c r="F140" s="239"/>
      <c r="G140" s="240"/>
      <c r="H140" s="119"/>
      <c r="I140" s="118"/>
      <c r="J140" s="119"/>
      <c r="K140" s="120"/>
    </row>
    <row r="141" customFormat="true" s="1">
      <c r="A141" s="3"/>
      <c r="B141" s="2"/>
      <c r="D141" s="111"/>
      <c r="E141" s="205"/>
      <c r="F141" s="239"/>
      <c r="G141" s="240"/>
      <c r="H141" s="119"/>
      <c r="I141" s="118"/>
      <c r="J141" s="119"/>
      <c r="K141" s="120"/>
    </row>
    <row r="142">
      <c r="A142" s="3"/>
      <c r="D142" s="111"/>
      <c r="E142" s="205"/>
      <c r="F142" s="239"/>
      <c r="G142" s="240"/>
      <c r="H142" s="119"/>
      <c r="I142" s="118"/>
      <c r="J142" s="119"/>
      <c r="K142" s="120"/>
    </row>
    <row r="143">
      <c r="A143" s="3"/>
      <c r="D143" s="111"/>
      <c r="E143" s="205"/>
      <c r="F143" s="239"/>
      <c r="G143" s="240"/>
      <c r="H143" s="119"/>
      <c r="I143" s="118"/>
      <c r="J143" s="119"/>
      <c r="K143" s="120"/>
    </row>
    <row r="144">
      <c r="A144" s="3"/>
      <c r="D144" s="111"/>
      <c r="E144" s="205"/>
      <c r="F144" s="239"/>
      <c r="G144" s="240"/>
      <c r="H144" s="119"/>
      <c r="I144" s="118"/>
      <c r="J144" s="119"/>
      <c r="K144" s="120"/>
    </row>
    <row r="145">
      <c r="A145" s="3"/>
      <c r="D145" s="111"/>
      <c r="E145" s="205"/>
      <c r="F145" s="239"/>
      <c r="G145" s="240"/>
      <c r="H145" s="119"/>
      <c r="I145" s="118"/>
      <c r="J145" s="119"/>
      <c r="K145" s="120"/>
    </row>
    <row r="146" ht="15.75" customFormat="true" s="1">
      <c r="B146" s="2"/>
      <c r="D146" s="121"/>
      <c r="E146" s="208"/>
      <c r="F146" s="241"/>
      <c r="G146" s="242"/>
      <c r="H146" s="129"/>
      <c r="I146" s="128"/>
      <c r="J146" s="129"/>
      <c r="K146" s="130"/>
    </row>
    <row r="147" ht="15.75" customFormat="true" s="1">
      <c r="B147" s="2"/>
      <c r="E147" s="221" t="s">
        <v>147</v>
      </c>
      <c r="F147" s="243">
        <f ca="1">SUM(F117:F146)</f>
        <v>0</v>
      </c>
      <c r="G147" s="244">
        <f ca="1">SUM(G117:G146)</f>
        <v>0</v>
      </c>
      <c r="H147" s="245">
        <f ca="1">SUM(H117:H146)</f>
        <v>0</v>
      </c>
      <c r="I147" s="246">
        <f ca="1">SUM(I117:I146)</f>
        <v>0</v>
      </c>
      <c r="J147" s="245">
        <f ca="1">SUM(J117:J146)</f>
        <v>0</v>
      </c>
      <c r="K147" s="247">
        <f ca="1">SUM(K117:K146)</f>
        <v>0</v>
      </c>
    </row>
    <row r="148" customFormat="true" s="39">
      <c r="B148" s="40"/>
      <c r="D148" s="39" t="s">
        <v>57</v>
      </c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</row>
    <row r="149" customFormat="true" s="39">
      <c r="B149" s="40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</row>
    <row r="150" ht="23.25" customFormat="true" s="5">
      <c r="A150" s="6" t="s">
        <v>152</v>
      </c>
      <c r="B150" s="7"/>
      <c r="E150" s="150"/>
      <c r="F150" s="150"/>
      <c r="G150" s="151"/>
      <c r="H150" s="8"/>
      <c r="I150" s="8"/>
      <c r="J150" s="151"/>
      <c r="K150" s="8"/>
    </row>
    <row r="151" ht="19.5">
      <c r="B151" s="9" t="s">
        <v>153</v>
      </c>
    </row>
    <row r="152" customFormat="true" s="88">
      <c r="B152" s="89"/>
      <c r="D152" s="90" t="s">
        <v>63</v>
      </c>
      <c r="E152" s="91"/>
      <c r="F152" s="92" t="s">
        <v>43</v>
      </c>
      <c r="G152" s="93"/>
      <c r="H152" s="93"/>
      <c r="I152" s="94"/>
      <c r="J152" s="92" t="s">
        <v>47</v>
      </c>
      <c r="K152" s="93"/>
      <c r="L152" s="93"/>
      <c r="M152" s="94"/>
    </row>
    <row r="153" ht="15.75" customFormat="true" s="88">
      <c r="B153" s="89"/>
      <c r="D153" s="95"/>
      <c r="E153" s="96"/>
      <c r="F153" s="97" t="s">
        <v>48</v>
      </c>
      <c r="G153" s="98" t="s">
        <v>49</v>
      </c>
      <c r="H153" s="99" t="s">
        <v>50</v>
      </c>
      <c r="I153" s="100"/>
      <c r="J153" s="97" t="s">
        <v>48</v>
      </c>
      <c r="K153" s="98" t="s">
        <v>49</v>
      </c>
      <c r="L153" s="99" t="s">
        <v>50</v>
      </c>
      <c r="M153" s="100"/>
    </row>
    <row r="154" customFormat="true" s="1">
      <c r="B154" s="2"/>
      <c r="D154" s="101" t="s">
        <v>34</v>
      </c>
      <c r="E154" s="199" t="s">
        <v>97</v>
      </c>
      <c r="F154" s="248">
        <v>0.067000000000000004</v>
      </c>
      <c r="G154" s="249">
        <v>0.25800000000000001</v>
      </c>
      <c r="H154" s="250">
        <v>0.13300000000000001</v>
      </c>
      <c r="I154" s="251"/>
      <c r="J154" s="107">
        <v>65501.425999999999</v>
      </c>
      <c r="K154" s="108">
        <v>337871.78100000002</v>
      </c>
      <c r="L154" s="109">
        <v>92463.789000000004</v>
      </c>
      <c r="M154" s="110"/>
    </row>
    <row r="155">
      <c r="D155" s="111" t="s">
        <v>35</v>
      </c>
      <c r="E155" s="205" t="s">
        <v>97</v>
      </c>
      <c r="F155" s="252">
        <v>0.17699999999999999</v>
      </c>
      <c r="G155" s="215">
        <v>0.016</v>
      </c>
      <c r="H155" s="162">
        <v>0.072999999999999995</v>
      </c>
      <c r="I155" s="216"/>
      <c r="J155" s="117">
        <v>173025.563</v>
      </c>
      <c r="K155" s="118">
        <v>21511.313999999998</v>
      </c>
      <c r="L155" s="119">
        <v>51117.120999999999</v>
      </c>
      <c r="M155" s="120"/>
    </row>
    <row r="156">
      <c r="D156" s="111" t="s">
        <v>107</v>
      </c>
      <c r="E156" s="205" t="s">
        <v>98</v>
      </c>
      <c r="F156" s="252">
        <v>0.068000000000000005</v>
      </c>
      <c r="G156" s="215">
        <v>0.318</v>
      </c>
      <c r="H156" s="162">
        <v>0.17499999999999999</v>
      </c>
      <c r="I156" s="216"/>
      <c r="J156" s="117">
        <v>66544.460999999996</v>
      </c>
      <c r="K156" s="118">
        <v>417292.25</v>
      </c>
      <c r="L156" s="119">
        <v>122019.289</v>
      </c>
      <c r="M156" s="120"/>
    </row>
    <row r="157">
      <c r="D157" s="111" t="s">
        <v>108</v>
      </c>
      <c r="E157" s="205" t="s">
        <v>98</v>
      </c>
      <c r="F157" s="252">
        <v>0.151</v>
      </c>
      <c r="G157" s="215">
        <v>0.128</v>
      </c>
      <c r="H157" s="162">
        <v>0.159</v>
      </c>
      <c r="I157" s="216"/>
      <c r="J157" s="117">
        <v>147710.5</v>
      </c>
      <c r="K157" s="118">
        <v>167508.21900000001</v>
      </c>
      <c r="L157" s="119">
        <v>110626.29700000001</v>
      </c>
      <c r="M157" s="120"/>
    </row>
    <row r="158">
      <c r="A158" s="3"/>
      <c r="D158" s="111" t="s">
        <v>109</v>
      </c>
      <c r="E158" s="205" t="s">
        <v>98</v>
      </c>
      <c r="F158" s="252">
        <v>0.28199999999999997</v>
      </c>
      <c r="G158" s="215">
        <v>0.058999999999999997</v>
      </c>
      <c r="H158" s="162">
        <v>0.17699999999999999</v>
      </c>
      <c r="I158" s="216"/>
      <c r="J158" s="117">
        <v>275721.21899999998</v>
      </c>
      <c r="K158" s="118">
        <v>77501.554999999993</v>
      </c>
      <c r="L158" s="119">
        <v>123230.242</v>
      </c>
      <c r="M158" s="120"/>
    </row>
    <row r="159">
      <c r="A159" s="3"/>
      <c r="D159" s="111" t="s">
        <v>110</v>
      </c>
      <c r="E159" s="205" t="s">
        <v>98</v>
      </c>
      <c r="F159" s="252">
        <v>0.13600000000000001</v>
      </c>
      <c r="G159" s="215">
        <v>0.031</v>
      </c>
      <c r="H159" s="162">
        <v>0.13</v>
      </c>
      <c r="I159" s="216"/>
      <c r="J159" s="117">
        <v>132637.54699999999</v>
      </c>
      <c r="K159" s="118">
        <v>40886.254000000001</v>
      </c>
      <c r="L159" s="119">
        <v>90503.195000000007</v>
      </c>
      <c r="M159" s="120"/>
    </row>
    <row r="160">
      <c r="A160" s="3"/>
      <c r="D160" s="111" t="s">
        <v>111</v>
      </c>
      <c r="E160" s="205" t="s">
        <v>99</v>
      </c>
      <c r="F160" s="252">
        <v>0.0040000000000000001</v>
      </c>
      <c r="G160" s="215">
        <v>0.0080000000000000002</v>
      </c>
      <c r="H160" s="162">
        <v>0.0089999999999999993</v>
      </c>
      <c r="I160" s="216"/>
      <c r="J160" s="117">
        <v>3694.828</v>
      </c>
      <c r="K160" s="118">
        <v>9832.1689999999999</v>
      </c>
      <c r="L160" s="119">
        <v>6496.0039999999999</v>
      </c>
      <c r="M160" s="120"/>
    </row>
    <row r="161">
      <c r="A161" s="3"/>
      <c r="D161" s="111" t="s">
        <v>112</v>
      </c>
      <c r="E161" s="205" t="s">
        <v>99</v>
      </c>
      <c r="F161" s="252">
        <v>0.0060000000000000001</v>
      </c>
      <c r="G161" s="215">
        <v>0.0089999999999999993</v>
      </c>
      <c r="H161" s="162">
        <v>0.014</v>
      </c>
      <c r="I161" s="216"/>
      <c r="J161" s="117">
        <v>6303.3019999999997</v>
      </c>
      <c r="K161" s="118">
        <v>11485.66</v>
      </c>
      <c r="L161" s="119">
        <v>9556.0380000000005</v>
      </c>
      <c r="M161" s="120"/>
    </row>
    <row r="162">
      <c r="A162" s="3"/>
      <c r="D162" s="111" t="s">
        <v>113</v>
      </c>
      <c r="E162" s="205" t="s">
        <v>100</v>
      </c>
      <c r="F162" s="252">
        <v>0.050999999999999997</v>
      </c>
      <c r="G162" s="215">
        <v>0.0080000000000000002</v>
      </c>
      <c r="H162" s="162">
        <v>0.035999999999999997</v>
      </c>
      <c r="I162" s="216"/>
      <c r="J162" s="117">
        <v>49663.688000000002</v>
      </c>
      <c r="K162" s="118">
        <v>10151.959000000001</v>
      </c>
      <c r="L162" s="119">
        <v>24915.351999999999</v>
      </c>
      <c r="M162" s="120"/>
    </row>
    <row r="163">
      <c r="A163" s="3"/>
      <c r="D163" s="111" t="s">
        <v>114</v>
      </c>
      <c r="E163" s="205" t="s">
        <v>100</v>
      </c>
      <c r="F163" s="252">
        <v>0.024</v>
      </c>
      <c r="G163" s="215">
        <v>0.13800000000000001</v>
      </c>
      <c r="H163" s="162">
        <v>0.065000000000000002</v>
      </c>
      <c r="I163" s="216"/>
      <c r="J163" s="117">
        <v>23619.870999999999</v>
      </c>
      <c r="K163" s="118">
        <v>180455.67199999999</v>
      </c>
      <c r="L163" s="119">
        <v>45169.464999999997</v>
      </c>
      <c r="M163" s="120"/>
    </row>
    <row r="164">
      <c r="A164" s="3"/>
      <c r="D164" s="111" t="s">
        <v>115</v>
      </c>
      <c r="E164" s="205" t="s">
        <v>100</v>
      </c>
      <c r="F164" s="252">
        <v>0.033000000000000002</v>
      </c>
      <c r="G164" s="215">
        <v>0.028000000000000001</v>
      </c>
      <c r="H164" s="162">
        <v>0.031</v>
      </c>
      <c r="I164" s="216"/>
      <c r="J164" s="117">
        <v>32131.349999999999</v>
      </c>
      <c r="K164" s="118">
        <v>36144.266000000003</v>
      </c>
      <c r="L164" s="119">
        <v>21738.384999999998</v>
      </c>
      <c r="M164" s="120"/>
    </row>
    <row r="165">
      <c r="A165" s="3"/>
      <c r="D165" s="111"/>
      <c r="E165" s="205"/>
      <c r="F165" s="252"/>
      <c r="G165" s="215"/>
      <c r="H165" s="162"/>
      <c r="I165" s="216"/>
      <c r="J165" s="117"/>
      <c r="K165" s="118"/>
      <c r="L165" s="119"/>
      <c r="M165" s="120"/>
    </row>
    <row r="166">
      <c r="A166" s="3"/>
      <c r="D166" s="111"/>
      <c r="E166" s="205"/>
      <c r="F166" s="252"/>
      <c r="G166" s="215"/>
      <c r="H166" s="162"/>
      <c r="I166" s="216"/>
      <c r="J166" s="117"/>
      <c r="K166" s="118"/>
      <c r="L166" s="119"/>
      <c r="M166" s="120"/>
    </row>
    <row r="167">
      <c r="A167" s="3"/>
      <c r="D167" s="111"/>
      <c r="E167" s="205"/>
      <c r="F167" s="252"/>
      <c r="G167" s="215"/>
      <c r="H167" s="162"/>
      <c r="I167" s="216"/>
      <c r="J167" s="117"/>
      <c r="K167" s="118"/>
      <c r="L167" s="119"/>
      <c r="M167" s="120"/>
    </row>
    <row r="168">
      <c r="A168" s="3"/>
      <c r="D168" s="111"/>
      <c r="E168" s="205"/>
      <c r="F168" s="252"/>
      <c r="G168" s="215"/>
      <c r="H168" s="162"/>
      <c r="I168" s="216"/>
      <c r="J168" s="117"/>
      <c r="K168" s="118"/>
      <c r="L168" s="119"/>
      <c r="M168" s="120"/>
    </row>
    <row r="169">
      <c r="A169" s="3"/>
      <c r="D169" s="111"/>
      <c r="E169" s="205"/>
      <c r="F169" s="252"/>
      <c r="G169" s="215"/>
      <c r="H169" s="162"/>
      <c r="I169" s="216"/>
      <c r="J169" s="117"/>
      <c r="K169" s="118"/>
      <c r="L169" s="119"/>
      <c r="M169" s="120"/>
    </row>
    <row r="170">
      <c r="A170" s="3"/>
      <c r="D170" s="111"/>
      <c r="E170" s="205"/>
      <c r="F170" s="252"/>
      <c r="G170" s="215"/>
      <c r="H170" s="162"/>
      <c r="I170" s="216"/>
      <c r="J170" s="117"/>
      <c r="K170" s="118"/>
      <c r="L170" s="119"/>
      <c r="M170" s="120"/>
    </row>
    <row r="171">
      <c r="A171" s="3"/>
      <c r="D171" s="111"/>
      <c r="E171" s="205"/>
      <c r="F171" s="252"/>
      <c r="G171" s="215"/>
      <c r="H171" s="162"/>
      <c r="I171" s="216"/>
      <c r="J171" s="117"/>
      <c r="K171" s="118"/>
      <c r="L171" s="119"/>
      <c r="M171" s="120"/>
    </row>
    <row r="172">
      <c r="A172" s="3"/>
      <c r="D172" s="111"/>
      <c r="E172" s="205"/>
      <c r="F172" s="252"/>
      <c r="G172" s="215"/>
      <c r="H172" s="162"/>
      <c r="I172" s="216"/>
      <c r="J172" s="117"/>
      <c r="K172" s="118"/>
      <c r="L172" s="119"/>
      <c r="M172" s="120"/>
    </row>
    <row r="173">
      <c r="A173" s="3"/>
      <c r="D173" s="111"/>
      <c r="E173" s="205"/>
      <c r="F173" s="252"/>
      <c r="G173" s="215"/>
      <c r="H173" s="162"/>
      <c r="I173" s="216"/>
      <c r="J173" s="117"/>
      <c r="K173" s="118"/>
      <c r="L173" s="119"/>
      <c r="M173" s="120"/>
    </row>
    <row r="174" customFormat="true" s="1">
      <c r="A174" s="3"/>
      <c r="B174" s="2"/>
      <c r="D174" s="111"/>
      <c r="E174" s="205"/>
      <c r="F174" s="252"/>
      <c r="G174" s="215"/>
      <c r="H174" s="162"/>
      <c r="I174" s="216"/>
      <c r="J174" s="117"/>
      <c r="K174" s="118"/>
      <c r="L174" s="119"/>
      <c r="M174" s="120"/>
    </row>
    <row r="175">
      <c r="A175" s="3"/>
      <c r="D175" s="111"/>
      <c r="E175" s="205"/>
      <c r="F175" s="252"/>
      <c r="G175" s="215"/>
      <c r="H175" s="162"/>
      <c r="I175" s="216"/>
      <c r="J175" s="117"/>
      <c r="K175" s="118"/>
      <c r="L175" s="119"/>
      <c r="M175" s="120"/>
    </row>
    <row r="176">
      <c r="A176" s="3"/>
      <c r="D176" s="111"/>
      <c r="E176" s="205"/>
      <c r="F176" s="252"/>
      <c r="G176" s="215"/>
      <c r="H176" s="162"/>
      <c r="I176" s="216"/>
      <c r="J176" s="117"/>
      <c r="K176" s="118"/>
      <c r="L176" s="119"/>
      <c r="M176" s="120"/>
    </row>
    <row r="177">
      <c r="A177" s="3"/>
      <c r="D177" s="111"/>
      <c r="E177" s="205"/>
      <c r="F177" s="252"/>
      <c r="G177" s="215"/>
      <c r="H177" s="162"/>
      <c r="I177" s="216"/>
      <c r="J177" s="117"/>
      <c r="K177" s="118"/>
      <c r="L177" s="119"/>
      <c r="M177" s="120"/>
    </row>
    <row r="178" customFormat="true" s="1">
      <c r="A178" s="3"/>
      <c r="B178" s="2"/>
      <c r="D178" s="111"/>
      <c r="E178" s="205"/>
      <c r="F178" s="252"/>
      <c r="G178" s="215"/>
      <c r="H178" s="162"/>
      <c r="I178" s="216"/>
      <c r="J178" s="117"/>
      <c r="K178" s="118"/>
      <c r="L178" s="119"/>
      <c r="M178" s="120"/>
    </row>
    <row r="179">
      <c r="A179" s="3"/>
      <c r="D179" s="111"/>
      <c r="E179" s="205"/>
      <c r="F179" s="252"/>
      <c r="G179" s="215"/>
      <c r="H179" s="162"/>
      <c r="I179" s="216"/>
      <c r="J179" s="117"/>
      <c r="K179" s="118"/>
      <c r="L179" s="119"/>
      <c r="M179" s="120"/>
    </row>
    <row r="180">
      <c r="A180" s="3"/>
      <c r="D180" s="111"/>
      <c r="E180" s="205"/>
      <c r="F180" s="252"/>
      <c r="G180" s="215"/>
      <c r="H180" s="162"/>
      <c r="I180" s="216"/>
      <c r="J180" s="117"/>
      <c r="K180" s="118"/>
      <c r="L180" s="119"/>
      <c r="M180" s="120"/>
    </row>
    <row r="181">
      <c r="A181" s="3"/>
      <c r="D181" s="111"/>
      <c r="E181" s="205"/>
      <c r="F181" s="252"/>
      <c r="G181" s="215"/>
      <c r="H181" s="162"/>
      <c r="I181" s="216"/>
      <c r="J181" s="117"/>
      <c r="K181" s="118"/>
      <c r="L181" s="119"/>
      <c r="M181" s="120"/>
    </row>
    <row r="182">
      <c r="A182" s="3"/>
      <c r="D182" s="111"/>
      <c r="E182" s="205"/>
      <c r="F182" s="252"/>
      <c r="G182" s="215"/>
      <c r="H182" s="162"/>
      <c r="I182" s="216"/>
      <c r="J182" s="117"/>
      <c r="K182" s="118"/>
      <c r="L182" s="119"/>
      <c r="M182" s="120"/>
    </row>
    <row r="183" ht="15.75" customFormat="true" s="1">
      <c r="B183" s="2"/>
      <c r="D183" s="121"/>
      <c r="E183" s="208"/>
      <c r="F183" s="253"/>
      <c r="G183" s="219"/>
      <c r="H183" s="164"/>
      <c r="I183" s="220"/>
      <c r="J183" s="127"/>
      <c r="K183" s="128"/>
      <c r="L183" s="129"/>
      <c r="M183" s="130"/>
    </row>
    <row r="184" ht="15.75" customFormat="true" s="1">
      <c r="B184" s="2"/>
      <c r="E184" s="221" t="s">
        <v>147</v>
      </c>
      <c r="F184" s="254">
        <f ca="1">SUM(F154:F183)</f>
        <v>0</v>
      </c>
      <c r="G184" s="255">
        <f ca="1">SUM(G154:G183)</f>
        <v>0</v>
      </c>
      <c r="H184" s="255">
        <f ca="1">SUM(H154:H183)</f>
        <v>0</v>
      </c>
      <c r="I184" s="256">
        <f ca="1">SUM(I154:I183)</f>
        <v>0</v>
      </c>
      <c r="J184" s="257">
        <f ca="1">SUM(J154:J183)</f>
        <v>0</v>
      </c>
      <c r="K184" s="133">
        <f ca="1">SUM(K154:K183)</f>
        <v>0</v>
      </c>
      <c r="L184" s="133">
        <f ca="1">SUM(L154:L183)</f>
        <v>0</v>
      </c>
      <c r="M184" s="134">
        <f ca="1">SUM(M154:M183)</f>
        <v>0</v>
      </c>
    </row>
    <row r="185">
      <c r="G185" s="86"/>
      <c r="H185" s="86"/>
      <c r="I185" s="86"/>
      <c r="J185" s="86"/>
      <c r="K185" s="86"/>
      <c r="L185" s="86"/>
      <c r="M185" s="86"/>
    </row>
    <row r="186" ht="19.5">
      <c r="B186" s="9" t="s">
        <v>154</v>
      </c>
    </row>
    <row r="187" customFormat="true" s="88">
      <c r="B187" s="89"/>
      <c r="D187" s="90" t="s">
        <v>63</v>
      </c>
      <c r="E187" s="91"/>
      <c r="F187" s="92" t="s">
        <v>46</v>
      </c>
      <c r="G187" s="93"/>
      <c r="H187" s="93"/>
      <c r="I187" s="94"/>
      <c r="J187" s="92" t="s">
        <v>155</v>
      </c>
      <c r="K187" s="93"/>
      <c r="L187" s="93"/>
      <c r="M187" s="94"/>
    </row>
    <row r="188" ht="15.75" customFormat="true" s="88">
      <c r="B188" s="89"/>
      <c r="D188" s="95"/>
      <c r="E188" s="96"/>
      <c r="F188" s="97" t="s">
        <v>48</v>
      </c>
      <c r="G188" s="98" t="s">
        <v>49</v>
      </c>
      <c r="H188" s="99" t="s">
        <v>50</v>
      </c>
      <c r="I188" s="100"/>
      <c r="J188" s="97" t="s">
        <v>48</v>
      </c>
      <c r="K188" s="98" t="s">
        <v>49</v>
      </c>
      <c r="L188" s="99" t="s">
        <v>50</v>
      </c>
      <c r="M188" s="100"/>
    </row>
    <row r="189" customFormat="true" s="1">
      <c r="B189" s="2"/>
      <c r="D189" s="101" t="s">
        <v>34</v>
      </c>
      <c r="E189" s="199" t="s">
        <v>97</v>
      </c>
      <c r="F189" s="103">
        <v>0.40500000000000003</v>
      </c>
      <c r="G189" s="104">
        <v>0.58499999999999996</v>
      </c>
      <c r="H189" s="105">
        <v>0.41499999999999998</v>
      </c>
      <c r="I189" s="106"/>
      <c r="J189" s="107">
        <v>3418</v>
      </c>
      <c r="K189" s="108">
        <v>4195</v>
      </c>
      <c r="L189" s="109">
        <v>496</v>
      </c>
      <c r="M189" s="110"/>
    </row>
    <row r="190">
      <c r="D190" s="111" t="s">
        <v>35</v>
      </c>
      <c r="E190" s="205" t="s">
        <v>97</v>
      </c>
      <c r="F190" s="113">
        <v>0.51600000000000001</v>
      </c>
      <c r="G190" s="114">
        <v>0.14799999999999999</v>
      </c>
      <c r="H190" s="115">
        <v>0.33500000000000002</v>
      </c>
      <c r="I190" s="116"/>
      <c r="J190" s="117">
        <v>4354</v>
      </c>
      <c r="K190" s="118">
        <v>1061</v>
      </c>
      <c r="L190" s="119">
        <v>400</v>
      </c>
      <c r="M190" s="120"/>
    </row>
    <row r="191">
      <c r="D191" s="111" t="s">
        <v>107</v>
      </c>
      <c r="E191" s="205" t="s">
        <v>98</v>
      </c>
      <c r="F191" s="113">
        <v>0.38800000000000001</v>
      </c>
      <c r="G191" s="114">
        <v>0.63</v>
      </c>
      <c r="H191" s="115">
        <v>0.51800000000000002</v>
      </c>
      <c r="I191" s="116"/>
      <c r="J191" s="117">
        <v>3276</v>
      </c>
      <c r="K191" s="118">
        <v>4517</v>
      </c>
      <c r="L191" s="119">
        <v>618</v>
      </c>
      <c r="M191" s="120"/>
    </row>
    <row r="192">
      <c r="D192" s="111" t="s">
        <v>108</v>
      </c>
      <c r="E192" s="205" t="s">
        <v>98</v>
      </c>
      <c r="F192" s="113">
        <v>0.51200000000000001</v>
      </c>
      <c r="G192" s="114">
        <v>0.46800000000000003</v>
      </c>
      <c r="H192" s="115">
        <v>0.47799999999999998</v>
      </c>
      <c r="I192" s="116"/>
      <c r="J192" s="117">
        <v>4325</v>
      </c>
      <c r="K192" s="118">
        <v>3351</v>
      </c>
      <c r="L192" s="119">
        <v>571</v>
      </c>
      <c r="M192" s="120"/>
    </row>
    <row r="193">
      <c r="A193" s="3"/>
      <c r="D193" s="111" t="s">
        <v>109</v>
      </c>
      <c r="E193" s="205" t="s">
        <v>98</v>
      </c>
      <c r="F193" s="113">
        <v>0.58399999999999996</v>
      </c>
      <c r="G193" s="114">
        <v>0.314</v>
      </c>
      <c r="H193" s="115">
        <v>0.48499999999999999</v>
      </c>
      <c r="I193" s="116"/>
      <c r="J193" s="117">
        <v>4935</v>
      </c>
      <c r="K193" s="118">
        <v>2250</v>
      </c>
      <c r="L193" s="119">
        <v>579</v>
      </c>
      <c r="M193" s="120"/>
    </row>
    <row r="194">
      <c r="A194" s="3"/>
      <c r="D194" s="111" t="s">
        <v>110</v>
      </c>
      <c r="E194" s="205" t="s">
        <v>98</v>
      </c>
      <c r="F194" s="113">
        <v>0.45700000000000002</v>
      </c>
      <c r="G194" s="114">
        <v>0.26100000000000001</v>
      </c>
      <c r="H194" s="115">
        <v>0.44400000000000001</v>
      </c>
      <c r="I194" s="116"/>
      <c r="J194" s="117">
        <v>3857</v>
      </c>
      <c r="K194" s="118">
        <v>1873</v>
      </c>
      <c r="L194" s="119">
        <v>530</v>
      </c>
      <c r="M194" s="120"/>
    </row>
    <row r="195">
      <c r="A195" s="3"/>
      <c r="D195" s="111" t="s">
        <v>111</v>
      </c>
      <c r="E195" s="205" t="s">
        <v>99</v>
      </c>
      <c r="F195" s="113">
        <v>0.17999999999999999</v>
      </c>
      <c r="G195" s="114">
        <v>0.32900000000000001</v>
      </c>
      <c r="H195" s="115">
        <v>0.38700000000000001</v>
      </c>
      <c r="I195" s="116"/>
      <c r="J195" s="117">
        <v>1519</v>
      </c>
      <c r="K195" s="118">
        <v>2358</v>
      </c>
      <c r="L195" s="119">
        <v>462</v>
      </c>
      <c r="M195" s="120"/>
    </row>
    <row r="196">
      <c r="A196" s="3"/>
      <c r="D196" s="111" t="s">
        <v>112</v>
      </c>
      <c r="E196" s="205" t="s">
        <v>99</v>
      </c>
      <c r="F196" s="113">
        <v>0.182</v>
      </c>
      <c r="G196" s="114">
        <v>0.32400000000000001</v>
      </c>
      <c r="H196" s="115">
        <v>0.38500000000000001</v>
      </c>
      <c r="I196" s="116"/>
      <c r="J196" s="117">
        <v>1534</v>
      </c>
      <c r="K196" s="118">
        <v>2324</v>
      </c>
      <c r="L196" s="119">
        <v>460</v>
      </c>
      <c r="M196" s="120"/>
    </row>
    <row r="197">
      <c r="A197" s="3"/>
      <c r="D197" s="111" t="s">
        <v>113</v>
      </c>
      <c r="E197" s="205" t="s">
        <v>100</v>
      </c>
      <c r="F197" s="113">
        <v>0.114</v>
      </c>
      <c r="G197" s="114">
        <v>0.048000000000000001</v>
      </c>
      <c r="H197" s="115">
        <v>0.123</v>
      </c>
      <c r="I197" s="116"/>
      <c r="J197" s="117">
        <v>963</v>
      </c>
      <c r="K197" s="118">
        <v>341</v>
      </c>
      <c r="L197" s="119">
        <v>147</v>
      </c>
      <c r="M197" s="120"/>
    </row>
    <row r="198">
      <c r="A198" s="3"/>
      <c r="D198" s="111" t="s">
        <v>114</v>
      </c>
      <c r="E198" s="205" t="s">
        <v>100</v>
      </c>
      <c r="F198" s="113">
        <v>0.24199999999999999</v>
      </c>
      <c r="G198" s="114">
        <v>0.442</v>
      </c>
      <c r="H198" s="115">
        <v>0.314</v>
      </c>
      <c r="I198" s="116"/>
      <c r="J198" s="117">
        <v>2045</v>
      </c>
      <c r="K198" s="118">
        <v>3170</v>
      </c>
      <c r="L198" s="119">
        <v>375</v>
      </c>
      <c r="M198" s="120"/>
    </row>
    <row r="199">
      <c r="A199" s="3"/>
      <c r="D199" s="111" t="s">
        <v>115</v>
      </c>
      <c r="E199" s="205" t="s">
        <v>100</v>
      </c>
      <c r="F199" s="113">
        <v>0.33600000000000002</v>
      </c>
      <c r="G199" s="114">
        <v>0.30599999999999999</v>
      </c>
      <c r="H199" s="115">
        <v>0.28100000000000003</v>
      </c>
      <c r="I199" s="116"/>
      <c r="J199" s="117">
        <v>2838</v>
      </c>
      <c r="K199" s="118">
        <v>2190</v>
      </c>
      <c r="L199" s="119">
        <v>335</v>
      </c>
      <c r="M199" s="120"/>
    </row>
    <row r="200">
      <c r="A200" s="3"/>
      <c r="D200" s="111"/>
      <c r="E200" s="205"/>
      <c r="F200" s="113"/>
      <c r="G200" s="114"/>
      <c r="H200" s="115"/>
      <c r="I200" s="116"/>
      <c r="J200" s="117"/>
      <c r="K200" s="118"/>
      <c r="L200" s="119"/>
      <c r="M200" s="120"/>
    </row>
    <row r="201">
      <c r="A201" s="3"/>
      <c r="D201" s="111"/>
      <c r="E201" s="205"/>
      <c r="F201" s="113"/>
      <c r="G201" s="114"/>
      <c r="H201" s="115"/>
      <c r="I201" s="116"/>
      <c r="J201" s="117"/>
      <c r="K201" s="118"/>
      <c r="L201" s="119"/>
      <c r="M201" s="120"/>
    </row>
    <row r="202">
      <c r="A202" s="3"/>
      <c r="D202" s="111"/>
      <c r="E202" s="205"/>
      <c r="F202" s="113"/>
      <c r="G202" s="114"/>
      <c r="H202" s="115"/>
      <c r="I202" s="116"/>
      <c r="J202" s="117"/>
      <c r="K202" s="118"/>
      <c r="L202" s="119"/>
      <c r="M202" s="120"/>
    </row>
    <row r="203">
      <c r="A203" s="3"/>
      <c r="D203" s="111"/>
      <c r="E203" s="205"/>
      <c r="F203" s="113"/>
      <c r="G203" s="114"/>
      <c r="H203" s="115"/>
      <c r="I203" s="116"/>
      <c r="J203" s="117"/>
      <c r="K203" s="118"/>
      <c r="L203" s="119"/>
      <c r="M203" s="120"/>
    </row>
    <row r="204">
      <c r="A204" s="3"/>
      <c r="D204" s="111"/>
      <c r="E204" s="205"/>
      <c r="F204" s="113"/>
      <c r="G204" s="114"/>
      <c r="H204" s="115"/>
      <c r="I204" s="116"/>
      <c r="J204" s="117"/>
      <c r="K204" s="118"/>
      <c r="L204" s="119"/>
      <c r="M204" s="120"/>
    </row>
    <row r="205">
      <c r="A205" s="3"/>
      <c r="D205" s="111"/>
      <c r="E205" s="205"/>
      <c r="F205" s="113"/>
      <c r="G205" s="114"/>
      <c r="H205" s="115"/>
      <c r="I205" s="116"/>
      <c r="J205" s="117"/>
      <c r="K205" s="118"/>
      <c r="L205" s="119"/>
      <c r="M205" s="120"/>
    </row>
    <row r="206">
      <c r="A206" s="3"/>
      <c r="D206" s="111"/>
      <c r="E206" s="205"/>
      <c r="F206" s="113"/>
      <c r="G206" s="114"/>
      <c r="H206" s="115"/>
      <c r="I206" s="116"/>
      <c r="J206" s="117"/>
      <c r="K206" s="118"/>
      <c r="L206" s="119"/>
      <c r="M206" s="120"/>
    </row>
    <row r="207">
      <c r="A207" s="3"/>
      <c r="D207" s="111"/>
      <c r="E207" s="205"/>
      <c r="F207" s="113"/>
      <c r="G207" s="114"/>
      <c r="H207" s="115"/>
      <c r="I207" s="116"/>
      <c r="J207" s="117"/>
      <c r="K207" s="118"/>
      <c r="L207" s="119"/>
      <c r="M207" s="120"/>
    </row>
    <row r="208">
      <c r="A208" s="3"/>
      <c r="D208" s="111"/>
      <c r="E208" s="205"/>
      <c r="F208" s="113"/>
      <c r="G208" s="114"/>
      <c r="H208" s="115"/>
      <c r="I208" s="116"/>
      <c r="J208" s="117"/>
      <c r="K208" s="118"/>
      <c r="L208" s="119"/>
      <c r="M208" s="120"/>
    </row>
    <row r="209" customFormat="true" s="1">
      <c r="A209" s="3"/>
      <c r="B209" s="2"/>
      <c r="D209" s="111"/>
      <c r="E209" s="205"/>
      <c r="F209" s="113"/>
      <c r="G209" s="114"/>
      <c r="H209" s="115"/>
      <c r="I209" s="116"/>
      <c r="J209" s="117"/>
      <c r="K209" s="118"/>
      <c r="L209" s="119"/>
      <c r="M209" s="120"/>
    </row>
    <row r="210">
      <c r="A210" s="3"/>
      <c r="D210" s="111"/>
      <c r="E210" s="205"/>
      <c r="F210" s="113"/>
      <c r="G210" s="114"/>
      <c r="H210" s="115"/>
      <c r="I210" s="116"/>
      <c r="J210" s="117"/>
      <c r="K210" s="118"/>
      <c r="L210" s="119"/>
      <c r="M210" s="120"/>
    </row>
    <row r="211">
      <c r="A211" s="3"/>
      <c r="D211" s="111"/>
      <c r="E211" s="205"/>
      <c r="F211" s="113"/>
      <c r="G211" s="114"/>
      <c r="H211" s="115"/>
      <c r="I211" s="116"/>
      <c r="J211" s="117"/>
      <c r="K211" s="118"/>
      <c r="L211" s="119"/>
      <c r="M211" s="120"/>
    </row>
    <row r="212">
      <c r="A212" s="3"/>
      <c r="D212" s="111"/>
      <c r="E212" s="205"/>
      <c r="F212" s="113"/>
      <c r="G212" s="114"/>
      <c r="H212" s="115"/>
      <c r="I212" s="116"/>
      <c r="J212" s="117"/>
      <c r="K212" s="118"/>
      <c r="L212" s="119"/>
      <c r="M212" s="120"/>
    </row>
    <row r="213" customFormat="true" s="1">
      <c r="A213" s="3"/>
      <c r="B213" s="2"/>
      <c r="D213" s="111"/>
      <c r="E213" s="205"/>
      <c r="F213" s="113"/>
      <c r="G213" s="114"/>
      <c r="H213" s="115"/>
      <c r="I213" s="116"/>
      <c r="J213" s="117"/>
      <c r="K213" s="118"/>
      <c r="L213" s="119"/>
      <c r="M213" s="120"/>
    </row>
    <row r="214">
      <c r="A214" s="3"/>
      <c r="D214" s="111"/>
      <c r="E214" s="205"/>
      <c r="F214" s="113"/>
      <c r="G214" s="114"/>
      <c r="H214" s="115"/>
      <c r="I214" s="116"/>
      <c r="J214" s="117"/>
      <c r="K214" s="118"/>
      <c r="L214" s="119"/>
      <c r="M214" s="120"/>
    </row>
    <row r="215">
      <c r="A215" s="3"/>
      <c r="D215" s="111"/>
      <c r="E215" s="205"/>
      <c r="F215" s="113"/>
      <c r="G215" s="114"/>
      <c r="H215" s="115"/>
      <c r="I215" s="116"/>
      <c r="J215" s="117"/>
      <c r="K215" s="118"/>
      <c r="L215" s="119"/>
      <c r="M215" s="120"/>
    </row>
    <row r="216">
      <c r="A216" s="3"/>
      <c r="D216" s="111"/>
      <c r="E216" s="205"/>
      <c r="F216" s="113"/>
      <c r="G216" s="114"/>
      <c r="H216" s="115"/>
      <c r="I216" s="116"/>
      <c r="J216" s="117"/>
      <c r="K216" s="118"/>
      <c r="L216" s="119"/>
      <c r="M216" s="120"/>
    </row>
    <row r="217">
      <c r="A217" s="3"/>
      <c r="D217" s="111"/>
      <c r="E217" s="205"/>
      <c r="F217" s="113"/>
      <c r="G217" s="114"/>
      <c r="H217" s="115"/>
      <c r="I217" s="116"/>
      <c r="J217" s="117"/>
      <c r="K217" s="118"/>
      <c r="L217" s="119"/>
      <c r="M217" s="120"/>
    </row>
    <row r="218" ht="15.75" customFormat="true" s="1">
      <c r="B218" s="2"/>
      <c r="D218" s="121"/>
      <c r="E218" s="208"/>
      <c r="F218" s="123"/>
      <c r="G218" s="124"/>
      <c r="H218" s="125"/>
      <c r="I218" s="126"/>
      <c r="J218" s="127"/>
      <c r="K218" s="128"/>
      <c r="L218" s="129"/>
      <c r="M218" s="130"/>
    </row>
    <row r="219" ht="15.75" customFormat="true" s="1">
      <c r="B219" s="2"/>
      <c r="I219" s="131" t="s">
        <v>51</v>
      </c>
      <c r="J219" s="132">
        <v>8444</v>
      </c>
      <c r="K219" s="133">
        <v>7167</v>
      </c>
      <c r="L219" s="133">
        <v>1194</v>
      </c>
      <c r="M219" s="134"/>
    </row>
    <row r="221" ht="23.25" customFormat="true" s="5">
      <c r="A221" s="6" t="s">
        <v>156</v>
      </c>
      <c r="B221" s="7"/>
      <c r="E221" s="150"/>
      <c r="F221" s="150"/>
      <c r="G221" s="151"/>
      <c r="H221" s="8"/>
      <c r="I221" s="8"/>
      <c r="J221" s="151"/>
      <c r="K221" s="8"/>
    </row>
    <row r="222" ht="19.5">
      <c r="B222" s="9" t="s">
        <v>157</v>
      </c>
    </row>
    <row r="223" ht="15.75" customFormat="true" s="88">
      <c r="B223" s="89"/>
      <c r="D223" s="95" t="s">
        <v>63</v>
      </c>
      <c r="E223" s="96"/>
      <c r="F223" s="166" t="s">
        <v>65</v>
      </c>
      <c r="G223" s="180" t="s">
        <v>119</v>
      </c>
      <c r="H223" s="168" t="s">
        <v>120</v>
      </c>
      <c r="I223" s="143" t="s">
        <v>121</v>
      </c>
      <c r="J223" s="155" t="s">
        <v>122</v>
      </c>
      <c r="K223" s="145" t="s">
        <v>158</v>
      </c>
    </row>
    <row r="224" customFormat="true" s="1">
      <c r="B224" s="2"/>
      <c r="D224" s="101" t="s">
        <v>34</v>
      </c>
      <c r="E224" s="199" t="s">
        <v>97</v>
      </c>
      <c r="F224" s="258">
        <v>2.48</v>
      </c>
      <c r="G224" s="259">
        <v>4.8099999999999996</v>
      </c>
      <c r="H224" s="260">
        <v>1.95</v>
      </c>
      <c r="I224" s="259">
        <v>3.2999999999999998</v>
      </c>
      <c r="J224" s="260">
        <v>2.3799999999999999</v>
      </c>
      <c r="K224" s="261">
        <v>2.1299999999999999</v>
      </c>
    </row>
    <row r="225">
      <c r="D225" s="111" t="s">
        <v>35</v>
      </c>
      <c r="E225" s="205" t="s">
        <v>97</v>
      </c>
      <c r="F225" s="262">
        <v>4.2599999999999998</v>
      </c>
      <c r="G225" s="263">
        <v>2.8399999999999999</v>
      </c>
      <c r="H225" s="264">
        <v>5.5800000000000001</v>
      </c>
      <c r="I225" s="263">
        <v>4.9900000000000002</v>
      </c>
      <c r="J225" s="264">
        <v>4.96</v>
      </c>
      <c r="K225" s="265">
        <v>5.3099999999999996</v>
      </c>
    </row>
    <row r="226">
      <c r="D226" s="111" t="s">
        <v>107</v>
      </c>
      <c r="E226" s="205" t="s">
        <v>98</v>
      </c>
      <c r="F226" s="262">
        <v>2.4900000000000002</v>
      </c>
      <c r="G226" s="263">
        <v>4.25</v>
      </c>
      <c r="H226" s="264">
        <v>1.8400000000000001</v>
      </c>
      <c r="I226" s="263">
        <v>2.8799999999999999</v>
      </c>
      <c r="J226" s="264">
        <v>2.6299999999999999</v>
      </c>
      <c r="K226" s="265">
        <v>2.0299999999999998</v>
      </c>
    </row>
    <row r="227">
      <c r="D227" s="111" t="s">
        <v>108</v>
      </c>
      <c r="E227" s="205" t="s">
        <v>98</v>
      </c>
      <c r="F227" s="262">
        <v>3.1699999999999999</v>
      </c>
      <c r="G227" s="263">
        <v>4.7699999999999996</v>
      </c>
      <c r="H227" s="264">
        <v>2.98</v>
      </c>
      <c r="I227" s="263">
        <v>4.8700000000000001</v>
      </c>
      <c r="J227" s="264">
        <v>4.79</v>
      </c>
      <c r="K227" s="265">
        <v>2.6699999999999999</v>
      </c>
    </row>
    <row r="228">
      <c r="A228" s="3"/>
      <c r="D228" s="111" t="s">
        <v>109</v>
      </c>
      <c r="E228" s="205" t="s">
        <v>98</v>
      </c>
      <c r="F228" s="262">
        <v>5.1200000000000001</v>
      </c>
      <c r="G228" s="263">
        <v>6.3700000000000001</v>
      </c>
      <c r="H228" s="264">
        <v>5.1200000000000001</v>
      </c>
      <c r="I228" s="263">
        <v>5.9299999999999997</v>
      </c>
      <c r="J228" s="264">
        <v>5.5700000000000003</v>
      </c>
      <c r="K228" s="265">
        <v>5.4100000000000001</v>
      </c>
    </row>
    <row r="229">
      <c r="A229" s="3"/>
      <c r="D229" s="111" t="s">
        <v>110</v>
      </c>
      <c r="E229" s="205" t="s">
        <v>98</v>
      </c>
      <c r="F229" s="262">
        <v>3.2999999999999998</v>
      </c>
      <c r="G229" s="263">
        <v>6.3700000000000001</v>
      </c>
      <c r="H229" s="264">
        <v>3.3999999999999999</v>
      </c>
      <c r="I229" s="263">
        <v>4.2199999999999998</v>
      </c>
      <c r="J229" s="264">
        <v>4.5199999999999996</v>
      </c>
      <c r="K229" s="265">
        <v>5.3300000000000001</v>
      </c>
    </row>
    <row r="230">
      <c r="A230" s="3"/>
      <c r="D230" s="111" t="s">
        <v>111</v>
      </c>
      <c r="E230" s="205" t="s">
        <v>99</v>
      </c>
      <c r="F230" s="262">
        <v>1.73</v>
      </c>
      <c r="G230" s="263">
        <v>1.6299999999999999</v>
      </c>
      <c r="H230" s="264">
        <v>3.3100000000000001</v>
      </c>
      <c r="I230" s="263">
        <v>1.6100000000000001</v>
      </c>
      <c r="J230" s="264">
        <v>1.52</v>
      </c>
      <c r="K230" s="265">
        <v>2.2799999999999998</v>
      </c>
    </row>
    <row r="231">
      <c r="A231" s="3"/>
      <c r="D231" s="111" t="s">
        <v>112</v>
      </c>
      <c r="E231" s="205" t="s">
        <v>99</v>
      </c>
      <c r="F231" s="262">
        <v>1.73</v>
      </c>
      <c r="G231" s="263">
        <v>3.23</v>
      </c>
      <c r="H231" s="264">
        <v>4</v>
      </c>
      <c r="I231" s="263">
        <v>2.0699999999999998</v>
      </c>
      <c r="J231" s="264">
        <v>2.77</v>
      </c>
      <c r="K231" s="265">
        <v>4.3300000000000001</v>
      </c>
    </row>
    <row r="232">
      <c r="A232" s="3"/>
      <c r="D232" s="111" t="s">
        <v>113</v>
      </c>
      <c r="E232" s="205" t="s">
        <v>100</v>
      </c>
      <c r="F232" s="262">
        <v>5.1200000000000001</v>
      </c>
      <c r="G232" s="263">
        <v>6.5</v>
      </c>
      <c r="H232" s="264">
        <v>4.9500000000000002</v>
      </c>
      <c r="I232" s="263">
        <v>4.4500000000000002</v>
      </c>
      <c r="J232" s="264">
        <v>5.2599999999999998</v>
      </c>
      <c r="K232" s="265">
        <v>5.4699999999999998</v>
      </c>
    </row>
    <row r="233">
      <c r="A233" s="3"/>
      <c r="D233" s="111" t="s">
        <v>114</v>
      </c>
      <c r="E233" s="205" t="s">
        <v>100</v>
      </c>
      <c r="F233" s="262">
        <v>2.8599999999999999</v>
      </c>
      <c r="G233" s="263">
        <v>4.5700000000000003</v>
      </c>
      <c r="H233" s="264">
        <v>1.8600000000000001</v>
      </c>
      <c r="I233" s="263">
        <v>3.3999999999999999</v>
      </c>
      <c r="J233" s="264">
        <v>2.5600000000000001</v>
      </c>
      <c r="K233" s="265">
        <v>2.0699999999999998</v>
      </c>
    </row>
    <row r="234">
      <c r="A234" s="3"/>
      <c r="D234" s="111" t="s">
        <v>115</v>
      </c>
      <c r="E234" s="205" t="s">
        <v>100</v>
      </c>
      <c r="F234" s="262">
        <v>2.1099999999999999</v>
      </c>
      <c r="G234" s="263">
        <v>4.7699999999999996</v>
      </c>
      <c r="H234" s="264">
        <v>2.6299999999999999</v>
      </c>
      <c r="I234" s="263">
        <v>5.1200000000000001</v>
      </c>
      <c r="J234" s="264">
        <v>4.8300000000000001</v>
      </c>
      <c r="K234" s="265">
        <v>2.5299999999999998</v>
      </c>
    </row>
    <row r="235">
      <c r="A235" s="3"/>
      <c r="D235" s="111"/>
      <c r="E235" s="205"/>
      <c r="F235" s="262"/>
      <c r="G235" s="263"/>
      <c r="H235" s="264"/>
      <c r="I235" s="263"/>
      <c r="J235" s="264"/>
      <c r="K235" s="265"/>
    </row>
    <row r="236">
      <c r="A236" s="3"/>
      <c r="D236" s="111"/>
      <c r="E236" s="205"/>
      <c r="F236" s="262"/>
      <c r="G236" s="263"/>
      <c r="H236" s="264"/>
      <c r="I236" s="263"/>
      <c r="J236" s="264"/>
      <c r="K236" s="265"/>
    </row>
    <row r="237">
      <c r="A237" s="3"/>
      <c r="D237" s="111"/>
      <c r="E237" s="205"/>
      <c r="F237" s="262"/>
      <c r="G237" s="263"/>
      <c r="H237" s="264"/>
      <c r="I237" s="263"/>
      <c r="J237" s="264"/>
      <c r="K237" s="265"/>
    </row>
    <row r="238">
      <c r="A238" s="3"/>
      <c r="D238" s="111"/>
      <c r="E238" s="205"/>
      <c r="F238" s="262"/>
      <c r="G238" s="263"/>
      <c r="H238" s="264"/>
      <c r="I238" s="263"/>
      <c r="J238" s="264"/>
      <c r="K238" s="265"/>
    </row>
    <row r="239">
      <c r="A239" s="3"/>
      <c r="D239" s="111"/>
      <c r="E239" s="205"/>
      <c r="F239" s="262"/>
      <c r="G239" s="263"/>
      <c r="H239" s="264"/>
      <c r="I239" s="263"/>
      <c r="J239" s="264"/>
      <c r="K239" s="265"/>
    </row>
    <row r="240">
      <c r="A240" s="3"/>
      <c r="D240" s="111"/>
      <c r="E240" s="205"/>
      <c r="F240" s="262"/>
      <c r="G240" s="263"/>
      <c r="H240" s="264"/>
      <c r="I240" s="263"/>
      <c r="J240" s="264"/>
      <c r="K240" s="265"/>
    </row>
    <row r="241">
      <c r="A241" s="3"/>
      <c r="D241" s="111"/>
      <c r="E241" s="205"/>
      <c r="F241" s="262"/>
      <c r="G241" s="263"/>
      <c r="H241" s="264"/>
      <c r="I241" s="263"/>
      <c r="J241" s="264"/>
      <c r="K241" s="265"/>
    </row>
    <row r="242">
      <c r="A242" s="3"/>
      <c r="D242" s="111"/>
      <c r="E242" s="205"/>
      <c r="F242" s="262"/>
      <c r="G242" s="263"/>
      <c r="H242" s="264"/>
      <c r="I242" s="263"/>
      <c r="J242" s="264"/>
      <c r="K242" s="265"/>
    </row>
    <row r="243">
      <c r="A243" s="3"/>
      <c r="D243" s="111"/>
      <c r="E243" s="205"/>
      <c r="F243" s="262"/>
      <c r="G243" s="263"/>
      <c r="H243" s="264"/>
      <c r="I243" s="263"/>
      <c r="J243" s="264"/>
      <c r="K243" s="265"/>
    </row>
    <row r="244" customFormat="true" s="1">
      <c r="A244" s="3"/>
      <c r="B244" s="2"/>
      <c r="D244" s="111"/>
      <c r="E244" s="205"/>
      <c r="F244" s="262"/>
      <c r="G244" s="263"/>
      <c r="H244" s="264"/>
      <c r="I244" s="263"/>
      <c r="J244" s="264"/>
      <c r="K244" s="265"/>
    </row>
    <row r="245">
      <c r="A245" s="3"/>
      <c r="D245" s="111"/>
      <c r="E245" s="205"/>
      <c r="F245" s="262"/>
      <c r="G245" s="263"/>
      <c r="H245" s="264"/>
      <c r="I245" s="263"/>
      <c r="J245" s="264"/>
      <c r="K245" s="265"/>
    </row>
    <row r="246">
      <c r="A246" s="3"/>
      <c r="D246" s="111"/>
      <c r="E246" s="205"/>
      <c r="F246" s="262"/>
      <c r="G246" s="263"/>
      <c r="H246" s="264"/>
      <c r="I246" s="263"/>
      <c r="J246" s="264"/>
      <c r="K246" s="265"/>
    </row>
    <row r="247">
      <c r="A247" s="3"/>
      <c r="D247" s="111"/>
      <c r="E247" s="205"/>
      <c r="F247" s="262"/>
      <c r="G247" s="263"/>
      <c r="H247" s="264"/>
      <c r="I247" s="263"/>
      <c r="J247" s="264"/>
      <c r="K247" s="265"/>
    </row>
    <row r="248" customFormat="true" s="1">
      <c r="A248" s="3"/>
      <c r="B248" s="2"/>
      <c r="D248" s="111"/>
      <c r="E248" s="205"/>
      <c r="F248" s="262"/>
      <c r="G248" s="263"/>
      <c r="H248" s="264"/>
      <c r="I248" s="263"/>
      <c r="J248" s="264"/>
      <c r="K248" s="265"/>
    </row>
    <row r="249">
      <c r="A249" s="3"/>
      <c r="D249" s="111"/>
      <c r="E249" s="205"/>
      <c r="F249" s="262"/>
      <c r="G249" s="263"/>
      <c r="H249" s="264"/>
      <c r="I249" s="263"/>
      <c r="J249" s="264"/>
      <c r="K249" s="265"/>
    </row>
    <row r="250">
      <c r="A250" s="3"/>
      <c r="D250" s="111"/>
      <c r="E250" s="205"/>
      <c r="F250" s="262"/>
      <c r="G250" s="263"/>
      <c r="H250" s="264"/>
      <c r="I250" s="263"/>
      <c r="J250" s="264"/>
      <c r="K250" s="265"/>
    </row>
    <row r="251">
      <c r="A251" s="3"/>
      <c r="D251" s="111"/>
      <c r="E251" s="205"/>
      <c r="F251" s="262"/>
      <c r="G251" s="263"/>
      <c r="H251" s="264"/>
      <c r="I251" s="263"/>
      <c r="J251" s="264"/>
      <c r="K251" s="265"/>
    </row>
    <row r="252">
      <c r="A252" s="3"/>
      <c r="D252" s="111"/>
      <c r="E252" s="205"/>
      <c r="F252" s="262"/>
      <c r="G252" s="263"/>
      <c r="H252" s="264"/>
      <c r="I252" s="263"/>
      <c r="J252" s="264"/>
      <c r="K252" s="265"/>
    </row>
    <row r="253" ht="15.75" customFormat="true" s="1">
      <c r="B253" s="2"/>
      <c r="D253" s="121"/>
      <c r="E253" s="208"/>
      <c r="F253" s="266"/>
      <c r="G253" s="267"/>
      <c r="H253" s="268"/>
      <c r="I253" s="267"/>
      <c r="J253" s="268"/>
      <c r="K253" s="269"/>
    </row>
    <row r="255" ht="19.5">
      <c r="B255" s="9" t="s">
        <v>159</v>
      </c>
    </row>
    <row r="256" ht="15.75" customFormat="true" s="88">
      <c r="B256" s="89"/>
      <c r="D256" s="270" t="s">
        <v>160</v>
      </c>
      <c r="E256" s="271" t="s">
        <v>93</v>
      </c>
      <c r="F256" s="166" t="s">
        <v>65</v>
      </c>
      <c r="G256" s="180" t="s">
        <v>119</v>
      </c>
      <c r="H256" s="168" t="s">
        <v>120</v>
      </c>
      <c r="I256" s="143" t="s">
        <v>121</v>
      </c>
      <c r="J256" s="155" t="s">
        <v>122</v>
      </c>
      <c r="K256" s="145" t="s">
        <v>158</v>
      </c>
    </row>
    <row r="257" customFormat="true" s="1">
      <c r="B257" s="2"/>
      <c r="D257" s="101" t="s">
        <v>141</v>
      </c>
      <c r="E257" s="272">
        <v>8</v>
      </c>
      <c r="F257" s="258">
        <v>4.0499999999999998</v>
      </c>
      <c r="G257" s="259">
        <v>3.3199999999999998</v>
      </c>
      <c r="H257" s="260">
        <v>4.8499999999999996</v>
      </c>
      <c r="I257" s="259">
        <v>5.4900000000000002</v>
      </c>
      <c r="J257" s="260">
        <v>5.3799999999999999</v>
      </c>
      <c r="K257" s="261">
        <v>5.3700000000000001</v>
      </c>
    </row>
    <row r="258">
      <c r="D258" s="111" t="s">
        <v>144</v>
      </c>
      <c r="E258" s="273">
        <v>8</v>
      </c>
      <c r="F258" s="262">
        <v>3.2999999999999998</v>
      </c>
      <c r="G258" s="263">
        <v>6.25</v>
      </c>
      <c r="H258" s="264">
        <v>3.29</v>
      </c>
      <c r="I258" s="263">
        <v>3.7400000000000002</v>
      </c>
      <c r="J258" s="264">
        <v>4.2999999999999998</v>
      </c>
      <c r="K258" s="265">
        <v>5.3200000000000003</v>
      </c>
    </row>
    <row r="259">
      <c r="D259" s="111" t="s">
        <v>143</v>
      </c>
      <c r="E259" s="273">
        <v>8</v>
      </c>
      <c r="F259" s="262">
        <v>4.4100000000000001</v>
      </c>
      <c r="G259" s="263">
        <v>5.8200000000000003</v>
      </c>
      <c r="H259" s="264">
        <v>4.79</v>
      </c>
      <c r="I259" s="263">
        <v>5.9900000000000002</v>
      </c>
      <c r="J259" s="264">
        <v>5.8899999999999997</v>
      </c>
      <c r="K259" s="265">
        <v>6.0899999999999999</v>
      </c>
    </row>
    <row r="260">
      <c r="D260" s="111" t="s">
        <v>145</v>
      </c>
      <c r="E260" s="273">
        <v>8</v>
      </c>
      <c r="F260" s="262">
        <v>2.8700000000000001</v>
      </c>
      <c r="G260" s="263">
        <v>4.3799999999999999</v>
      </c>
      <c r="H260" s="264">
        <v>2.1099999999999999</v>
      </c>
      <c r="I260" s="263">
        <v>3.5299999999999998</v>
      </c>
      <c r="J260" s="264">
        <v>2.6899999999999999</v>
      </c>
      <c r="K260" s="265">
        <v>2.0499999999999998</v>
      </c>
    </row>
    <row r="261">
      <c r="A261" s="3"/>
      <c r="D261" s="111" t="s">
        <v>142</v>
      </c>
      <c r="E261" s="273">
        <v>8</v>
      </c>
      <c r="F261" s="262">
        <v>2.3999999999999999</v>
      </c>
      <c r="G261" s="263">
        <v>4.5700000000000003</v>
      </c>
      <c r="H261" s="264">
        <v>2.8199999999999998</v>
      </c>
      <c r="I261" s="263">
        <v>5.1799999999999997</v>
      </c>
      <c r="J261" s="264">
        <v>4.7999999999999998</v>
      </c>
      <c r="K261" s="265">
        <v>2.52</v>
      </c>
    </row>
    <row r="262">
      <c r="A262" s="3"/>
      <c r="D262" s="111" t="s">
        <v>141</v>
      </c>
      <c r="E262" s="273">
        <v>7</v>
      </c>
      <c r="F262" s="262">
        <v>4.1399999999999997</v>
      </c>
      <c r="G262" s="263">
        <v>3.1299999999999999</v>
      </c>
      <c r="H262" s="264">
        <v>5.0199999999999996</v>
      </c>
      <c r="I262" s="263">
        <v>5.54</v>
      </c>
      <c r="J262" s="264">
        <v>5.4900000000000002</v>
      </c>
      <c r="K262" s="265">
        <v>5.1299999999999999</v>
      </c>
    </row>
    <row r="263">
      <c r="A263" s="3"/>
      <c r="D263" s="111" t="s">
        <v>144</v>
      </c>
      <c r="E263" s="273">
        <v>7</v>
      </c>
      <c r="F263" s="262">
        <v>3.2999999999999998</v>
      </c>
      <c r="G263" s="263">
        <v>6.2699999999999996</v>
      </c>
      <c r="H263" s="264">
        <v>3.3399999999999999</v>
      </c>
      <c r="I263" s="263">
        <v>3.8399999999999999</v>
      </c>
      <c r="J263" s="264">
        <v>4.3899999999999997</v>
      </c>
      <c r="K263" s="265">
        <v>5.3700000000000001</v>
      </c>
    </row>
    <row r="264">
      <c r="A264" s="3"/>
      <c r="D264" s="111" t="s">
        <v>143</v>
      </c>
      <c r="E264" s="273">
        <v>7</v>
      </c>
      <c r="F264" s="262">
        <v>4.5199999999999996</v>
      </c>
      <c r="G264" s="263">
        <v>5.8200000000000003</v>
      </c>
      <c r="H264" s="264">
        <v>4.8399999999999999</v>
      </c>
      <c r="I264" s="263">
        <v>5.9299999999999997</v>
      </c>
      <c r="J264" s="264">
        <v>5.8700000000000001</v>
      </c>
      <c r="K264" s="265">
        <v>5.9699999999999998</v>
      </c>
    </row>
    <row r="265">
      <c r="A265" s="3"/>
      <c r="D265" s="111" t="s">
        <v>145</v>
      </c>
      <c r="E265" s="273">
        <v>7</v>
      </c>
      <c r="F265" s="262">
        <v>2.8199999999999998</v>
      </c>
      <c r="G265" s="263">
        <v>4.3099999999999996</v>
      </c>
      <c r="H265" s="264">
        <v>2.0600000000000001</v>
      </c>
      <c r="I265" s="263">
        <v>3.4100000000000001</v>
      </c>
      <c r="J265" s="264">
        <v>2.6000000000000001</v>
      </c>
      <c r="K265" s="265">
        <v>2.0600000000000001</v>
      </c>
    </row>
    <row r="266">
      <c r="A266" s="3"/>
      <c r="D266" s="111" t="s">
        <v>142</v>
      </c>
      <c r="E266" s="273">
        <v>7</v>
      </c>
      <c r="F266" s="262">
        <v>2.2999999999999998</v>
      </c>
      <c r="G266" s="263">
        <v>4.5899999999999999</v>
      </c>
      <c r="H266" s="264">
        <v>2.8199999999999998</v>
      </c>
      <c r="I266" s="263">
        <v>5.0199999999999996</v>
      </c>
      <c r="J266" s="264">
        <v>4.7000000000000002</v>
      </c>
      <c r="K266" s="265">
        <v>2.5899999999999999</v>
      </c>
    </row>
    <row r="267">
      <c r="A267" s="3"/>
      <c r="D267" s="111" t="s">
        <v>141</v>
      </c>
      <c r="E267" s="273">
        <v>6</v>
      </c>
      <c r="F267" s="262">
        <v>4.2300000000000004</v>
      </c>
      <c r="G267" s="263">
        <v>2.9199999999999999</v>
      </c>
      <c r="H267" s="264">
        <v>5.1799999999999997</v>
      </c>
      <c r="I267" s="263">
        <v>5.5800000000000001</v>
      </c>
      <c r="J267" s="264">
        <v>5.5700000000000003</v>
      </c>
      <c r="K267" s="265">
        <v>4.79</v>
      </c>
    </row>
    <row r="268">
      <c r="A268" s="3"/>
      <c r="D268" s="111" t="s">
        <v>144</v>
      </c>
      <c r="E268" s="273">
        <v>6</v>
      </c>
      <c r="F268" s="262">
        <v>3.29</v>
      </c>
      <c r="G268" s="263">
        <v>6.2999999999999998</v>
      </c>
      <c r="H268" s="264">
        <v>3.3999999999999999</v>
      </c>
      <c r="I268" s="263">
        <v>3.9300000000000002</v>
      </c>
      <c r="J268" s="264">
        <v>4.4699999999999998</v>
      </c>
      <c r="K268" s="265">
        <v>5.4100000000000001</v>
      </c>
    </row>
    <row r="269">
      <c r="A269" s="3"/>
      <c r="D269" s="111" t="s">
        <v>143</v>
      </c>
      <c r="E269" s="273">
        <v>6</v>
      </c>
      <c r="F269" s="262">
        <v>4.6200000000000001</v>
      </c>
      <c r="G269" s="263">
        <v>5.8200000000000003</v>
      </c>
      <c r="H269" s="264">
        <v>4.8899999999999997</v>
      </c>
      <c r="I269" s="263">
        <v>5.8600000000000003</v>
      </c>
      <c r="J269" s="264">
        <v>5.8399999999999999</v>
      </c>
      <c r="K269" s="265">
        <v>5.8600000000000003</v>
      </c>
    </row>
    <row r="270">
      <c r="A270" s="3"/>
      <c r="D270" s="111" t="s">
        <v>145</v>
      </c>
      <c r="E270" s="273">
        <v>6</v>
      </c>
      <c r="F270" s="262">
        <v>2.77</v>
      </c>
      <c r="G270" s="263">
        <v>4.1699999999999999</v>
      </c>
      <c r="H270" s="264">
        <v>1.99</v>
      </c>
      <c r="I270" s="263">
        <v>3.2799999999999998</v>
      </c>
      <c r="J270" s="264">
        <v>2.5</v>
      </c>
      <c r="K270" s="265">
        <v>2.0699999999999998</v>
      </c>
    </row>
    <row r="271">
      <c r="A271" s="3"/>
      <c r="D271" s="111" t="s">
        <v>142</v>
      </c>
      <c r="E271" s="273">
        <v>6</v>
      </c>
      <c r="F271" s="262">
        <v>2.1899999999999999</v>
      </c>
      <c r="G271" s="263">
        <v>4.5999999999999996</v>
      </c>
      <c r="H271" s="264">
        <v>2.8199999999999998</v>
      </c>
      <c r="I271" s="263">
        <v>4.8799999999999999</v>
      </c>
      <c r="J271" s="264">
        <v>4.6500000000000004</v>
      </c>
      <c r="K271" s="265">
        <v>2.6499999999999999</v>
      </c>
    </row>
    <row r="272">
      <c r="A272" s="3"/>
      <c r="D272" s="111" t="s">
        <v>141</v>
      </c>
      <c r="E272" s="273">
        <v>5</v>
      </c>
      <c r="F272" s="262">
        <v>4.3099999999999996</v>
      </c>
      <c r="G272" s="263">
        <v>2.6299999999999999</v>
      </c>
      <c r="H272" s="264">
        <v>5.3200000000000003</v>
      </c>
      <c r="I272" s="263">
        <v>5.6299999999999999</v>
      </c>
      <c r="J272" s="264">
        <v>5.6799999999999997</v>
      </c>
      <c r="K272" s="265">
        <v>4.4800000000000004</v>
      </c>
    </row>
    <row r="273">
      <c r="A273" s="3"/>
      <c r="D273" s="111" t="s">
        <v>144</v>
      </c>
      <c r="E273" s="273">
        <v>5</v>
      </c>
      <c r="F273" s="262">
        <v>3.29</v>
      </c>
      <c r="G273" s="263">
        <v>6.3300000000000001</v>
      </c>
      <c r="H273" s="264">
        <v>3.4500000000000002</v>
      </c>
      <c r="I273" s="263">
        <v>4.0300000000000002</v>
      </c>
      <c r="J273" s="264">
        <v>4.5599999999999996</v>
      </c>
      <c r="K273" s="265">
        <v>5.4500000000000002</v>
      </c>
    </row>
    <row r="274">
      <c r="A274" s="3"/>
      <c r="D274" s="111" t="s">
        <v>143</v>
      </c>
      <c r="E274" s="273">
        <v>5</v>
      </c>
      <c r="F274" s="262">
        <v>4.7199999999999998</v>
      </c>
      <c r="G274" s="263">
        <v>5.8300000000000001</v>
      </c>
      <c r="H274" s="264">
        <v>4.9400000000000004</v>
      </c>
      <c r="I274" s="263">
        <v>5.7800000000000002</v>
      </c>
      <c r="J274" s="264">
        <v>5.7999999999999998</v>
      </c>
      <c r="K274" s="265">
        <v>5.7199999999999998</v>
      </c>
    </row>
    <row r="275">
      <c r="A275" s="3"/>
      <c r="D275" s="111" t="s">
        <v>145</v>
      </c>
      <c r="E275" s="273">
        <v>5</v>
      </c>
      <c r="F275" s="262">
        <v>2.7200000000000002</v>
      </c>
      <c r="G275" s="263">
        <v>4.0499999999999998</v>
      </c>
      <c r="H275" s="264">
        <v>1.9199999999999999</v>
      </c>
      <c r="I275" s="263">
        <v>3.1600000000000001</v>
      </c>
      <c r="J275" s="264">
        <v>2.3999999999999999</v>
      </c>
      <c r="K275" s="265">
        <v>2.0800000000000001</v>
      </c>
    </row>
    <row r="276">
      <c r="A276" s="3"/>
      <c r="D276" s="111" t="s">
        <v>142</v>
      </c>
      <c r="E276" s="273">
        <v>5</v>
      </c>
      <c r="F276" s="262">
        <v>2.0899999999999999</v>
      </c>
      <c r="G276" s="263">
        <v>4.6699999999999999</v>
      </c>
      <c r="H276" s="264">
        <v>2.8300000000000001</v>
      </c>
      <c r="I276" s="263">
        <v>4.7199999999999998</v>
      </c>
      <c r="J276" s="264">
        <v>4.5499999999999998</v>
      </c>
      <c r="K276" s="265">
        <v>2.75</v>
      </c>
    </row>
    <row r="277" customFormat="true" s="1">
      <c r="A277" s="3"/>
      <c r="B277" s="2"/>
      <c r="D277" s="111" t="s">
        <v>141</v>
      </c>
      <c r="E277" s="273">
        <v>4</v>
      </c>
      <c r="F277" s="262">
        <v>4.3899999999999997</v>
      </c>
      <c r="G277" s="263">
        <v>2.2999999999999998</v>
      </c>
      <c r="H277" s="264">
        <v>5.4500000000000002</v>
      </c>
      <c r="I277" s="263">
        <v>5.7000000000000002</v>
      </c>
      <c r="J277" s="264">
        <v>5.8499999999999996</v>
      </c>
      <c r="K277" s="265">
        <v>4.1399999999999997</v>
      </c>
    </row>
    <row r="278">
      <c r="A278" s="3"/>
      <c r="D278" s="111" t="s">
        <v>144</v>
      </c>
      <c r="E278" s="273">
        <v>4</v>
      </c>
      <c r="F278" s="262">
        <v>3.2799999999999998</v>
      </c>
      <c r="G278" s="263">
        <v>6.3600000000000003</v>
      </c>
      <c r="H278" s="264">
        <v>3.5099999999999998</v>
      </c>
      <c r="I278" s="263">
        <v>4.1299999999999999</v>
      </c>
      <c r="J278" s="264">
        <v>4.6500000000000004</v>
      </c>
      <c r="K278" s="265">
        <v>5.5099999999999998</v>
      </c>
    </row>
    <row r="279">
      <c r="A279" s="3"/>
      <c r="D279" s="111" t="s">
        <v>143</v>
      </c>
      <c r="E279" s="273">
        <v>4</v>
      </c>
      <c r="F279" s="262">
        <v>4.8200000000000003</v>
      </c>
      <c r="G279" s="263">
        <v>5.8399999999999999</v>
      </c>
      <c r="H279" s="264">
        <v>4.9900000000000002</v>
      </c>
      <c r="I279" s="263">
        <v>5.7000000000000002</v>
      </c>
      <c r="J279" s="264">
        <v>5.75</v>
      </c>
      <c r="K279" s="265">
        <v>5.5800000000000001</v>
      </c>
    </row>
    <row r="280">
      <c r="A280" s="3"/>
      <c r="D280" s="111" t="s">
        <v>145</v>
      </c>
      <c r="E280" s="273">
        <v>4</v>
      </c>
      <c r="F280" s="262">
        <v>2.6800000000000002</v>
      </c>
      <c r="G280" s="263">
        <v>3.98</v>
      </c>
      <c r="H280" s="264">
        <v>1.8700000000000001</v>
      </c>
      <c r="I280" s="263">
        <v>3.0299999999999998</v>
      </c>
      <c r="J280" s="264">
        <v>2.29</v>
      </c>
      <c r="K280" s="265">
        <v>2.0899999999999999</v>
      </c>
    </row>
    <row r="281" customFormat="true" s="1">
      <c r="A281" s="3"/>
      <c r="B281" s="2"/>
      <c r="D281" s="111" t="s">
        <v>142</v>
      </c>
      <c r="E281" s="273">
        <v>4</v>
      </c>
      <c r="F281" s="262">
        <v>1.99</v>
      </c>
      <c r="G281" s="263">
        <v>4.75</v>
      </c>
      <c r="H281" s="264">
        <v>2.8500000000000001</v>
      </c>
      <c r="I281" s="263">
        <v>4.5599999999999996</v>
      </c>
      <c r="J281" s="264">
        <v>4.46</v>
      </c>
      <c r="K281" s="265">
        <v>2.8599999999999999</v>
      </c>
    </row>
    <row r="282">
      <c r="A282" s="3"/>
      <c r="D282" s="111"/>
      <c r="E282" s="273"/>
      <c r="F282" s="262"/>
      <c r="G282" s="263"/>
      <c r="H282" s="264"/>
      <c r="I282" s="263"/>
      <c r="J282" s="264"/>
      <c r="K282" s="265"/>
    </row>
    <row r="283">
      <c r="A283" s="3"/>
      <c r="D283" s="111"/>
      <c r="E283" s="273"/>
      <c r="F283" s="262"/>
      <c r="G283" s="263"/>
      <c r="H283" s="264"/>
      <c r="I283" s="263"/>
      <c r="J283" s="264"/>
      <c r="K283" s="265"/>
    </row>
    <row r="284">
      <c r="A284" s="3"/>
      <c r="D284" s="111"/>
      <c r="E284" s="273"/>
      <c r="F284" s="262"/>
      <c r="G284" s="263"/>
      <c r="H284" s="264"/>
      <c r="I284" s="263"/>
      <c r="J284" s="264"/>
      <c r="K284" s="265"/>
    </row>
    <row r="285">
      <c r="A285" s="3"/>
      <c r="D285" s="111"/>
      <c r="E285" s="273"/>
      <c r="F285" s="262"/>
      <c r="G285" s="263"/>
      <c r="H285" s="264"/>
      <c r="I285" s="263"/>
      <c r="J285" s="264"/>
      <c r="K285" s="265"/>
    </row>
    <row r="286" ht="15.75" customFormat="true" s="1">
      <c r="B286" s="2"/>
      <c r="D286" s="121"/>
      <c r="E286" s="274"/>
      <c r="F286" s="266"/>
      <c r="G286" s="267"/>
      <c r="H286" s="268"/>
      <c r="I286" s="267"/>
      <c r="J286" s="268"/>
      <c r="K286" s="269"/>
    </row>
    <row r="288" ht="19.5">
      <c r="B288" s="9" t="s">
        <v>161</v>
      </c>
    </row>
    <row r="289" customFormat="true" s="88">
      <c r="B289" s="89"/>
      <c r="D289" s="275"/>
      <c r="E289" s="276"/>
      <c r="F289" s="277" t="s">
        <v>65</v>
      </c>
      <c r="G289" s="278" t="s">
        <v>119</v>
      </c>
      <c r="H289" s="279" t="s">
        <v>120</v>
      </c>
      <c r="I289" s="280" t="s">
        <v>121</v>
      </c>
      <c r="J289" s="281" t="s">
        <v>122</v>
      </c>
      <c r="K289" s="282" t="s">
        <v>158</v>
      </c>
    </row>
    <row r="290" ht="15.75">
      <c r="E290" s="221" t="s">
        <v>162</v>
      </c>
      <c r="F290" s="266">
        <v>1.3999999999999999</v>
      </c>
      <c r="G290" s="267">
        <v>3.7999999999999998</v>
      </c>
      <c r="H290" s="268">
        <v>1.8</v>
      </c>
      <c r="I290" s="267">
        <v>3.1000000000000001</v>
      </c>
      <c r="J290" s="268">
        <v>5.9000000000000004</v>
      </c>
      <c r="K290" s="269">
        <v>10</v>
      </c>
    </row>
    <row r="292" ht="23.25" customFormat="true" s="5">
      <c r="A292" s="6" t="s">
        <v>163</v>
      </c>
      <c r="B292" s="7"/>
      <c r="E292" s="150"/>
      <c r="F292" s="150"/>
      <c r="G292" s="151"/>
      <c r="H292" s="8"/>
      <c r="I292" s="8"/>
      <c r="J292" s="151"/>
      <c r="K292" s="8"/>
    </row>
    <row r="293" ht="18.75">
      <c r="B293" s="9" t="s">
        <v>164</v>
      </c>
    </row>
    <row r="294" customFormat="true" s="189">
      <c r="C294" s="189" t="s">
        <v>165</v>
      </c>
      <c r="E294" s="190"/>
      <c r="F294" s="190"/>
      <c r="G294" s="190"/>
      <c r="H294" s="190"/>
      <c r="I294" s="190"/>
      <c r="J294" s="190"/>
    </row>
    <row r="295" ht="15.75" customFormat="true" s="189">
      <c r="E295" s="190"/>
      <c r="F295" s="190"/>
      <c r="G295" s="190"/>
      <c r="H295" s="190"/>
      <c r="I295" s="190"/>
      <c r="J295" s="190"/>
    </row>
    <row r="296" ht="15.75" customFormat="true" s="88">
      <c r="B296" s="89"/>
      <c r="D296" s="95" t="s">
        <v>63</v>
      </c>
      <c r="E296" s="96"/>
      <c r="F296" s="166" t="s">
        <v>166</v>
      </c>
      <c r="G296" s="180" t="s">
        <v>167</v>
      </c>
      <c r="H296" s="181" t="s">
        <v>168</v>
      </c>
    </row>
    <row r="297" customFormat="true" s="1">
      <c r="B297" s="2"/>
      <c r="D297" s="101" t="s">
        <v>34</v>
      </c>
      <c r="E297" s="199" t="s">
        <v>97</v>
      </c>
      <c r="F297" s="283">
        <v>12.48</v>
      </c>
      <c r="G297" s="159">
        <v>-8.9600000000000009</v>
      </c>
      <c r="H297" s="284">
        <v>0.02</v>
      </c>
    </row>
    <row r="298">
      <c r="D298" s="111" t="s">
        <v>35</v>
      </c>
      <c r="E298" s="205" t="s">
        <v>97</v>
      </c>
      <c r="F298" s="117">
        <v>-8.7599999999999998</v>
      </c>
      <c r="G298" s="118">
        <v>6.4400000000000004</v>
      </c>
      <c r="H298" s="285">
        <v>-3.1200000000000001</v>
      </c>
      <c r="I298" s="3"/>
      <c r="J298" s="3"/>
      <c r="K298" s="3"/>
    </row>
    <row r="299">
      <c r="D299" s="111" t="s">
        <v>107</v>
      </c>
      <c r="E299" s="205" t="s">
        <v>98</v>
      </c>
      <c r="F299" s="117">
        <v>13.16</v>
      </c>
      <c r="G299" s="118">
        <v>-8.6400000000000006</v>
      </c>
      <c r="H299" s="285">
        <v>-2.7200000000000002</v>
      </c>
      <c r="I299" s="3"/>
      <c r="J299" s="3"/>
      <c r="K299" s="3"/>
    </row>
    <row r="300">
      <c r="D300" s="111" t="s">
        <v>108</v>
      </c>
      <c r="E300" s="205" t="s">
        <v>98</v>
      </c>
      <c r="F300" s="117">
        <v>8.8399999999999999</v>
      </c>
      <c r="G300" s="118">
        <v>5.4000000000000004</v>
      </c>
      <c r="H300" s="285">
        <v>1.6799999999999999</v>
      </c>
      <c r="I300" s="3"/>
      <c r="J300" s="3"/>
      <c r="K300" s="3"/>
    </row>
    <row r="301">
      <c r="A301" s="3"/>
      <c r="D301" s="111" t="s">
        <v>109</v>
      </c>
      <c r="E301" s="205" t="s">
        <v>98</v>
      </c>
      <c r="F301" s="117">
        <v>-9.3800000000000008</v>
      </c>
      <c r="G301" s="118">
        <v>11.199999999999999</v>
      </c>
      <c r="H301" s="285">
        <v>13.300000000000001</v>
      </c>
      <c r="I301" s="3"/>
      <c r="J301" s="3"/>
      <c r="K301" s="3"/>
    </row>
    <row r="302">
      <c r="A302" s="3"/>
      <c r="D302" s="111" t="s">
        <v>110</v>
      </c>
      <c r="E302" s="205" t="s">
        <v>98</v>
      </c>
      <c r="F302" s="117">
        <v>-8.8800000000000008</v>
      </c>
      <c r="G302" s="118">
        <v>2.8399999999999999</v>
      </c>
      <c r="H302" s="285">
        <v>9.8000000000000007</v>
      </c>
      <c r="I302" s="3"/>
      <c r="J302" s="3"/>
      <c r="K302" s="3"/>
    </row>
    <row r="303">
      <c r="A303" s="3"/>
      <c r="D303" s="111" t="s">
        <v>111</v>
      </c>
      <c r="E303" s="205" t="s">
        <v>99</v>
      </c>
      <c r="F303" s="117">
        <v>11.5</v>
      </c>
      <c r="G303" s="118">
        <v>-16.359999999999999</v>
      </c>
      <c r="H303" s="285">
        <v>-13.48</v>
      </c>
      <c r="I303" s="3"/>
      <c r="J303" s="3"/>
      <c r="K303" s="3"/>
    </row>
    <row r="304">
      <c r="A304" s="3"/>
      <c r="D304" s="111" t="s">
        <v>112</v>
      </c>
      <c r="E304" s="205" t="s">
        <v>99</v>
      </c>
      <c r="F304" s="117">
        <v>-2.2000000000000002</v>
      </c>
      <c r="G304" s="118">
        <v>-9.5800000000000001</v>
      </c>
      <c r="H304" s="285">
        <v>-5.0999999999999996</v>
      </c>
      <c r="I304" s="3"/>
      <c r="J304" s="3"/>
      <c r="K304" s="3"/>
    </row>
    <row r="305">
      <c r="A305" s="3"/>
      <c r="D305" s="111" t="s">
        <v>113</v>
      </c>
      <c r="E305" s="205" t="s">
        <v>100</v>
      </c>
      <c r="F305" s="117">
        <v>-9.8200000000000003</v>
      </c>
      <c r="G305" s="118">
        <v>6.7999999999999998</v>
      </c>
      <c r="H305" s="285">
        <v>14.92</v>
      </c>
      <c r="I305" s="3"/>
      <c r="J305" s="3"/>
      <c r="K305" s="3"/>
    </row>
    <row r="306">
      <c r="A306" s="3"/>
      <c r="D306" s="111" t="s">
        <v>114</v>
      </c>
      <c r="E306" s="205" t="s">
        <v>100</v>
      </c>
      <c r="F306" s="117">
        <v>12.859999999999999</v>
      </c>
      <c r="G306" s="118">
        <v>-7.9000000000000004</v>
      </c>
      <c r="H306" s="285">
        <v>-0.93999999999999995</v>
      </c>
      <c r="I306" s="3"/>
      <c r="J306" s="3"/>
      <c r="K306" s="3"/>
    </row>
    <row r="307">
      <c r="A307" s="3"/>
      <c r="D307" s="111" t="s">
        <v>115</v>
      </c>
      <c r="E307" s="205" t="s">
        <v>100</v>
      </c>
      <c r="F307" s="117">
        <v>9.8000000000000007</v>
      </c>
      <c r="G307" s="118">
        <v>6.0999999999999996</v>
      </c>
      <c r="H307" s="285">
        <v>0.5</v>
      </c>
      <c r="I307" s="3"/>
      <c r="J307" s="3"/>
      <c r="K307" s="3"/>
    </row>
    <row r="308">
      <c r="A308" s="3"/>
      <c r="D308" s="111"/>
      <c r="E308" s="205"/>
      <c r="F308" s="117"/>
      <c r="G308" s="118"/>
      <c r="H308" s="285"/>
      <c r="I308" s="3"/>
      <c r="J308" s="3"/>
      <c r="K308" s="3"/>
    </row>
    <row r="309">
      <c r="A309" s="3"/>
      <c r="D309" s="111"/>
      <c r="E309" s="205"/>
      <c r="F309" s="117"/>
      <c r="G309" s="118"/>
      <c r="H309" s="285"/>
      <c r="I309" s="3"/>
      <c r="J309" s="3"/>
      <c r="K309" s="3"/>
    </row>
    <row r="310">
      <c r="A310" s="3"/>
      <c r="D310" s="111"/>
      <c r="E310" s="205"/>
      <c r="F310" s="117"/>
      <c r="G310" s="118"/>
      <c r="H310" s="285"/>
      <c r="I310" s="3"/>
      <c r="J310" s="3"/>
      <c r="K310" s="3"/>
    </row>
    <row r="311">
      <c r="A311" s="3"/>
      <c r="D311" s="111"/>
      <c r="E311" s="205"/>
      <c r="F311" s="117"/>
      <c r="G311" s="118"/>
      <c r="H311" s="285"/>
      <c r="I311" s="3"/>
      <c r="J311" s="3"/>
      <c r="K311" s="3"/>
    </row>
    <row r="312">
      <c r="A312" s="3"/>
      <c r="D312" s="111"/>
      <c r="E312" s="205"/>
      <c r="F312" s="117"/>
      <c r="G312" s="118"/>
      <c r="H312" s="285"/>
      <c r="I312" s="3"/>
      <c r="J312" s="3"/>
      <c r="K312" s="3"/>
    </row>
    <row r="313">
      <c r="A313" s="3"/>
      <c r="D313" s="111"/>
      <c r="E313" s="205"/>
      <c r="F313" s="117"/>
      <c r="G313" s="118"/>
      <c r="H313" s="285"/>
      <c r="I313" s="3"/>
      <c r="J313" s="3"/>
      <c r="K313" s="3"/>
    </row>
    <row r="314">
      <c r="A314" s="3"/>
      <c r="D314" s="111"/>
      <c r="E314" s="205"/>
      <c r="F314" s="117"/>
      <c r="G314" s="118"/>
      <c r="H314" s="285"/>
      <c r="I314" s="3"/>
      <c r="J314" s="3"/>
      <c r="K314" s="3"/>
    </row>
    <row r="315">
      <c r="A315" s="3"/>
      <c r="D315" s="111"/>
      <c r="E315" s="205"/>
      <c r="F315" s="117"/>
      <c r="G315" s="118"/>
      <c r="H315" s="285"/>
      <c r="I315" s="3"/>
      <c r="J315" s="3"/>
      <c r="K315" s="3"/>
    </row>
    <row r="316">
      <c r="A316" s="3"/>
      <c r="D316" s="111"/>
      <c r="E316" s="205"/>
      <c r="F316" s="117"/>
      <c r="G316" s="118"/>
      <c r="H316" s="285"/>
      <c r="I316" s="3"/>
      <c r="J316" s="3"/>
      <c r="K316" s="3"/>
    </row>
    <row r="317" customFormat="true" s="1">
      <c r="A317" s="3"/>
      <c r="B317" s="2"/>
      <c r="D317" s="111"/>
      <c r="E317" s="205"/>
      <c r="F317" s="117"/>
      <c r="G317" s="118"/>
      <c r="H317" s="285"/>
    </row>
    <row r="318">
      <c r="A318" s="3"/>
      <c r="D318" s="111"/>
      <c r="E318" s="205"/>
      <c r="F318" s="117"/>
      <c r="G318" s="118"/>
      <c r="H318" s="285"/>
      <c r="I318" s="3"/>
      <c r="J318" s="3"/>
      <c r="K318" s="3"/>
    </row>
    <row r="319">
      <c r="A319" s="3"/>
      <c r="D319" s="111"/>
      <c r="E319" s="205"/>
      <c r="F319" s="117"/>
      <c r="G319" s="118"/>
      <c r="H319" s="285"/>
      <c r="I319" s="3"/>
      <c r="J319" s="3"/>
      <c r="K319" s="3"/>
    </row>
    <row r="320">
      <c r="A320" s="3"/>
      <c r="D320" s="111"/>
      <c r="E320" s="205"/>
      <c r="F320" s="117"/>
      <c r="G320" s="118"/>
      <c r="H320" s="285"/>
      <c r="I320" s="3"/>
      <c r="J320" s="3"/>
      <c r="K320" s="3"/>
    </row>
    <row r="321" customFormat="true" s="1">
      <c r="A321" s="3"/>
      <c r="B321" s="2"/>
      <c r="D321" s="111"/>
      <c r="E321" s="205"/>
      <c r="F321" s="117"/>
      <c r="G321" s="118"/>
      <c r="H321" s="285"/>
    </row>
    <row r="322">
      <c r="A322" s="3"/>
      <c r="D322" s="111"/>
      <c r="E322" s="205"/>
      <c r="F322" s="117"/>
      <c r="G322" s="118"/>
      <c r="H322" s="285"/>
      <c r="I322" s="3"/>
      <c r="J322" s="3"/>
      <c r="K322" s="3"/>
    </row>
    <row r="323">
      <c r="A323" s="3"/>
      <c r="D323" s="111"/>
      <c r="E323" s="205"/>
      <c r="F323" s="117"/>
      <c r="G323" s="118"/>
      <c r="H323" s="285"/>
      <c r="I323" s="3"/>
      <c r="J323" s="3"/>
      <c r="K323" s="3"/>
    </row>
    <row r="324">
      <c r="A324" s="3"/>
      <c r="D324" s="111"/>
      <c r="E324" s="205"/>
      <c r="F324" s="117"/>
      <c r="G324" s="118"/>
      <c r="H324" s="285"/>
      <c r="I324" s="3"/>
      <c r="J324" s="3"/>
      <c r="K324" s="3"/>
    </row>
    <row r="325">
      <c r="A325" s="3"/>
      <c r="D325" s="111"/>
      <c r="E325" s="205"/>
      <c r="F325" s="117"/>
      <c r="G325" s="118"/>
      <c r="H325" s="285"/>
      <c r="I325" s="3"/>
      <c r="J325" s="3"/>
      <c r="K325" s="3"/>
    </row>
    <row r="326" ht="15.75" customFormat="true" s="1">
      <c r="B326" s="2"/>
      <c r="D326" s="121"/>
      <c r="E326" s="208"/>
      <c r="F326" s="127"/>
      <c r="G326" s="128"/>
      <c r="H326" s="286"/>
    </row>
    <row r="328" ht="19.5">
      <c r="A328" s="3"/>
      <c r="B328" s="9" t="s">
        <v>169</v>
      </c>
    </row>
    <row r="329" ht="15.75" customFormat="true" s="88">
      <c r="B329" s="89"/>
      <c r="D329" s="270" t="s">
        <v>160</v>
      </c>
      <c r="E329" s="271" t="s">
        <v>93</v>
      </c>
      <c r="F329" s="166" t="s">
        <v>166</v>
      </c>
      <c r="G329" s="180" t="s">
        <v>167</v>
      </c>
      <c r="H329" s="181" t="s">
        <v>168</v>
      </c>
    </row>
    <row r="330" customFormat="true" s="1">
      <c r="B330" s="2"/>
      <c r="D330" s="101" t="s">
        <v>141</v>
      </c>
      <c r="E330" s="272">
        <v>8</v>
      </c>
      <c r="F330" s="283">
        <v>-9.1400000000000006</v>
      </c>
      <c r="G330" s="159">
        <v>9.4000000000000004</v>
      </c>
      <c r="H330" s="284">
        <v>-2.04</v>
      </c>
    </row>
    <row r="331">
      <c r="D331" s="111" t="s">
        <v>144</v>
      </c>
      <c r="E331" s="273">
        <v>8</v>
      </c>
      <c r="F331" s="117">
        <v>-8.8200000000000003</v>
      </c>
      <c r="G331" s="118">
        <v>0.88</v>
      </c>
      <c r="H331" s="285">
        <v>9.0600000000000005</v>
      </c>
      <c r="I331" s="3"/>
      <c r="J331" s="3"/>
      <c r="K331" s="3"/>
    </row>
    <row r="332">
      <c r="D332" s="111" t="s">
        <v>143</v>
      </c>
      <c r="E332" s="273">
        <v>8</v>
      </c>
      <c r="F332" s="117">
        <v>-13.9</v>
      </c>
      <c r="G332" s="118">
        <v>12.82</v>
      </c>
      <c r="H332" s="285">
        <v>9.8000000000000007</v>
      </c>
      <c r="I332" s="3"/>
      <c r="J332" s="3"/>
      <c r="K332" s="3"/>
    </row>
    <row r="333">
      <c r="D333" s="111" t="s">
        <v>145</v>
      </c>
      <c r="E333" s="273">
        <v>8</v>
      </c>
      <c r="F333" s="117">
        <v>12.98</v>
      </c>
      <c r="G333" s="118">
        <v>-7.0199999999999996</v>
      </c>
      <c r="H333" s="285">
        <v>-1.48</v>
      </c>
      <c r="I333" s="3"/>
      <c r="J333" s="3"/>
      <c r="K333" s="3"/>
    </row>
    <row r="334">
      <c r="A334" s="3"/>
      <c r="D334" s="111" t="s">
        <v>142</v>
      </c>
      <c r="E334" s="273">
        <v>8</v>
      </c>
      <c r="F334" s="117">
        <v>9.8599999999999994</v>
      </c>
      <c r="G334" s="118">
        <v>6.0999999999999996</v>
      </c>
      <c r="H334" s="285">
        <v>0.02</v>
      </c>
      <c r="I334" s="3"/>
      <c r="J334" s="3"/>
      <c r="K334" s="3"/>
    </row>
    <row r="335">
      <c r="A335" s="3"/>
      <c r="D335" s="111" t="s">
        <v>141</v>
      </c>
      <c r="E335" s="273">
        <v>7</v>
      </c>
      <c r="F335" s="117">
        <v>-7.54</v>
      </c>
      <c r="G335" s="118">
        <v>10.039999999999999</v>
      </c>
      <c r="H335" s="285">
        <v>-2.6200000000000001</v>
      </c>
      <c r="I335" s="3"/>
      <c r="J335" s="3"/>
      <c r="K335" s="3"/>
    </row>
    <row r="336">
      <c r="A336" s="3"/>
      <c r="D336" s="111" t="s">
        <v>144</v>
      </c>
      <c r="E336" s="273">
        <v>7</v>
      </c>
      <c r="F336" s="117">
        <v>-9.1400000000000006</v>
      </c>
      <c r="G336" s="118">
        <v>1.48</v>
      </c>
      <c r="H336" s="285">
        <v>9.2599999999999998</v>
      </c>
      <c r="I336" s="3"/>
      <c r="J336" s="3"/>
      <c r="K336" s="3"/>
    </row>
    <row r="337">
      <c r="A337" s="3"/>
      <c r="D337" s="111" t="s">
        <v>143</v>
      </c>
      <c r="E337" s="273">
        <v>7</v>
      </c>
      <c r="F337" s="117">
        <v>-13.140000000000001</v>
      </c>
      <c r="G337" s="118">
        <v>12.560000000000001</v>
      </c>
      <c r="H337" s="285">
        <v>9.9600000000000009</v>
      </c>
      <c r="I337" s="3"/>
      <c r="J337" s="3"/>
      <c r="K337" s="3"/>
    </row>
    <row r="338">
      <c r="A338" s="3"/>
      <c r="D338" s="111" t="s">
        <v>145</v>
      </c>
      <c r="E338" s="273">
        <v>7</v>
      </c>
      <c r="F338" s="117">
        <v>12.92</v>
      </c>
      <c r="G338" s="118">
        <v>-7.7199999999999998</v>
      </c>
      <c r="H338" s="285">
        <v>-1.9199999999999999</v>
      </c>
      <c r="I338" s="3"/>
      <c r="J338" s="3"/>
      <c r="K338" s="3"/>
    </row>
    <row r="339">
      <c r="A339" s="3"/>
      <c r="D339" s="111" t="s">
        <v>142</v>
      </c>
      <c r="E339" s="273">
        <v>7</v>
      </c>
      <c r="F339" s="117">
        <v>9.4000000000000004</v>
      </c>
      <c r="G339" s="118">
        <v>5.3200000000000003</v>
      </c>
      <c r="H339" s="285">
        <v>0.02</v>
      </c>
      <c r="I339" s="3"/>
      <c r="J339" s="3"/>
      <c r="K339" s="3"/>
    </row>
    <row r="340">
      <c r="A340" s="3"/>
      <c r="D340" s="111" t="s">
        <v>141</v>
      </c>
      <c r="E340" s="273">
        <v>6</v>
      </c>
      <c r="F340" s="117">
        <v>-5.2599999999999998</v>
      </c>
      <c r="G340" s="118">
        <v>10.52</v>
      </c>
      <c r="H340" s="285">
        <v>-3.2999999999999998</v>
      </c>
      <c r="I340" s="3"/>
      <c r="J340" s="3"/>
      <c r="K340" s="3"/>
    </row>
    <row r="341">
      <c r="A341" s="3"/>
      <c r="D341" s="111" t="s">
        <v>144</v>
      </c>
      <c r="E341" s="273">
        <v>6</v>
      </c>
      <c r="F341" s="117">
        <v>-9.3800000000000008</v>
      </c>
      <c r="G341" s="118">
        <v>2.0800000000000001</v>
      </c>
      <c r="H341" s="285">
        <v>9.4600000000000009</v>
      </c>
      <c r="I341" s="3"/>
      <c r="J341" s="3"/>
      <c r="K341" s="3"/>
    </row>
    <row r="342">
      <c r="A342" s="3"/>
      <c r="D342" s="111" t="s">
        <v>143</v>
      </c>
      <c r="E342" s="273">
        <v>6</v>
      </c>
      <c r="F342" s="117">
        <v>-12.380000000000001</v>
      </c>
      <c r="G342" s="118">
        <v>12.300000000000001</v>
      </c>
      <c r="H342" s="285">
        <v>10.119999999999999</v>
      </c>
      <c r="I342" s="3"/>
      <c r="J342" s="3"/>
      <c r="K342" s="3"/>
    </row>
    <row r="343">
      <c r="A343" s="3"/>
      <c r="D343" s="111" t="s">
        <v>145</v>
      </c>
      <c r="E343" s="273">
        <v>6</v>
      </c>
      <c r="F343" s="117">
        <v>12.859999999999999</v>
      </c>
      <c r="G343" s="118">
        <v>-8.4399999999999995</v>
      </c>
      <c r="H343" s="285">
        <v>-2.7200000000000002</v>
      </c>
      <c r="I343" s="3"/>
      <c r="J343" s="3"/>
      <c r="K343" s="3"/>
    </row>
    <row r="344">
      <c r="A344" s="3"/>
      <c r="D344" s="111" t="s">
        <v>142</v>
      </c>
      <c r="E344" s="273">
        <v>6</v>
      </c>
      <c r="F344" s="117">
        <v>8.9800000000000004</v>
      </c>
      <c r="G344" s="118">
        <v>4.7800000000000002</v>
      </c>
      <c r="H344" s="285">
        <v>0.02</v>
      </c>
      <c r="I344" s="3"/>
      <c r="J344" s="3"/>
      <c r="K344" s="3"/>
    </row>
    <row r="345">
      <c r="A345" s="3"/>
      <c r="D345" s="111" t="s">
        <v>141</v>
      </c>
      <c r="E345" s="273">
        <v>5</v>
      </c>
      <c r="F345" s="117">
        <v>-3.1800000000000002</v>
      </c>
      <c r="G345" s="118">
        <v>11.08</v>
      </c>
      <c r="H345" s="285">
        <v>-4.4199999999999999</v>
      </c>
      <c r="I345" s="3"/>
      <c r="J345" s="3"/>
      <c r="K345" s="3"/>
    </row>
    <row r="346">
      <c r="A346" s="3"/>
      <c r="D346" s="111" t="s">
        <v>144</v>
      </c>
      <c r="E346" s="273">
        <v>5</v>
      </c>
      <c r="F346" s="117">
        <v>-9.6799999999999997</v>
      </c>
      <c r="G346" s="118">
        <v>2.6800000000000002</v>
      </c>
      <c r="H346" s="285">
        <v>9.6600000000000001</v>
      </c>
      <c r="I346" s="3"/>
      <c r="J346" s="3"/>
      <c r="K346" s="3"/>
    </row>
    <row r="347">
      <c r="A347" s="3"/>
      <c r="D347" s="111" t="s">
        <v>143</v>
      </c>
      <c r="E347" s="273">
        <v>5</v>
      </c>
      <c r="F347" s="117">
        <v>-11.5</v>
      </c>
      <c r="G347" s="118">
        <v>11.94</v>
      </c>
      <c r="H347" s="285">
        <v>10.279999999999999</v>
      </c>
      <c r="I347" s="3"/>
      <c r="J347" s="3"/>
      <c r="K347" s="3"/>
    </row>
    <row r="348">
      <c r="A348" s="3"/>
      <c r="D348" s="111" t="s">
        <v>145</v>
      </c>
      <c r="E348" s="273">
        <v>5</v>
      </c>
      <c r="F348" s="117">
        <v>12.800000000000001</v>
      </c>
      <c r="G348" s="118">
        <v>-9.1400000000000006</v>
      </c>
      <c r="H348" s="285">
        <v>-3.4199999999999999</v>
      </c>
      <c r="I348" s="3"/>
      <c r="J348" s="3"/>
      <c r="K348" s="3"/>
    </row>
    <row r="349">
      <c r="A349" s="3"/>
      <c r="D349" s="111" t="s">
        <v>142</v>
      </c>
      <c r="E349" s="273">
        <v>5</v>
      </c>
      <c r="F349" s="117">
        <v>8.3200000000000003</v>
      </c>
      <c r="G349" s="118">
        <v>4</v>
      </c>
      <c r="H349" s="285">
        <v>0.26000000000000001</v>
      </c>
      <c r="I349" s="3"/>
      <c r="J349" s="3"/>
      <c r="K349" s="3"/>
    </row>
    <row r="350" customFormat="true" s="1">
      <c r="A350" s="3"/>
      <c r="B350" s="2"/>
      <c r="D350" s="111" t="s">
        <v>141</v>
      </c>
      <c r="E350" s="273">
        <v>4</v>
      </c>
      <c r="F350" s="117">
        <v>-0.92000000000000004</v>
      </c>
      <c r="G350" s="118">
        <v>12.039999999999999</v>
      </c>
      <c r="H350" s="285">
        <v>-5.7400000000000002</v>
      </c>
    </row>
    <row r="351">
      <c r="A351" s="3"/>
      <c r="D351" s="111" t="s">
        <v>144</v>
      </c>
      <c r="E351" s="273">
        <v>4</v>
      </c>
      <c r="F351" s="117">
        <v>-10.060000000000001</v>
      </c>
      <c r="G351" s="118">
        <v>3.2799999999999998</v>
      </c>
      <c r="H351" s="285">
        <v>9.8599999999999994</v>
      </c>
      <c r="I351" s="3"/>
      <c r="J351" s="3"/>
      <c r="K351" s="3"/>
    </row>
    <row r="352">
      <c r="A352" s="3"/>
      <c r="D352" s="111" t="s">
        <v>143</v>
      </c>
      <c r="E352" s="273">
        <v>4</v>
      </c>
      <c r="F352" s="117">
        <v>-10.52</v>
      </c>
      <c r="G352" s="118">
        <v>11.560000000000001</v>
      </c>
      <c r="H352" s="285">
        <v>10.44</v>
      </c>
      <c r="I352" s="3"/>
      <c r="J352" s="3"/>
      <c r="K352" s="3"/>
    </row>
    <row r="353">
      <c r="A353" s="3"/>
      <c r="D353" s="111" t="s">
        <v>145</v>
      </c>
      <c r="E353" s="273">
        <v>4</v>
      </c>
      <c r="F353" s="117">
        <v>12.74</v>
      </c>
      <c r="G353" s="118">
        <v>-9.9199999999999999</v>
      </c>
      <c r="H353" s="285">
        <v>-3.8199999999999998</v>
      </c>
      <c r="I353" s="3"/>
      <c r="J353" s="3"/>
      <c r="K353" s="3"/>
    </row>
    <row r="354" customFormat="true" s="1">
      <c r="A354" s="3"/>
      <c r="B354" s="2"/>
      <c r="D354" s="111" t="s">
        <v>142</v>
      </c>
      <c r="E354" s="273">
        <v>4</v>
      </c>
      <c r="F354" s="117">
        <v>7.6200000000000001</v>
      </c>
      <c r="G354" s="118">
        <v>3.2799999999999998</v>
      </c>
      <c r="H354" s="285">
        <v>0.64000000000000001</v>
      </c>
    </row>
    <row r="355">
      <c r="A355" s="3"/>
      <c r="D355" s="111"/>
      <c r="E355" s="273"/>
      <c r="F355" s="117"/>
      <c r="G355" s="118"/>
      <c r="H355" s="285"/>
      <c r="I355" s="3"/>
      <c r="J355" s="3"/>
      <c r="K355" s="3"/>
    </row>
    <row r="356">
      <c r="A356" s="3"/>
      <c r="D356" s="111"/>
      <c r="E356" s="273"/>
      <c r="F356" s="117"/>
      <c r="G356" s="118"/>
      <c r="H356" s="285"/>
      <c r="I356" s="3"/>
      <c r="J356" s="3"/>
      <c r="K356" s="3"/>
    </row>
    <row r="357">
      <c r="A357" s="3"/>
      <c r="D357" s="111"/>
      <c r="E357" s="273"/>
      <c r="F357" s="117"/>
      <c r="G357" s="118"/>
      <c r="H357" s="285"/>
      <c r="I357" s="3"/>
      <c r="J357" s="3"/>
      <c r="K357" s="3"/>
    </row>
    <row r="358">
      <c r="A358" s="3"/>
      <c r="D358" s="111"/>
      <c r="E358" s="273"/>
      <c r="F358" s="117"/>
      <c r="G358" s="118"/>
      <c r="H358" s="285"/>
      <c r="I358" s="3"/>
      <c r="J358" s="3"/>
      <c r="K358" s="3"/>
    </row>
    <row r="359" ht="15.75" customFormat="true" s="1">
      <c r="B359" s="2"/>
      <c r="D359" s="121"/>
      <c r="E359" s="274"/>
      <c r="F359" s="127"/>
      <c r="G359" s="128"/>
      <c r="H359" s="286"/>
    </row>
    <row r="361" ht="19.5">
      <c r="B361" s="9" t="s">
        <v>170</v>
      </c>
    </row>
    <row r="362" ht="15.75" customFormat="true" s="88">
      <c r="B362" s="89"/>
      <c r="D362" s="95" t="s">
        <v>63</v>
      </c>
      <c r="E362" s="96"/>
      <c r="F362" s="166" t="s">
        <v>166</v>
      </c>
      <c r="G362" s="180" t="s">
        <v>167</v>
      </c>
      <c r="H362" s="181" t="s">
        <v>168</v>
      </c>
    </row>
    <row r="363" customFormat="true" s="1">
      <c r="B363" s="2"/>
      <c r="D363" s="101"/>
      <c r="E363" s="272" t="s">
        <v>65</v>
      </c>
      <c r="F363" s="283" t="s">
        <v>171</v>
      </c>
      <c r="G363" s="159" t="s">
        <v>171</v>
      </c>
      <c r="H363" s="284" t="s">
        <v>172</v>
      </c>
    </row>
    <row r="364">
      <c r="D364" s="111"/>
      <c r="E364" s="273" t="s">
        <v>119</v>
      </c>
      <c r="F364" s="117" t="s">
        <v>171</v>
      </c>
      <c r="G364" s="118" t="s">
        <v>171</v>
      </c>
      <c r="H364" s="285" t="s">
        <v>173</v>
      </c>
      <c r="I364" s="3"/>
      <c r="J364" s="3"/>
      <c r="K364" s="3"/>
    </row>
    <row r="365">
      <c r="D365" s="111"/>
      <c r="E365" s="273" t="s">
        <v>120</v>
      </c>
      <c r="F365" s="117" t="s">
        <v>172</v>
      </c>
      <c r="G365" s="118" t="s">
        <v>171</v>
      </c>
      <c r="H365" s="285" t="s">
        <v>172</v>
      </c>
      <c r="I365" s="3"/>
      <c r="J365" s="3"/>
      <c r="K365" s="3"/>
    </row>
    <row r="366">
      <c r="D366" s="111"/>
      <c r="E366" s="273" t="s">
        <v>121</v>
      </c>
      <c r="F366" s="117" t="s">
        <v>171</v>
      </c>
      <c r="G366" s="118" t="s">
        <v>174</v>
      </c>
      <c r="H366" s="285" t="s">
        <v>171</v>
      </c>
      <c r="I366" s="3"/>
      <c r="J366" s="3"/>
      <c r="K366" s="3"/>
    </row>
    <row r="367">
      <c r="D367" s="111"/>
      <c r="E367" s="273" t="s">
        <v>122</v>
      </c>
      <c r="F367" s="117" t="s">
        <v>171</v>
      </c>
      <c r="G367" s="118" t="s">
        <v>173</v>
      </c>
      <c r="H367" s="285" t="s">
        <v>171</v>
      </c>
      <c r="I367" s="3"/>
      <c r="J367" s="3"/>
      <c r="K367" s="3"/>
    </row>
    <row r="368" ht="15.75">
      <c r="D368" s="121"/>
      <c r="E368" s="274" t="s">
        <v>158</v>
      </c>
      <c r="F368" s="127" t="s">
        <v>173</v>
      </c>
      <c r="G368" s="128" t="s">
        <v>171</v>
      </c>
      <c r="H368" s="286" t="s">
        <v>171</v>
      </c>
      <c r="I368" s="3"/>
      <c r="J368" s="3"/>
      <c r="K368" s="3"/>
    </row>
    <row r="370" ht="23.25" customFormat="true" s="5">
      <c r="A370" s="6" t="s">
        <v>175</v>
      </c>
      <c r="B370" s="7"/>
      <c r="E370" s="150"/>
      <c r="F370" s="150"/>
      <c r="G370" s="151"/>
      <c r="H370" s="8"/>
      <c r="I370" s="8"/>
      <c r="J370" s="151"/>
      <c r="K370" s="8"/>
    </row>
    <row r="371" ht="19.5">
      <c r="B371" s="9" t="s">
        <v>176</v>
      </c>
    </row>
    <row r="372" ht="15.75" customFormat="true" s="88">
      <c r="B372" s="89"/>
      <c r="D372" s="95" t="s">
        <v>63</v>
      </c>
      <c r="E372" s="96"/>
      <c r="F372" s="197" t="s">
        <v>147</v>
      </c>
      <c r="G372" s="152" t="s">
        <v>141</v>
      </c>
      <c r="H372" s="168" t="s">
        <v>142</v>
      </c>
      <c r="I372" s="143" t="s">
        <v>143</v>
      </c>
      <c r="J372" s="153" t="s">
        <v>144</v>
      </c>
      <c r="K372" s="145" t="s">
        <v>145</v>
      </c>
    </row>
    <row r="373" customFormat="true" s="1">
      <c r="B373" s="2"/>
      <c r="D373" s="101"/>
      <c r="E373" s="199" t="s">
        <v>97</v>
      </c>
      <c r="F373" s="237">
        <v>6840</v>
      </c>
      <c r="G373" s="238">
        <v>3030</v>
      </c>
      <c r="H373" s="158">
        <v>610</v>
      </c>
      <c r="I373" s="159">
        <v>610</v>
      </c>
      <c r="J373" s="158">
        <v>610</v>
      </c>
      <c r="K373" s="160">
        <v>1980</v>
      </c>
    </row>
    <row r="374">
      <c r="A374" s="3"/>
      <c r="D374" s="111"/>
      <c r="E374" s="205" t="s">
        <v>98</v>
      </c>
      <c r="F374" s="239">
        <v>13980</v>
      </c>
      <c r="G374" s="240">
        <v>2480</v>
      </c>
      <c r="H374" s="119">
        <v>3180</v>
      </c>
      <c r="I374" s="118">
        <v>2030</v>
      </c>
      <c r="J374" s="119">
        <v>2160</v>
      </c>
      <c r="K374" s="120">
        <v>4130</v>
      </c>
    </row>
    <row r="375">
      <c r="A375" s="3"/>
      <c r="D375" s="111"/>
      <c r="E375" s="205" t="s">
        <v>99</v>
      </c>
      <c r="F375" s="239">
        <v>4140</v>
      </c>
      <c r="G375" s="240">
        <v>730</v>
      </c>
      <c r="H375" s="119">
        <v>1090</v>
      </c>
      <c r="I375" s="118">
        <v>670</v>
      </c>
      <c r="J375" s="119">
        <v>670</v>
      </c>
      <c r="K375" s="120">
        <v>980</v>
      </c>
    </row>
    <row r="376">
      <c r="A376" s="3"/>
      <c r="D376" s="111"/>
      <c r="E376" s="205" t="s">
        <v>100</v>
      </c>
      <c r="F376" s="239">
        <v>4860</v>
      </c>
      <c r="G376" s="240">
        <v>460</v>
      </c>
      <c r="H376" s="119">
        <v>1720</v>
      </c>
      <c r="I376" s="118">
        <v>460</v>
      </c>
      <c r="J376" s="119">
        <v>460</v>
      </c>
      <c r="K376" s="120">
        <v>1760</v>
      </c>
    </row>
    <row r="377">
      <c r="A377" s="3"/>
      <c r="D377" s="111"/>
      <c r="E377" s="205"/>
      <c r="F377" s="239"/>
      <c r="G377" s="240"/>
      <c r="H377" s="119"/>
      <c r="I377" s="118"/>
      <c r="J377" s="119"/>
      <c r="K377" s="120"/>
    </row>
    <row r="378" ht="15.75" customFormat="true" s="1">
      <c r="B378" s="2"/>
      <c r="D378" s="121"/>
      <c r="E378" s="208"/>
      <c r="F378" s="241"/>
      <c r="G378" s="242"/>
      <c r="H378" s="129"/>
      <c r="I378" s="128"/>
      <c r="J378" s="129"/>
      <c r="K378" s="130"/>
    </row>
    <row r="379" ht="15.75" customFormat="true" s="1">
      <c r="B379" s="2"/>
      <c r="E379" s="221" t="s">
        <v>147</v>
      </c>
      <c r="F379" s="243">
        <f ca="1">SUM(F373:F378)</f>
        <v>0</v>
      </c>
      <c r="G379" s="244">
        <f ca="1">SUM(G373:G378)</f>
        <v>0</v>
      </c>
      <c r="H379" s="245">
        <f ca="1">SUM(H373:H378)</f>
        <v>0</v>
      </c>
      <c r="I379" s="246">
        <f ca="1">SUM(I373:I378)</f>
        <v>0</v>
      </c>
      <c r="J379" s="245">
        <f ca="1">SUM(J373:J378)</f>
        <v>0</v>
      </c>
      <c r="K379" s="247">
        <f ca="1">SUM(K373:K378)</f>
        <v>0</v>
      </c>
    </row>
    <row r="380" customFormat="true" s="39">
      <c r="F380" s="39" t="s">
        <v>28</v>
      </c>
    </row>
    <row r="381">
      <c r="A381" s="3"/>
      <c r="G381" s="86"/>
      <c r="J381" s="86"/>
    </row>
    <row r="382" ht="19.5">
      <c r="A382" s="3"/>
      <c r="B382" s="9" t="s">
        <v>177</v>
      </c>
      <c r="G382" s="86"/>
      <c r="J382" s="86"/>
    </row>
    <row r="383" ht="15.75" customFormat="true" s="88">
      <c r="B383" s="89"/>
      <c r="D383" s="95" t="s">
        <v>63</v>
      </c>
      <c r="E383" s="96"/>
      <c r="F383" s="197" t="s">
        <v>147</v>
      </c>
      <c r="G383" s="152" t="s">
        <v>141</v>
      </c>
      <c r="H383" s="168" t="s">
        <v>142</v>
      </c>
      <c r="I383" s="143" t="s">
        <v>143</v>
      </c>
      <c r="J383" s="153" t="s">
        <v>144</v>
      </c>
      <c r="K383" s="145" t="s">
        <v>145</v>
      </c>
    </row>
    <row r="384" customFormat="true" s="1">
      <c r="B384" s="2"/>
      <c r="D384" s="101" t="s">
        <v>34</v>
      </c>
      <c r="E384" s="199" t="s">
        <v>97</v>
      </c>
      <c r="F384" s="237">
        <v>2570</v>
      </c>
      <c r="G384" s="238">
        <v>240</v>
      </c>
      <c r="H384" s="158">
        <v>240</v>
      </c>
      <c r="I384" s="159">
        <v>240</v>
      </c>
      <c r="J384" s="158">
        <v>240</v>
      </c>
      <c r="K384" s="160">
        <v>1610</v>
      </c>
    </row>
    <row r="385">
      <c r="D385" s="111" t="s">
        <v>35</v>
      </c>
      <c r="E385" s="205" t="s">
        <v>97</v>
      </c>
      <c r="F385" s="239">
        <v>4270</v>
      </c>
      <c r="G385" s="240">
        <v>2790</v>
      </c>
      <c r="H385" s="119">
        <v>370</v>
      </c>
      <c r="I385" s="118">
        <v>370</v>
      </c>
      <c r="J385" s="119">
        <v>370</v>
      </c>
      <c r="K385" s="120">
        <v>370</v>
      </c>
    </row>
    <row r="386">
      <c r="D386" s="111" t="s">
        <v>107</v>
      </c>
      <c r="E386" s="205" t="s">
        <v>98</v>
      </c>
      <c r="F386" s="239">
        <v>5130</v>
      </c>
      <c r="G386" s="240">
        <v>450</v>
      </c>
      <c r="H386" s="119">
        <v>450</v>
      </c>
      <c r="I386" s="118">
        <v>450</v>
      </c>
      <c r="J386" s="119">
        <v>450</v>
      </c>
      <c r="K386" s="120">
        <v>3330</v>
      </c>
    </row>
    <row r="387">
      <c r="D387" s="111" t="s">
        <v>108</v>
      </c>
      <c r="E387" s="205" t="s">
        <v>98</v>
      </c>
      <c r="F387" s="239">
        <v>3380</v>
      </c>
      <c r="G387" s="240">
        <v>290</v>
      </c>
      <c r="H387" s="119">
        <v>2220</v>
      </c>
      <c r="I387" s="118">
        <v>290</v>
      </c>
      <c r="J387" s="119">
        <v>290</v>
      </c>
      <c r="K387" s="120">
        <v>290</v>
      </c>
    </row>
    <row r="388">
      <c r="A388" s="3"/>
      <c r="D388" s="111" t="s">
        <v>109</v>
      </c>
      <c r="E388" s="205" t="s">
        <v>98</v>
      </c>
      <c r="F388" s="239">
        <v>3710</v>
      </c>
      <c r="G388" s="240">
        <v>1570</v>
      </c>
      <c r="H388" s="119">
        <v>340</v>
      </c>
      <c r="I388" s="118">
        <v>1120</v>
      </c>
      <c r="J388" s="119">
        <v>340</v>
      </c>
      <c r="K388" s="120">
        <v>340</v>
      </c>
    </row>
    <row r="389">
      <c r="A389" s="3"/>
      <c r="D389" s="111" t="s">
        <v>110</v>
      </c>
      <c r="E389" s="205" t="s">
        <v>98</v>
      </c>
      <c r="F389" s="239">
        <v>1760</v>
      </c>
      <c r="G389" s="240">
        <v>170</v>
      </c>
      <c r="H389" s="119">
        <v>170</v>
      </c>
      <c r="I389" s="118">
        <v>170</v>
      </c>
      <c r="J389" s="119">
        <v>1080</v>
      </c>
      <c r="K389" s="120">
        <v>170</v>
      </c>
    </row>
    <row r="390">
      <c r="A390" s="3"/>
      <c r="D390" s="111" t="s">
        <v>111</v>
      </c>
      <c r="E390" s="205" t="s">
        <v>99</v>
      </c>
      <c r="F390" s="239">
        <v>2070</v>
      </c>
      <c r="G390" s="240">
        <v>310</v>
      </c>
      <c r="H390" s="119">
        <v>520</v>
      </c>
      <c r="I390" s="118">
        <v>310</v>
      </c>
      <c r="J390" s="119">
        <v>310</v>
      </c>
      <c r="K390" s="120">
        <v>620</v>
      </c>
    </row>
    <row r="391">
      <c r="A391" s="3"/>
      <c r="D391" s="111" t="s">
        <v>112</v>
      </c>
      <c r="E391" s="205" t="s">
        <v>99</v>
      </c>
      <c r="F391" s="239">
        <v>2070</v>
      </c>
      <c r="G391" s="240">
        <v>420</v>
      </c>
      <c r="H391" s="119">
        <v>570</v>
      </c>
      <c r="I391" s="118">
        <v>360</v>
      </c>
      <c r="J391" s="119">
        <v>360</v>
      </c>
      <c r="K391" s="120">
        <v>360</v>
      </c>
    </row>
    <row r="392">
      <c r="A392" s="3"/>
      <c r="D392" s="111" t="s">
        <v>113</v>
      </c>
      <c r="E392" s="205" t="s">
        <v>100</v>
      </c>
      <c r="F392" s="239">
        <v>0</v>
      </c>
      <c r="G392" s="240">
        <v>0</v>
      </c>
      <c r="H392" s="119">
        <v>0</v>
      </c>
      <c r="I392" s="118">
        <v>0</v>
      </c>
      <c r="J392" s="119">
        <v>0</v>
      </c>
      <c r="K392" s="120">
        <v>0</v>
      </c>
    </row>
    <row r="393">
      <c r="A393" s="3"/>
      <c r="D393" s="111" t="s">
        <v>114</v>
      </c>
      <c r="E393" s="205" t="s">
        <v>100</v>
      </c>
      <c r="F393" s="239">
        <v>2450</v>
      </c>
      <c r="G393" s="240">
        <v>230</v>
      </c>
      <c r="H393" s="119">
        <v>230</v>
      </c>
      <c r="I393" s="118">
        <v>230</v>
      </c>
      <c r="J393" s="119">
        <v>230</v>
      </c>
      <c r="K393" s="120">
        <v>1530</v>
      </c>
    </row>
    <row r="394">
      <c r="A394" s="3"/>
      <c r="D394" s="111" t="s">
        <v>115</v>
      </c>
      <c r="E394" s="205" t="s">
        <v>100</v>
      </c>
      <c r="F394" s="239">
        <v>2410</v>
      </c>
      <c r="G394" s="240">
        <v>230</v>
      </c>
      <c r="H394" s="119">
        <v>1490</v>
      </c>
      <c r="I394" s="118">
        <v>230</v>
      </c>
      <c r="J394" s="119">
        <v>230</v>
      </c>
      <c r="K394" s="120">
        <v>230</v>
      </c>
    </row>
    <row r="395">
      <c r="A395" s="3"/>
      <c r="D395" s="111"/>
      <c r="E395" s="205"/>
      <c r="F395" s="239"/>
      <c r="G395" s="240"/>
      <c r="H395" s="119"/>
      <c r="I395" s="118"/>
      <c r="J395" s="119"/>
      <c r="K395" s="120"/>
    </row>
    <row r="396">
      <c r="A396" s="3"/>
      <c r="D396" s="111"/>
      <c r="E396" s="205"/>
      <c r="F396" s="239"/>
      <c r="G396" s="240"/>
      <c r="H396" s="119"/>
      <c r="I396" s="118"/>
      <c r="J396" s="119"/>
      <c r="K396" s="120"/>
    </row>
    <row r="397">
      <c r="A397" s="3"/>
      <c r="D397" s="111"/>
      <c r="E397" s="205"/>
      <c r="F397" s="239"/>
      <c r="G397" s="240"/>
      <c r="H397" s="119"/>
      <c r="I397" s="118"/>
      <c r="J397" s="119"/>
      <c r="K397" s="120"/>
    </row>
    <row r="398">
      <c r="A398" s="3"/>
      <c r="D398" s="111"/>
      <c r="E398" s="205"/>
      <c r="F398" s="239"/>
      <c r="G398" s="240"/>
      <c r="H398" s="119"/>
      <c r="I398" s="118"/>
      <c r="J398" s="119"/>
      <c r="K398" s="120"/>
    </row>
    <row r="399">
      <c r="A399" s="3"/>
      <c r="D399" s="111"/>
      <c r="E399" s="205"/>
      <c r="F399" s="239"/>
      <c r="G399" s="240"/>
      <c r="H399" s="119"/>
      <c r="I399" s="118"/>
      <c r="J399" s="119"/>
      <c r="K399" s="120"/>
    </row>
    <row r="400">
      <c r="A400" s="3"/>
      <c r="D400" s="111"/>
      <c r="E400" s="205"/>
      <c r="F400" s="239"/>
      <c r="G400" s="240"/>
      <c r="H400" s="119"/>
      <c r="I400" s="118"/>
      <c r="J400" s="119"/>
      <c r="K400" s="120"/>
    </row>
    <row r="401">
      <c r="A401" s="3"/>
      <c r="D401" s="111"/>
      <c r="E401" s="205"/>
      <c r="F401" s="239"/>
      <c r="G401" s="240"/>
      <c r="H401" s="119"/>
      <c r="I401" s="118"/>
      <c r="J401" s="119"/>
      <c r="K401" s="120"/>
    </row>
    <row r="402">
      <c r="A402" s="3"/>
      <c r="D402" s="111"/>
      <c r="E402" s="205"/>
      <c r="F402" s="239"/>
      <c r="G402" s="240"/>
      <c r="H402" s="119"/>
      <c r="I402" s="118"/>
      <c r="J402" s="119"/>
      <c r="K402" s="120"/>
    </row>
    <row r="403">
      <c r="A403" s="3"/>
      <c r="D403" s="111"/>
      <c r="E403" s="205"/>
      <c r="F403" s="239"/>
      <c r="G403" s="240"/>
      <c r="H403" s="119"/>
      <c r="I403" s="118"/>
      <c r="J403" s="119"/>
      <c r="K403" s="120"/>
    </row>
    <row r="404" customFormat="true" s="1">
      <c r="A404" s="3"/>
      <c r="B404" s="2"/>
      <c r="D404" s="111"/>
      <c r="E404" s="205"/>
      <c r="F404" s="239"/>
      <c r="G404" s="240"/>
      <c r="H404" s="119"/>
      <c r="I404" s="118"/>
      <c r="J404" s="119"/>
      <c r="K404" s="120"/>
    </row>
    <row r="405">
      <c r="A405" s="3"/>
      <c r="D405" s="111"/>
      <c r="E405" s="205"/>
      <c r="F405" s="239"/>
      <c r="G405" s="240"/>
      <c r="H405" s="119"/>
      <c r="I405" s="118"/>
      <c r="J405" s="119"/>
      <c r="K405" s="120"/>
    </row>
    <row r="406">
      <c r="A406" s="3"/>
      <c r="D406" s="111"/>
      <c r="E406" s="205"/>
      <c r="F406" s="239"/>
      <c r="G406" s="240"/>
      <c r="H406" s="119"/>
      <c r="I406" s="118"/>
      <c r="J406" s="119"/>
      <c r="K406" s="120"/>
    </row>
    <row r="407">
      <c r="A407" s="3"/>
      <c r="D407" s="111"/>
      <c r="E407" s="205"/>
      <c r="F407" s="239"/>
      <c r="G407" s="240"/>
      <c r="H407" s="119"/>
      <c r="I407" s="118"/>
      <c r="J407" s="119"/>
      <c r="K407" s="120"/>
    </row>
    <row r="408" customFormat="true" s="1">
      <c r="A408" s="3"/>
      <c r="B408" s="2"/>
      <c r="D408" s="111"/>
      <c r="E408" s="205"/>
      <c r="F408" s="239"/>
      <c r="G408" s="240"/>
      <c r="H408" s="119"/>
      <c r="I408" s="118"/>
      <c r="J408" s="119"/>
      <c r="K408" s="120"/>
    </row>
    <row r="409">
      <c r="A409" s="3"/>
      <c r="D409" s="111"/>
      <c r="E409" s="205"/>
      <c r="F409" s="239"/>
      <c r="G409" s="240"/>
      <c r="H409" s="119"/>
      <c r="I409" s="118"/>
      <c r="J409" s="119"/>
      <c r="K409" s="120"/>
    </row>
    <row r="410">
      <c r="A410" s="3"/>
      <c r="D410" s="111"/>
      <c r="E410" s="205"/>
      <c r="F410" s="239"/>
      <c r="G410" s="240"/>
      <c r="H410" s="119"/>
      <c r="I410" s="118"/>
      <c r="J410" s="119"/>
      <c r="K410" s="120"/>
    </row>
    <row r="411">
      <c r="A411" s="3"/>
      <c r="D411" s="111"/>
      <c r="E411" s="205"/>
      <c r="F411" s="239"/>
      <c r="G411" s="240"/>
      <c r="H411" s="119"/>
      <c r="I411" s="118"/>
      <c r="J411" s="119"/>
      <c r="K411" s="120"/>
    </row>
    <row r="412">
      <c r="A412" s="3"/>
      <c r="D412" s="111"/>
      <c r="E412" s="205"/>
      <c r="F412" s="239"/>
      <c r="G412" s="240"/>
      <c r="H412" s="119"/>
      <c r="I412" s="118"/>
      <c r="J412" s="119"/>
      <c r="K412" s="120"/>
    </row>
    <row r="413" ht="15.75" customFormat="true" s="1">
      <c r="B413" s="2"/>
      <c r="D413" s="121"/>
      <c r="E413" s="208"/>
      <c r="F413" s="241"/>
      <c r="G413" s="242"/>
      <c r="H413" s="129"/>
      <c r="I413" s="128"/>
      <c r="J413" s="129"/>
      <c r="K413" s="130"/>
    </row>
    <row r="414" ht="15.75" customFormat="true" s="1">
      <c r="B414" s="2"/>
      <c r="E414" s="221" t="s">
        <v>147</v>
      </c>
      <c r="F414" s="243">
        <f ca="1">SUM(F384:F413)</f>
        <v>0</v>
      </c>
      <c r="G414" s="244">
        <f ca="1">SUM(G384:G413)</f>
        <v>0</v>
      </c>
      <c r="H414" s="245">
        <f ca="1">SUM(H384:H413)</f>
        <v>0</v>
      </c>
      <c r="I414" s="246">
        <f ca="1">SUM(I384:I413)</f>
        <v>0</v>
      </c>
      <c r="J414" s="245">
        <f ca="1">SUM(J384:J413)</f>
        <v>0</v>
      </c>
      <c r="K414" s="247">
        <f ca="1">SUM(K384:K413)</f>
        <v>0</v>
      </c>
    </row>
    <row r="415">
      <c r="F415" s="39" t="s">
        <v>28</v>
      </c>
    </row>
    <row r="416">
      <c r="F416" s="39"/>
    </row>
    <row r="417" ht="19.5">
      <c r="A417" s="3"/>
      <c r="B417" s="9" t="s">
        <v>178</v>
      </c>
      <c r="G417" s="86"/>
      <c r="J417" s="86"/>
    </row>
    <row r="418" ht="15.75" customFormat="true" s="88">
      <c r="B418" s="89"/>
      <c r="D418" s="95" t="s">
        <v>63</v>
      </c>
      <c r="E418" s="96"/>
      <c r="F418" s="152" t="s">
        <v>179</v>
      </c>
      <c r="G418" s="168" t="s">
        <v>180</v>
      </c>
      <c r="H418" s="168"/>
      <c r="I418" s="143"/>
      <c r="J418" s="153"/>
      <c r="K418" s="145"/>
    </row>
    <row r="419" customFormat="true" s="1">
      <c r="B419" s="2"/>
      <c r="D419" s="101" t="s">
        <v>34</v>
      </c>
      <c r="E419" s="199" t="s">
        <v>97</v>
      </c>
      <c r="F419" s="237" t="s">
        <v>181</v>
      </c>
      <c r="G419" s="238" t="s">
        <v>182</v>
      </c>
      <c r="H419" s="158"/>
      <c r="I419" s="159"/>
      <c r="J419" s="158"/>
      <c r="K419" s="160"/>
    </row>
    <row r="420">
      <c r="D420" s="111" t="s">
        <v>35</v>
      </c>
      <c r="E420" s="205" t="s">
        <v>97</v>
      </c>
      <c r="F420" s="239" t="s">
        <v>183</v>
      </c>
      <c r="G420" s="240" t="s">
        <v>182</v>
      </c>
      <c r="H420" s="119"/>
      <c r="I420" s="118"/>
      <c r="J420" s="119"/>
      <c r="K420" s="120"/>
    </row>
    <row r="421">
      <c r="D421" s="111" t="s">
        <v>109</v>
      </c>
      <c r="E421" s="205" t="s">
        <v>184</v>
      </c>
      <c r="F421" s="239" t="s">
        <v>185</v>
      </c>
      <c r="G421" s="240" t="s">
        <v>182</v>
      </c>
      <c r="H421" s="119"/>
      <c r="I421" s="118"/>
      <c r="J421" s="119"/>
      <c r="K421" s="120"/>
    </row>
    <row r="422">
      <c r="D422" s="111" t="s">
        <v>110</v>
      </c>
      <c r="E422" s="205" t="s">
        <v>184</v>
      </c>
      <c r="F422" s="239" t="s">
        <v>185</v>
      </c>
      <c r="G422" s="240" t="s">
        <v>186</v>
      </c>
      <c r="H422" s="119"/>
      <c r="I422" s="118"/>
      <c r="J422" s="119"/>
      <c r="K422" s="120"/>
    </row>
    <row r="423">
      <c r="A423" s="3"/>
      <c r="D423" s="111" t="s">
        <v>108</v>
      </c>
      <c r="E423" s="205" t="s">
        <v>184</v>
      </c>
      <c r="F423" s="239" t="s">
        <v>185</v>
      </c>
      <c r="G423" s="240" t="s">
        <v>182</v>
      </c>
      <c r="H423" s="119"/>
      <c r="I423" s="118"/>
      <c r="J423" s="119"/>
      <c r="K423" s="120"/>
    </row>
    <row r="424">
      <c r="A424" s="3"/>
      <c r="D424" s="111" t="s">
        <v>107</v>
      </c>
      <c r="E424" s="205" t="s">
        <v>184</v>
      </c>
      <c r="F424" s="239" t="s">
        <v>185</v>
      </c>
      <c r="G424" s="240" t="s">
        <v>182</v>
      </c>
      <c r="H424" s="119"/>
      <c r="I424" s="118"/>
      <c r="J424" s="119"/>
      <c r="K424" s="120"/>
    </row>
    <row r="425">
      <c r="A425" s="3"/>
      <c r="D425" s="111" t="s">
        <v>111</v>
      </c>
      <c r="E425" s="205" t="s">
        <v>99</v>
      </c>
      <c r="F425" s="239" t="s">
        <v>78</v>
      </c>
      <c r="G425" s="240" t="s">
        <v>78</v>
      </c>
      <c r="H425" s="119"/>
      <c r="I425" s="118"/>
      <c r="J425" s="119"/>
      <c r="K425" s="120"/>
    </row>
    <row r="426">
      <c r="A426" s="3"/>
      <c r="D426" s="111" t="s">
        <v>112</v>
      </c>
      <c r="E426" s="205" t="s">
        <v>99</v>
      </c>
      <c r="F426" s="239" t="s">
        <v>78</v>
      </c>
      <c r="G426" s="240" t="s">
        <v>78</v>
      </c>
      <c r="H426" s="119"/>
      <c r="I426" s="118"/>
      <c r="J426" s="119"/>
      <c r="K426" s="120"/>
    </row>
    <row r="427">
      <c r="A427" s="3"/>
      <c r="D427" s="111" t="s">
        <v>113</v>
      </c>
      <c r="E427" s="205" t="s">
        <v>187</v>
      </c>
      <c r="F427" s="239" t="s">
        <v>78</v>
      </c>
      <c r="G427" s="240" t="s">
        <v>78</v>
      </c>
      <c r="H427" s="119"/>
      <c r="I427" s="118"/>
      <c r="J427" s="119"/>
      <c r="K427" s="120"/>
    </row>
    <row r="428">
      <c r="A428" s="3"/>
      <c r="D428" s="111" t="s">
        <v>115</v>
      </c>
      <c r="E428" s="205" t="s">
        <v>187</v>
      </c>
      <c r="F428" s="239" t="s">
        <v>185</v>
      </c>
      <c r="G428" s="240" t="s">
        <v>182</v>
      </c>
      <c r="H428" s="119"/>
      <c r="I428" s="118"/>
      <c r="J428" s="119"/>
      <c r="K428" s="120"/>
    </row>
    <row r="429">
      <c r="A429" s="3"/>
      <c r="D429" s="111" t="s">
        <v>114</v>
      </c>
      <c r="E429" s="205" t="s">
        <v>187</v>
      </c>
      <c r="F429" s="239" t="s">
        <v>185</v>
      </c>
      <c r="G429" s="240" t="s">
        <v>182</v>
      </c>
      <c r="H429" s="119"/>
      <c r="I429" s="118"/>
      <c r="J429" s="119"/>
      <c r="K429" s="120"/>
    </row>
    <row r="430">
      <c r="A430" s="3"/>
      <c r="D430" s="111"/>
      <c r="E430" s="205"/>
      <c r="F430" s="239"/>
      <c r="G430" s="240"/>
      <c r="H430" s="119"/>
      <c r="I430" s="118"/>
      <c r="J430" s="119"/>
      <c r="K430" s="120"/>
    </row>
    <row r="431">
      <c r="A431" s="3"/>
      <c r="D431" s="111"/>
      <c r="E431" s="205"/>
      <c r="F431" s="239"/>
      <c r="G431" s="240"/>
      <c r="H431" s="119"/>
      <c r="I431" s="118"/>
      <c r="J431" s="119"/>
      <c r="K431" s="120"/>
    </row>
    <row r="432">
      <c r="A432" s="3"/>
      <c r="D432" s="111"/>
      <c r="E432" s="205"/>
      <c r="F432" s="239"/>
      <c r="G432" s="240"/>
      <c r="H432" s="119"/>
      <c r="I432" s="118"/>
      <c r="J432" s="119"/>
      <c r="K432" s="120"/>
    </row>
    <row r="433">
      <c r="A433" s="3"/>
      <c r="D433" s="111"/>
      <c r="E433" s="205"/>
      <c r="F433" s="239"/>
      <c r="G433" s="240"/>
      <c r="H433" s="119"/>
      <c r="I433" s="118"/>
      <c r="J433" s="119"/>
      <c r="K433" s="120"/>
    </row>
    <row r="434">
      <c r="A434" s="3"/>
      <c r="D434" s="111"/>
      <c r="E434" s="205"/>
      <c r="F434" s="239"/>
      <c r="G434" s="240"/>
      <c r="H434" s="119"/>
      <c r="I434" s="118"/>
      <c r="J434" s="119"/>
      <c r="K434" s="120"/>
    </row>
    <row r="435">
      <c r="A435" s="3"/>
      <c r="D435" s="111"/>
      <c r="E435" s="205"/>
      <c r="F435" s="239"/>
      <c r="G435" s="240"/>
      <c r="H435" s="119"/>
      <c r="I435" s="118"/>
      <c r="J435" s="119"/>
      <c r="K435" s="120"/>
    </row>
    <row r="436">
      <c r="A436" s="3"/>
      <c r="D436" s="111"/>
      <c r="E436" s="205"/>
      <c r="F436" s="239"/>
      <c r="G436" s="240"/>
      <c r="H436" s="119"/>
      <c r="I436" s="118"/>
      <c r="J436" s="119"/>
      <c r="K436" s="120"/>
    </row>
    <row r="437">
      <c r="A437" s="3"/>
      <c r="D437" s="111"/>
      <c r="E437" s="205"/>
      <c r="F437" s="239"/>
      <c r="G437" s="240"/>
      <c r="H437" s="119"/>
      <c r="I437" s="118"/>
      <c r="J437" s="119"/>
      <c r="K437" s="120"/>
    </row>
    <row r="438">
      <c r="A438" s="3"/>
      <c r="D438" s="111"/>
      <c r="E438" s="205"/>
      <c r="F438" s="239"/>
      <c r="G438" s="240"/>
      <c r="H438" s="119"/>
      <c r="I438" s="118"/>
      <c r="J438" s="119"/>
      <c r="K438" s="120"/>
    </row>
    <row r="439" customFormat="true" s="1">
      <c r="A439" s="3"/>
      <c r="B439" s="2"/>
      <c r="D439" s="111"/>
      <c r="E439" s="205"/>
      <c r="F439" s="239"/>
      <c r="G439" s="240"/>
      <c r="H439" s="119"/>
      <c r="I439" s="118"/>
      <c r="J439" s="119"/>
      <c r="K439" s="120"/>
    </row>
    <row r="440">
      <c r="A440" s="3"/>
      <c r="D440" s="111"/>
      <c r="E440" s="205"/>
      <c r="F440" s="239"/>
      <c r="G440" s="240"/>
      <c r="H440" s="119"/>
      <c r="I440" s="118"/>
      <c r="J440" s="119"/>
      <c r="K440" s="120"/>
    </row>
    <row r="441">
      <c r="A441" s="3"/>
      <c r="D441" s="111"/>
      <c r="E441" s="205"/>
      <c r="F441" s="239"/>
      <c r="G441" s="240"/>
      <c r="H441" s="119"/>
      <c r="I441" s="118"/>
      <c r="J441" s="119"/>
      <c r="K441" s="120"/>
    </row>
    <row r="442">
      <c r="A442" s="3"/>
      <c r="D442" s="111"/>
      <c r="E442" s="205"/>
      <c r="F442" s="239"/>
      <c r="G442" s="240"/>
      <c r="H442" s="119"/>
      <c r="I442" s="118"/>
      <c r="J442" s="119"/>
      <c r="K442" s="120"/>
    </row>
    <row r="443" customFormat="true" s="1">
      <c r="A443" s="3"/>
      <c r="B443" s="2"/>
      <c r="D443" s="111"/>
      <c r="E443" s="205"/>
      <c r="F443" s="239"/>
      <c r="G443" s="240"/>
      <c r="H443" s="119"/>
      <c r="I443" s="118"/>
      <c r="J443" s="119"/>
      <c r="K443" s="120"/>
    </row>
    <row r="444">
      <c r="A444" s="3"/>
      <c r="D444" s="111"/>
      <c r="E444" s="205"/>
      <c r="F444" s="239"/>
      <c r="G444" s="240"/>
      <c r="H444" s="119"/>
      <c r="I444" s="118"/>
      <c r="J444" s="119"/>
      <c r="K444" s="120"/>
    </row>
    <row r="445">
      <c r="A445" s="3"/>
      <c r="D445" s="111"/>
      <c r="E445" s="205"/>
      <c r="F445" s="239"/>
      <c r="G445" s="240"/>
      <c r="H445" s="119"/>
      <c r="I445" s="118"/>
      <c r="J445" s="119"/>
      <c r="K445" s="120"/>
    </row>
    <row r="446">
      <c r="A446" s="3"/>
      <c r="D446" s="111"/>
      <c r="E446" s="205"/>
      <c r="F446" s="239"/>
      <c r="G446" s="240"/>
      <c r="H446" s="119"/>
      <c r="I446" s="118"/>
      <c r="J446" s="119"/>
      <c r="K446" s="120"/>
    </row>
    <row r="447">
      <c r="A447" s="3"/>
      <c r="D447" s="111"/>
      <c r="E447" s="205"/>
      <c r="F447" s="239"/>
      <c r="G447" s="240"/>
      <c r="H447" s="119"/>
      <c r="I447" s="118"/>
      <c r="J447" s="119"/>
      <c r="K447" s="120"/>
    </row>
    <row r="448" ht="15.75" customFormat="true" s="1">
      <c r="B448" s="2"/>
      <c r="D448" s="121"/>
      <c r="E448" s="208"/>
      <c r="F448" s="241"/>
      <c r="G448" s="242"/>
      <c r="H448" s="129"/>
      <c r="I448" s="128"/>
      <c r="J448" s="129"/>
      <c r="K448" s="130"/>
    </row>
    <row r="449" ht="15.75" customFormat="true" s="1">
      <c r="B449" s="2"/>
      <c r="E449" s="221"/>
      <c r="F449" s="243"/>
      <c r="G449" s="244"/>
      <c r="H449" s="245"/>
      <c r="I449" s="246"/>
      <c r="J449" s="245"/>
      <c r="K449" s="247"/>
    </row>
    <row r="450">
      <c r="F450" s="39"/>
    </row>
    <row r="452" ht="23.25" customFormat="true" s="5">
      <c r="A452" s="6" t="s">
        <v>188</v>
      </c>
      <c r="B452" s="7"/>
      <c r="E452" s="150"/>
      <c r="F452" s="150"/>
      <c r="G452" s="151"/>
      <c r="H452" s="8"/>
      <c r="I452" s="8"/>
      <c r="J452" s="151"/>
      <c r="K452" s="8"/>
    </row>
    <row r="453" ht="19.5">
      <c r="B453" s="9" t="s">
        <v>189</v>
      </c>
    </row>
    <row r="454" ht="15.75" customFormat="true" s="88">
      <c r="B454" s="89"/>
      <c r="D454" s="95" t="s">
        <v>63</v>
      </c>
      <c r="E454" s="96"/>
      <c r="F454" s="197" t="s">
        <v>147</v>
      </c>
      <c r="G454" s="152" t="s">
        <v>48</v>
      </c>
      <c r="H454" s="168" t="s">
        <v>49</v>
      </c>
      <c r="I454" s="143" t="s">
        <v>50</v>
      </c>
      <c r="J454" s="181"/>
    </row>
    <row r="455" customFormat="true" s="1">
      <c r="B455" s="2"/>
      <c r="D455" s="101"/>
      <c r="E455" s="199" t="s">
        <v>97</v>
      </c>
      <c r="F455" s="237">
        <v>98</v>
      </c>
      <c r="G455" s="238">
        <v>34</v>
      </c>
      <c r="H455" s="158">
        <v>47</v>
      </c>
      <c r="I455" s="159">
        <v>17</v>
      </c>
      <c r="J455" s="284"/>
    </row>
    <row r="456">
      <c r="D456" s="111"/>
      <c r="E456" s="205" t="s">
        <v>98</v>
      </c>
      <c r="F456" s="239">
        <v>235</v>
      </c>
      <c r="G456" s="240">
        <v>86</v>
      </c>
      <c r="H456" s="119">
        <v>95</v>
      </c>
      <c r="I456" s="118">
        <v>54</v>
      </c>
      <c r="J456" s="285"/>
      <c r="K456" s="3"/>
    </row>
    <row r="457">
      <c r="A457" s="3"/>
      <c r="D457" s="111"/>
      <c r="E457" s="205" t="s">
        <v>99</v>
      </c>
      <c r="F457" s="239">
        <v>60</v>
      </c>
      <c r="G457" s="240">
        <v>10</v>
      </c>
      <c r="H457" s="119">
        <v>30</v>
      </c>
      <c r="I457" s="118">
        <v>20</v>
      </c>
      <c r="J457" s="285"/>
      <c r="K457" s="3"/>
    </row>
    <row r="458">
      <c r="A458" s="3"/>
      <c r="D458" s="111"/>
      <c r="E458" s="205" t="s">
        <v>100</v>
      </c>
      <c r="F458" s="239">
        <v>72</v>
      </c>
      <c r="G458" s="240">
        <v>20</v>
      </c>
      <c r="H458" s="119">
        <v>37</v>
      </c>
      <c r="I458" s="118">
        <v>15</v>
      </c>
      <c r="J458" s="285"/>
      <c r="K458" s="3"/>
    </row>
    <row r="459">
      <c r="A459" s="3"/>
      <c r="D459" s="111"/>
      <c r="E459" s="205"/>
      <c r="F459" s="239"/>
      <c r="G459" s="240"/>
      <c r="H459" s="119"/>
      <c r="I459" s="118"/>
      <c r="J459" s="285"/>
      <c r="K459" s="3"/>
    </row>
    <row r="460" ht="15.75" customFormat="true" s="1">
      <c r="B460" s="2"/>
      <c r="D460" s="121"/>
      <c r="E460" s="208"/>
      <c r="F460" s="241"/>
      <c r="G460" s="242"/>
      <c r="H460" s="129"/>
      <c r="I460" s="128"/>
      <c r="J460" s="286"/>
    </row>
    <row r="461" ht="15.75" customFormat="true" s="1">
      <c r="B461" s="2"/>
      <c r="E461" s="221" t="s">
        <v>147</v>
      </c>
      <c r="F461" s="243">
        <f ca="1">SUM(F455:F460)</f>
        <v>0</v>
      </c>
      <c r="G461" s="244">
        <f ca="1">SUM(G455:G460)</f>
        <v>0</v>
      </c>
      <c r="H461" s="245">
        <f ca="1">SUM(H455:H460)</f>
        <v>0</v>
      </c>
      <c r="I461" s="246">
        <f ca="1">SUM(I455:I460)</f>
        <v>0</v>
      </c>
      <c r="J461" s="287">
        <f ca="1">SUM(J455:J460)</f>
        <v>0</v>
      </c>
    </row>
    <row r="462">
      <c r="A462" s="3"/>
      <c r="G462" s="86"/>
      <c r="J462" s="288"/>
      <c r="K462" s="3"/>
    </row>
    <row r="463" ht="19.5">
      <c r="A463" s="3"/>
      <c r="B463" s="9" t="s">
        <v>190</v>
      </c>
      <c r="G463" s="86"/>
      <c r="J463" s="288"/>
      <c r="K463" s="3"/>
    </row>
    <row r="464" ht="15.75" customFormat="true" s="88">
      <c r="B464" s="89"/>
      <c r="D464" s="95" t="s">
        <v>63</v>
      </c>
      <c r="E464" s="96"/>
      <c r="F464" s="197" t="s">
        <v>147</v>
      </c>
      <c r="G464" s="152" t="s">
        <v>48</v>
      </c>
      <c r="H464" s="168" t="s">
        <v>49</v>
      </c>
      <c r="I464" s="143" t="s">
        <v>50</v>
      </c>
      <c r="J464" s="181"/>
    </row>
    <row r="465" customFormat="true" s="1">
      <c r="B465" s="2"/>
      <c r="D465" s="101" t="s">
        <v>34</v>
      </c>
      <c r="E465" s="199" t="s">
        <v>97</v>
      </c>
      <c r="F465" s="237">
        <v>67</v>
      </c>
      <c r="G465" s="238">
        <v>15</v>
      </c>
      <c r="H465" s="158">
        <v>42</v>
      </c>
      <c r="I465" s="159">
        <v>10</v>
      </c>
      <c r="J465" s="284"/>
    </row>
    <row r="466">
      <c r="D466" s="111" t="s">
        <v>35</v>
      </c>
      <c r="E466" s="205" t="s">
        <v>97</v>
      </c>
      <c r="F466" s="239">
        <v>31</v>
      </c>
      <c r="G466" s="240">
        <v>19</v>
      </c>
      <c r="H466" s="119">
        <v>5</v>
      </c>
      <c r="I466" s="118">
        <v>7</v>
      </c>
      <c r="J466" s="285"/>
      <c r="K466" s="3"/>
    </row>
    <row r="467">
      <c r="D467" s="111" t="s">
        <v>107</v>
      </c>
      <c r="E467" s="205" t="s">
        <v>98</v>
      </c>
      <c r="F467" s="239">
        <v>75</v>
      </c>
      <c r="G467" s="240">
        <v>13</v>
      </c>
      <c r="H467" s="119">
        <v>47</v>
      </c>
      <c r="I467" s="118">
        <v>15</v>
      </c>
      <c r="J467" s="285"/>
      <c r="K467" s="3"/>
    </row>
    <row r="468">
      <c r="D468" s="111" t="s">
        <v>108</v>
      </c>
      <c r="E468" s="205" t="s">
        <v>98</v>
      </c>
      <c r="F468" s="239">
        <v>60</v>
      </c>
      <c r="G468" s="240">
        <v>22</v>
      </c>
      <c r="H468" s="119">
        <v>25</v>
      </c>
      <c r="I468" s="118">
        <v>13</v>
      </c>
      <c r="J468" s="285"/>
      <c r="K468" s="3"/>
    </row>
    <row r="469">
      <c r="A469" s="3"/>
      <c r="D469" s="111" t="s">
        <v>109</v>
      </c>
      <c r="E469" s="205" t="s">
        <v>98</v>
      </c>
      <c r="F469" s="239">
        <v>60</v>
      </c>
      <c r="G469" s="240">
        <v>33</v>
      </c>
      <c r="H469" s="119">
        <v>13</v>
      </c>
      <c r="I469" s="118">
        <v>14</v>
      </c>
      <c r="J469" s="285"/>
      <c r="K469" s="3"/>
    </row>
    <row r="470">
      <c r="A470" s="3"/>
      <c r="D470" s="111" t="s">
        <v>110</v>
      </c>
      <c r="E470" s="205" t="s">
        <v>98</v>
      </c>
      <c r="F470" s="239">
        <v>40</v>
      </c>
      <c r="G470" s="240">
        <v>18</v>
      </c>
      <c r="H470" s="119">
        <v>10</v>
      </c>
      <c r="I470" s="118">
        <v>12</v>
      </c>
      <c r="J470" s="285"/>
      <c r="K470" s="3"/>
    </row>
    <row r="471">
      <c r="A471" s="3"/>
      <c r="D471" s="111" t="s">
        <v>111</v>
      </c>
      <c r="E471" s="205" t="s">
        <v>99</v>
      </c>
      <c r="F471" s="239">
        <v>30</v>
      </c>
      <c r="G471" s="240">
        <v>5</v>
      </c>
      <c r="H471" s="119">
        <v>15</v>
      </c>
      <c r="I471" s="118">
        <v>10</v>
      </c>
      <c r="J471" s="285"/>
      <c r="K471" s="3"/>
    </row>
    <row r="472">
      <c r="A472" s="3"/>
      <c r="D472" s="111" t="s">
        <v>112</v>
      </c>
      <c r="E472" s="205" t="s">
        <v>99</v>
      </c>
      <c r="F472" s="239">
        <v>30</v>
      </c>
      <c r="G472" s="240">
        <v>5</v>
      </c>
      <c r="H472" s="119">
        <v>15</v>
      </c>
      <c r="I472" s="118">
        <v>10</v>
      </c>
      <c r="J472" s="285"/>
      <c r="K472" s="3"/>
    </row>
    <row r="473">
      <c r="A473" s="3"/>
      <c r="D473" s="111" t="s">
        <v>113</v>
      </c>
      <c r="E473" s="205" t="s">
        <v>100</v>
      </c>
      <c r="F473" s="239">
        <v>5</v>
      </c>
      <c r="G473" s="240">
        <v>2</v>
      </c>
      <c r="H473" s="119">
        <v>1</v>
      </c>
      <c r="I473" s="118">
        <v>2</v>
      </c>
      <c r="J473" s="285"/>
      <c r="K473" s="3"/>
    </row>
    <row r="474">
      <c r="A474" s="3"/>
      <c r="D474" s="111" t="s">
        <v>114</v>
      </c>
      <c r="E474" s="205" t="s">
        <v>100</v>
      </c>
      <c r="F474" s="239">
        <v>37</v>
      </c>
      <c r="G474" s="240">
        <v>7</v>
      </c>
      <c r="H474" s="119">
        <v>23</v>
      </c>
      <c r="I474" s="118">
        <v>7</v>
      </c>
      <c r="J474" s="285"/>
      <c r="K474" s="3"/>
    </row>
    <row r="475">
      <c r="A475" s="3"/>
      <c r="D475" s="111" t="s">
        <v>115</v>
      </c>
      <c r="E475" s="205" t="s">
        <v>100</v>
      </c>
      <c r="F475" s="239">
        <v>30</v>
      </c>
      <c r="G475" s="240">
        <v>11</v>
      </c>
      <c r="H475" s="119">
        <v>13</v>
      </c>
      <c r="I475" s="118">
        <v>6</v>
      </c>
      <c r="J475" s="285"/>
      <c r="K475" s="3"/>
    </row>
    <row r="476">
      <c r="A476" s="3"/>
      <c r="D476" s="111"/>
      <c r="E476" s="205"/>
      <c r="F476" s="239"/>
      <c r="G476" s="240"/>
      <c r="H476" s="119"/>
      <c r="I476" s="118"/>
      <c r="J476" s="285"/>
      <c r="K476" s="3"/>
    </row>
    <row r="477">
      <c r="A477" s="3"/>
      <c r="D477" s="111"/>
      <c r="E477" s="205"/>
      <c r="F477" s="239"/>
      <c r="G477" s="240"/>
      <c r="H477" s="119"/>
      <c r="I477" s="118"/>
      <c r="J477" s="285"/>
      <c r="K477" s="3"/>
    </row>
    <row r="478">
      <c r="A478" s="3"/>
      <c r="D478" s="111"/>
      <c r="E478" s="205"/>
      <c r="F478" s="239"/>
      <c r="G478" s="240"/>
      <c r="H478" s="119"/>
      <c r="I478" s="118"/>
      <c r="J478" s="285"/>
      <c r="K478" s="3"/>
    </row>
    <row r="479">
      <c r="A479" s="3"/>
      <c r="D479" s="111"/>
      <c r="E479" s="205"/>
      <c r="F479" s="239"/>
      <c r="G479" s="240"/>
      <c r="H479" s="119"/>
      <c r="I479" s="118"/>
      <c r="J479" s="285"/>
      <c r="K479" s="3"/>
    </row>
    <row r="480">
      <c r="A480" s="3"/>
      <c r="D480" s="111"/>
      <c r="E480" s="205"/>
      <c r="F480" s="239"/>
      <c r="G480" s="240"/>
      <c r="H480" s="119"/>
      <c r="I480" s="118"/>
      <c r="J480" s="285"/>
      <c r="K480" s="3"/>
    </row>
    <row r="481">
      <c r="A481" s="3"/>
      <c r="D481" s="111"/>
      <c r="E481" s="205"/>
      <c r="F481" s="239"/>
      <c r="G481" s="240"/>
      <c r="H481" s="119"/>
      <c r="I481" s="118"/>
      <c r="J481" s="285"/>
      <c r="K481" s="3"/>
    </row>
    <row r="482">
      <c r="A482" s="3"/>
      <c r="D482" s="111"/>
      <c r="E482" s="205"/>
      <c r="F482" s="239"/>
      <c r="G482" s="240"/>
      <c r="H482" s="119"/>
      <c r="I482" s="118"/>
      <c r="J482" s="285"/>
      <c r="K482" s="3"/>
    </row>
    <row r="483">
      <c r="A483" s="3"/>
      <c r="D483" s="111"/>
      <c r="E483" s="205"/>
      <c r="F483" s="239"/>
      <c r="G483" s="240"/>
      <c r="H483" s="119"/>
      <c r="I483" s="118"/>
      <c r="J483" s="285"/>
      <c r="K483" s="3"/>
    </row>
    <row r="484">
      <c r="A484" s="3"/>
      <c r="D484" s="111"/>
      <c r="E484" s="205"/>
      <c r="F484" s="239"/>
      <c r="G484" s="240"/>
      <c r="H484" s="119"/>
      <c r="I484" s="118"/>
      <c r="J484" s="285"/>
      <c r="K484" s="3"/>
    </row>
    <row r="485" customFormat="true" s="1">
      <c r="A485" s="3"/>
      <c r="B485" s="2"/>
      <c r="D485" s="111"/>
      <c r="E485" s="205"/>
      <c r="F485" s="239"/>
      <c r="G485" s="240"/>
      <c r="H485" s="119"/>
      <c r="I485" s="118"/>
      <c r="J485" s="285"/>
    </row>
    <row r="486">
      <c r="A486" s="3"/>
      <c r="D486" s="111"/>
      <c r="E486" s="205"/>
      <c r="F486" s="239"/>
      <c r="G486" s="240"/>
      <c r="H486" s="119"/>
      <c r="I486" s="118"/>
      <c r="J486" s="285"/>
      <c r="K486" s="3"/>
    </row>
    <row r="487">
      <c r="A487" s="3"/>
      <c r="D487" s="111"/>
      <c r="E487" s="205"/>
      <c r="F487" s="239"/>
      <c r="G487" s="240"/>
      <c r="H487" s="119"/>
      <c r="I487" s="118"/>
      <c r="J487" s="285"/>
      <c r="K487" s="3"/>
    </row>
    <row r="488">
      <c r="A488" s="3"/>
      <c r="D488" s="111"/>
      <c r="E488" s="205"/>
      <c r="F488" s="239"/>
      <c r="G488" s="240"/>
      <c r="H488" s="119"/>
      <c r="I488" s="118"/>
      <c r="J488" s="285"/>
      <c r="K488" s="3"/>
    </row>
    <row r="489" customFormat="true" s="1">
      <c r="A489" s="3"/>
      <c r="B489" s="2"/>
      <c r="D489" s="111"/>
      <c r="E489" s="205"/>
      <c r="F489" s="239"/>
      <c r="G489" s="240"/>
      <c r="H489" s="119"/>
      <c r="I489" s="118"/>
      <c r="J489" s="285"/>
    </row>
    <row r="490">
      <c r="A490" s="3"/>
      <c r="D490" s="111"/>
      <c r="E490" s="205"/>
      <c r="F490" s="239"/>
      <c r="G490" s="240"/>
      <c r="H490" s="119"/>
      <c r="I490" s="118"/>
      <c r="J490" s="285"/>
      <c r="K490" s="3"/>
    </row>
    <row r="491">
      <c r="A491" s="3"/>
      <c r="D491" s="111"/>
      <c r="E491" s="205"/>
      <c r="F491" s="239"/>
      <c r="G491" s="240"/>
      <c r="H491" s="119"/>
      <c r="I491" s="118"/>
      <c r="J491" s="285"/>
      <c r="K491" s="3"/>
    </row>
    <row r="492">
      <c r="A492" s="3"/>
      <c r="D492" s="111"/>
      <c r="E492" s="205"/>
      <c r="F492" s="239"/>
      <c r="G492" s="240"/>
      <c r="H492" s="119"/>
      <c r="I492" s="118"/>
      <c r="J492" s="285"/>
      <c r="K492" s="3"/>
    </row>
    <row r="493">
      <c r="A493" s="3"/>
      <c r="D493" s="111"/>
      <c r="E493" s="205"/>
      <c r="F493" s="239"/>
      <c r="G493" s="240"/>
      <c r="H493" s="119"/>
      <c r="I493" s="118"/>
      <c r="J493" s="285"/>
      <c r="K493" s="3"/>
    </row>
    <row r="494" ht="15.75" customFormat="true" s="1">
      <c r="B494" s="2"/>
      <c r="D494" s="121"/>
      <c r="E494" s="208"/>
      <c r="F494" s="241"/>
      <c r="G494" s="242"/>
      <c r="H494" s="129"/>
      <c r="I494" s="128"/>
      <c r="J494" s="286"/>
    </row>
    <row r="495" ht="15.75" customFormat="true" s="1">
      <c r="B495" s="2"/>
      <c r="E495" s="221" t="s">
        <v>147</v>
      </c>
      <c r="F495" s="243">
        <f ca="1">SUM(F465:F494)</f>
        <v>0</v>
      </c>
      <c r="G495" s="244">
        <f ca="1">SUM(G465:G494)</f>
        <v>0</v>
      </c>
      <c r="H495" s="245">
        <f ca="1">SUM(H465:H494)</f>
        <v>0</v>
      </c>
      <c r="I495" s="246">
        <f ca="1">SUM(I465:I494)</f>
        <v>0</v>
      </c>
      <c r="J495" s="287">
        <f ca="1">SUM(J465:J494)</f>
        <v>0</v>
      </c>
    </row>
    <row r="496">
      <c r="F496" s="39"/>
    </row>
    <row r="497" ht="23.25" customFormat="true" s="5">
      <c r="A497" s="6" t="s">
        <v>191</v>
      </c>
      <c r="B497" s="7"/>
      <c r="E497" s="150"/>
      <c r="F497" s="150"/>
      <c r="G497" s="151"/>
      <c r="H497" s="8"/>
      <c r="I497" s="8"/>
      <c r="J497" s="151"/>
      <c r="K497" s="8"/>
    </row>
    <row r="498" ht="19.5">
      <c r="B498" s="9" t="s">
        <v>192</v>
      </c>
    </row>
    <row r="499" ht="15.75" customFormat="true" s="88">
      <c r="B499" s="89"/>
      <c r="D499" s="95" t="s">
        <v>63</v>
      </c>
      <c r="E499" s="96"/>
      <c r="F499" s="166" t="s">
        <v>141</v>
      </c>
      <c r="G499" s="167" t="s">
        <v>142</v>
      </c>
      <c r="H499" s="168" t="s">
        <v>143</v>
      </c>
      <c r="I499" s="143" t="s">
        <v>144</v>
      </c>
      <c r="J499" s="181" t="s">
        <v>145</v>
      </c>
    </row>
    <row r="500" customFormat="true" s="1">
      <c r="B500" s="2"/>
      <c r="D500" s="101" t="s">
        <v>34</v>
      </c>
      <c r="E500" s="199" t="s">
        <v>97</v>
      </c>
      <c r="F500" s="289">
        <v>0.001</v>
      </c>
      <c r="G500" s="170">
        <v>0</v>
      </c>
      <c r="H500" s="79">
        <v>0.002</v>
      </c>
      <c r="I500" s="77">
        <v>0.002</v>
      </c>
      <c r="J500" s="290">
        <v>0.0030000000000000001</v>
      </c>
    </row>
    <row r="501">
      <c r="D501" s="111" t="s">
        <v>35</v>
      </c>
      <c r="E501" s="205" t="s">
        <v>97</v>
      </c>
      <c r="F501" s="291">
        <v>0.0089999999999999993</v>
      </c>
      <c r="G501" s="174">
        <v>0.002</v>
      </c>
      <c r="H501" s="162">
        <v>0.0060000000000000001</v>
      </c>
      <c r="I501" s="215">
        <v>0.0050000000000000001</v>
      </c>
      <c r="J501" s="292">
        <v>0.0030000000000000001</v>
      </c>
      <c r="K501" s="3"/>
    </row>
    <row r="502">
      <c r="D502" s="111"/>
      <c r="E502" s="205"/>
      <c r="F502" s="291"/>
      <c r="G502" s="174"/>
      <c r="H502" s="162"/>
      <c r="I502" s="215"/>
      <c r="J502" s="292"/>
      <c r="K502" s="3"/>
    </row>
    <row r="503">
      <c r="D503" s="111"/>
      <c r="E503" s="205"/>
      <c r="F503" s="291"/>
      <c r="G503" s="174"/>
      <c r="H503" s="162"/>
      <c r="I503" s="215"/>
      <c r="J503" s="292"/>
      <c r="K503" s="3"/>
    </row>
    <row r="504" ht="15.75" customFormat="true" s="1">
      <c r="B504" s="2"/>
      <c r="D504" s="121"/>
      <c r="E504" s="208"/>
      <c r="F504" s="293"/>
      <c r="G504" s="294"/>
      <c r="H504" s="164"/>
      <c r="I504" s="219"/>
      <c r="J504" s="295"/>
    </row>
    <row r="505">
      <c r="A505" s="3"/>
      <c r="F505" s="87"/>
      <c r="H505" s="296"/>
      <c r="I505" s="296"/>
    </row>
    <row r="506" ht="19.5">
      <c r="A506" s="3"/>
      <c r="B506" s="9" t="s">
        <v>193</v>
      </c>
      <c r="F506" s="87"/>
      <c r="H506" s="296"/>
      <c r="I506" s="296"/>
    </row>
    <row r="507" ht="15.75" customFormat="true" s="88">
      <c r="B507" s="89"/>
      <c r="D507" s="95" t="s">
        <v>63</v>
      </c>
      <c r="E507" s="96"/>
      <c r="F507" s="297" t="s">
        <v>141</v>
      </c>
      <c r="G507" s="167" t="s">
        <v>142</v>
      </c>
      <c r="H507" s="298" t="s">
        <v>143</v>
      </c>
      <c r="I507" s="299" t="s">
        <v>144</v>
      </c>
      <c r="J507" s="300" t="s">
        <v>145</v>
      </c>
    </row>
    <row r="508" customFormat="true" s="1">
      <c r="B508" s="2"/>
      <c r="D508" s="101" t="s">
        <v>34</v>
      </c>
      <c r="E508" s="199" t="s">
        <v>97</v>
      </c>
      <c r="F508" s="289">
        <v>0</v>
      </c>
      <c r="G508" s="170">
        <v>0.001</v>
      </c>
      <c r="H508" s="79">
        <v>0</v>
      </c>
      <c r="I508" s="77">
        <v>0.001</v>
      </c>
      <c r="J508" s="290">
        <v>-0.001</v>
      </c>
    </row>
    <row r="509">
      <c r="A509" s="3"/>
      <c r="D509" s="111" t="s">
        <v>35</v>
      </c>
      <c r="E509" s="205" t="s">
        <v>97</v>
      </c>
      <c r="F509" s="291">
        <v>0.104</v>
      </c>
      <c r="G509" s="174">
        <v>0.002</v>
      </c>
      <c r="H509" s="162">
        <v>0.0080000000000000002</v>
      </c>
      <c r="I509" s="215">
        <v>0.0030000000000000001</v>
      </c>
      <c r="J509" s="292">
        <v>0</v>
      </c>
      <c r="K509" s="3"/>
    </row>
    <row r="510">
      <c r="A510" s="3"/>
      <c r="D510" s="111"/>
      <c r="E510" s="205"/>
      <c r="F510" s="291"/>
      <c r="G510" s="174"/>
      <c r="H510" s="162"/>
      <c r="I510" s="215"/>
      <c r="J510" s="292"/>
      <c r="K510" s="3"/>
    </row>
    <row r="511">
      <c r="A511" s="3"/>
      <c r="D511" s="111"/>
      <c r="E511" s="205"/>
      <c r="F511" s="291"/>
      <c r="G511" s="174"/>
      <c r="H511" s="162"/>
      <c r="I511" s="215"/>
      <c r="J511" s="292"/>
      <c r="K511" s="3"/>
    </row>
    <row r="512" ht="15.75" customFormat="true" s="1">
      <c r="B512" s="2"/>
      <c r="D512" s="121"/>
      <c r="E512" s="208"/>
      <c r="F512" s="293"/>
      <c r="G512" s="294"/>
      <c r="H512" s="164"/>
      <c r="I512" s="219"/>
      <c r="J512" s="295"/>
    </row>
    <row r="514" ht="18.75">
      <c r="A514" s="3"/>
      <c r="B514" s="9" t="s">
        <v>194</v>
      </c>
    </row>
    <row r="515" ht="15.75" customFormat="true" s="88">
      <c r="B515" s="89"/>
      <c r="D515" s="95" t="s">
        <v>63</v>
      </c>
      <c r="E515" s="95"/>
      <c r="F515" s="301"/>
    </row>
    <row r="516" customFormat="true" s="1">
      <c r="B516" s="2"/>
      <c r="D516" s="101" t="s">
        <v>34</v>
      </c>
      <c r="E516" s="199" t="s">
        <v>97</v>
      </c>
      <c r="F516" s="284">
        <v>-440</v>
      </c>
    </row>
    <row r="517">
      <c r="A517" s="3"/>
      <c r="D517" s="111" t="s">
        <v>35</v>
      </c>
      <c r="E517" s="205" t="s">
        <v>97</v>
      </c>
      <c r="F517" s="285">
        <v>8765</v>
      </c>
      <c r="G517" s="3"/>
      <c r="H517" s="3"/>
      <c r="I517" s="3"/>
      <c r="J517" s="3"/>
      <c r="K517" s="3"/>
    </row>
    <row r="518">
      <c r="A518" s="3"/>
      <c r="D518" s="111"/>
      <c r="E518" s="205"/>
      <c r="F518" s="285"/>
      <c r="G518" s="3"/>
      <c r="H518" s="3"/>
      <c r="I518" s="3"/>
      <c r="J518" s="3"/>
      <c r="K518" s="3"/>
    </row>
    <row r="519">
      <c r="A519" s="3"/>
      <c r="D519" s="111"/>
      <c r="E519" s="205"/>
      <c r="F519" s="285"/>
      <c r="G519" s="3"/>
      <c r="H519" s="3"/>
      <c r="I519" s="3"/>
      <c r="J519" s="3"/>
      <c r="K519" s="3"/>
    </row>
    <row r="520" ht="15.75" customFormat="true" s="1">
      <c r="B520" s="2"/>
      <c r="D520" s="121"/>
      <c r="E520" s="208"/>
      <c r="F520" s="286"/>
    </row>
    <row r="521" ht="15.75">
      <c r="E521" s="221" t="s">
        <v>147</v>
      </c>
      <c r="F521" s="302">
        <f ca="1">SUM(F516:F520)</f>
        <v>0</v>
      </c>
    </row>
    <row r="523" ht="23.25" customFormat="true" s="5">
      <c r="A523" s="6" t="s">
        <v>195</v>
      </c>
      <c r="B523" s="7"/>
      <c r="E523" s="150"/>
      <c r="F523" s="150"/>
      <c r="G523" s="151"/>
      <c r="H523" s="8"/>
      <c r="I523" s="8"/>
      <c r="J523" s="151"/>
      <c r="K523" s="8"/>
    </row>
    <row r="524" ht="19.5">
      <c r="B524" s="9" t="s">
        <v>196</v>
      </c>
    </row>
    <row r="525" ht="15.75" customFormat="true" s="88">
      <c r="B525" s="89"/>
      <c r="D525" s="95" t="s">
        <v>63</v>
      </c>
      <c r="E525" s="96"/>
      <c r="F525" s="166" t="s">
        <v>48</v>
      </c>
      <c r="G525" s="167" t="s">
        <v>49</v>
      </c>
      <c r="H525" s="168" t="s">
        <v>50</v>
      </c>
      <c r="I525" s="145"/>
    </row>
    <row r="526" customFormat="true" s="1">
      <c r="B526" s="2"/>
      <c r="D526" s="101" t="s">
        <v>34</v>
      </c>
      <c r="E526" s="199" t="s">
        <v>97</v>
      </c>
      <c r="F526" s="169">
        <v>175</v>
      </c>
      <c r="G526" s="182">
        <v>79</v>
      </c>
      <c r="H526" s="158">
        <v>34</v>
      </c>
      <c r="I526" s="160"/>
    </row>
    <row r="527">
      <c r="D527" s="111" t="s">
        <v>35</v>
      </c>
      <c r="E527" s="205" t="s">
        <v>97</v>
      </c>
      <c r="F527" s="173">
        <v>176</v>
      </c>
      <c r="G527" s="184">
        <v>72</v>
      </c>
      <c r="H527" s="119">
        <v>34</v>
      </c>
      <c r="I527" s="120"/>
      <c r="J527" s="3"/>
      <c r="K527" s="3"/>
    </row>
    <row r="528">
      <c r="D528" s="111"/>
      <c r="E528" s="205"/>
      <c r="F528" s="173"/>
      <c r="G528" s="184"/>
      <c r="H528" s="119"/>
      <c r="I528" s="120"/>
      <c r="J528" s="3"/>
      <c r="K528" s="3"/>
    </row>
    <row r="529">
      <c r="D529" s="111"/>
      <c r="E529" s="205"/>
      <c r="F529" s="173"/>
      <c r="G529" s="184"/>
      <c r="H529" s="119"/>
      <c r="I529" s="120"/>
      <c r="J529" s="3"/>
      <c r="K529" s="3"/>
    </row>
    <row r="530" ht="15.75" customFormat="true" s="1">
      <c r="B530" s="2"/>
      <c r="D530" s="121"/>
      <c r="E530" s="208"/>
      <c r="F530" s="303"/>
      <c r="G530" s="304"/>
      <c r="H530" s="129"/>
      <c r="I530" s="130"/>
    </row>
    <row r="531">
      <c r="F531" s="87"/>
      <c r="H531" s="296"/>
      <c r="I531" s="87"/>
      <c r="J531" s="4"/>
    </row>
    <row r="532" ht="19.5">
      <c r="B532" s="9" t="s">
        <v>193</v>
      </c>
      <c r="F532" s="87"/>
      <c r="H532" s="296"/>
      <c r="I532" s="87"/>
      <c r="J532" s="4"/>
    </row>
    <row r="533" ht="15.75" customFormat="true" s="88">
      <c r="B533" s="89"/>
      <c r="D533" s="95" t="s">
        <v>63</v>
      </c>
      <c r="E533" s="96"/>
      <c r="F533" s="166" t="s">
        <v>48</v>
      </c>
      <c r="G533" s="167" t="s">
        <v>49</v>
      </c>
      <c r="H533" s="298" t="s">
        <v>50</v>
      </c>
      <c r="I533" s="305"/>
    </row>
    <row r="534" customFormat="true" s="1">
      <c r="B534" s="2"/>
      <c r="D534" s="101" t="s">
        <v>34</v>
      </c>
      <c r="E534" s="199" t="s">
        <v>97</v>
      </c>
      <c r="F534" s="289">
        <v>0.0030000000000000001</v>
      </c>
      <c r="G534" s="170">
        <v>0.0040000000000000001</v>
      </c>
      <c r="H534" s="79">
        <v>0.0060000000000000001</v>
      </c>
      <c r="I534" s="80"/>
    </row>
    <row r="535">
      <c r="D535" s="111" t="s">
        <v>35</v>
      </c>
      <c r="E535" s="205" t="s">
        <v>97</v>
      </c>
      <c r="F535" s="291">
        <v>0.0089999999999999993</v>
      </c>
      <c r="G535" s="174">
        <v>0.001</v>
      </c>
      <c r="H535" s="162">
        <v>0.0060000000000000001</v>
      </c>
      <c r="I535" s="216"/>
      <c r="J535" s="3"/>
      <c r="K535" s="3"/>
    </row>
    <row r="536">
      <c r="D536" s="111"/>
      <c r="E536" s="205"/>
      <c r="F536" s="291"/>
      <c r="G536" s="174"/>
      <c r="H536" s="162"/>
      <c r="I536" s="216"/>
      <c r="J536" s="3"/>
      <c r="K536" s="3"/>
    </row>
    <row r="537">
      <c r="A537" s="3"/>
      <c r="D537" s="111"/>
      <c r="E537" s="205"/>
      <c r="F537" s="291"/>
      <c r="G537" s="174"/>
      <c r="H537" s="162"/>
      <c r="I537" s="216"/>
      <c r="J537" s="3"/>
      <c r="K537" s="3"/>
    </row>
    <row r="538" ht="15.75" customFormat="true" s="1">
      <c r="B538" s="2"/>
      <c r="D538" s="121"/>
      <c r="E538" s="208"/>
      <c r="F538" s="293"/>
      <c r="G538" s="294"/>
      <c r="H538" s="164"/>
      <c r="I538" s="220"/>
    </row>
    <row r="540" ht="18.75">
      <c r="A540" s="3"/>
      <c r="B540" s="9" t="s">
        <v>194</v>
      </c>
    </row>
    <row r="541" ht="15.75" customFormat="true" s="88">
      <c r="B541" s="89"/>
      <c r="D541" s="95" t="s">
        <v>63</v>
      </c>
      <c r="E541" s="95"/>
      <c r="F541" s="301"/>
    </row>
    <row r="542" customFormat="true" s="1">
      <c r="B542" s="2"/>
      <c r="D542" s="101" t="s">
        <v>34</v>
      </c>
      <c r="E542" s="199" t="s">
        <v>97</v>
      </c>
      <c r="F542" s="284">
        <v>1072</v>
      </c>
    </row>
    <row r="543">
      <c r="A543" s="3"/>
      <c r="D543" s="111" t="s">
        <v>35</v>
      </c>
      <c r="E543" s="205" t="s">
        <v>97</v>
      </c>
      <c r="F543" s="285">
        <v>2024</v>
      </c>
      <c r="G543" s="3"/>
      <c r="H543" s="3"/>
      <c r="I543" s="3"/>
      <c r="J543" s="3"/>
      <c r="K543" s="3"/>
    </row>
    <row r="544">
      <c r="A544" s="3"/>
      <c r="D544" s="111"/>
      <c r="E544" s="205"/>
      <c r="F544" s="285"/>
      <c r="G544" s="3"/>
      <c r="H544" s="3"/>
      <c r="I544" s="3"/>
      <c r="J544" s="3"/>
      <c r="K544" s="3"/>
    </row>
    <row r="545">
      <c r="A545" s="3"/>
      <c r="D545" s="111"/>
      <c r="E545" s="205"/>
      <c r="F545" s="285"/>
      <c r="G545" s="3"/>
      <c r="H545" s="3"/>
      <c r="I545" s="3"/>
      <c r="J545" s="3"/>
      <c r="K545" s="3"/>
    </row>
    <row r="546" ht="15.75" customFormat="true" s="1">
      <c r="B546" s="2"/>
      <c r="D546" s="121"/>
      <c r="E546" s="208"/>
      <c r="F546" s="286"/>
    </row>
    <row r="547" ht="15.75">
      <c r="A547" s="3"/>
      <c r="E547" s="221" t="s">
        <v>147</v>
      </c>
      <c r="F547" s="302">
        <f ca="1">SUM(F542:F546)</f>
        <v>0</v>
      </c>
    </row>
    <row r="549" ht="23.25" customFormat="true" s="5">
      <c r="A549" s="6" t="s">
        <v>197</v>
      </c>
      <c r="B549" s="7"/>
      <c r="E549" s="150"/>
      <c r="F549" s="150"/>
      <c r="G549" s="151"/>
      <c r="H549" s="8"/>
      <c r="I549" s="8"/>
      <c r="J549" s="151"/>
      <c r="K549" s="8"/>
    </row>
    <row r="550" ht="19.5">
      <c r="B550" s="9" t="s">
        <v>198</v>
      </c>
    </row>
    <row r="551" ht="18.75">
      <c r="B551" s="9"/>
      <c r="F551" s="306" t="s">
        <v>199</v>
      </c>
      <c r="G551" s="307"/>
      <c r="H551" s="308"/>
      <c r="I551" s="306" t="s">
        <v>200</v>
      </c>
      <c r="J551" s="307"/>
      <c r="K551" s="308"/>
      <c r="L551" s="306" t="s">
        <v>201</v>
      </c>
      <c r="M551" s="307"/>
      <c r="N551" s="308"/>
    </row>
    <row r="552" ht="15.75" customFormat="true" s="88">
      <c r="B552" s="89"/>
      <c r="D552" s="95" t="s">
        <v>63</v>
      </c>
      <c r="E552" s="95"/>
      <c r="F552" s="97" t="s">
        <v>10</v>
      </c>
      <c r="G552" s="309" t="s">
        <v>202</v>
      </c>
      <c r="H552" s="310" t="s">
        <v>203</v>
      </c>
      <c r="I552" s="97" t="s">
        <v>202</v>
      </c>
      <c r="J552" s="309" t="s">
        <v>204</v>
      </c>
      <c r="K552" s="310" t="s">
        <v>205</v>
      </c>
      <c r="L552" s="97" t="s">
        <v>10</v>
      </c>
      <c r="M552" s="309" t="s">
        <v>202</v>
      </c>
      <c r="N552" s="310" t="s">
        <v>203</v>
      </c>
    </row>
    <row r="553" customFormat="true" s="1">
      <c r="B553" s="2"/>
      <c r="D553" s="101"/>
      <c r="E553" s="311" t="s">
        <v>141</v>
      </c>
      <c r="F553" s="283">
        <v>525</v>
      </c>
      <c r="G553" s="182">
        <v>562</v>
      </c>
      <c r="H553" s="284">
        <v>428</v>
      </c>
      <c r="I553" s="312">
        <v>0.070999999999999994</v>
      </c>
      <c r="J553" s="170">
        <v>-0.185</v>
      </c>
      <c r="K553" s="290">
        <v>-0.040000000000000001</v>
      </c>
      <c r="L553" s="312" t="str">
        <f ca="1">IF(F553=0,"",IF(F$558=0,"",F553/F$558))</f>
        <v/>
      </c>
      <c r="M553" s="170" t="str">
        <f ca="1">IF(G553=0,"",IF(G$558=0,"",G553/G$558))</f>
        <v/>
      </c>
      <c r="N553" s="290" t="str">
        <f ca="1">IF(H553=0,"",IF(H$558=0,"",H553/H$558))</f>
        <v/>
      </c>
    </row>
    <row r="554">
      <c r="A554" s="3"/>
      <c r="D554" s="111"/>
      <c r="E554" s="313" t="s">
        <v>142</v>
      </c>
      <c r="F554" s="117">
        <v>711</v>
      </c>
      <c r="G554" s="184">
        <v>762</v>
      </c>
      <c r="H554" s="285">
        <v>945</v>
      </c>
      <c r="I554" s="252">
        <v>0.070999999999999994</v>
      </c>
      <c r="J554" s="174">
        <v>0.32800000000000001</v>
      </c>
      <c r="K554" s="292">
        <v>0.058000000000000003</v>
      </c>
      <c r="L554" s="252" t="str">
        <f ca="1">IF(F554=0,"",IF(F$558=0,"",F554/F$558))</f>
        <v/>
      </c>
      <c r="M554" s="174" t="str">
        <f ca="1">IF(G554=0,"",IF(G$558=0,"",G554/G$558))</f>
        <v/>
      </c>
      <c r="N554" s="292" t="str">
        <f ca="1">IF(H554=0,"",IF(H$558=0,"",H554/H$558))</f>
        <v/>
      </c>
    </row>
    <row r="555">
      <c r="A555" s="3"/>
      <c r="D555" s="111"/>
      <c r="E555" s="313" t="s">
        <v>143</v>
      </c>
      <c r="F555" s="117">
        <v>225</v>
      </c>
      <c r="G555" s="184">
        <v>206</v>
      </c>
      <c r="H555" s="285">
        <v>138</v>
      </c>
      <c r="I555" s="252">
        <v>-0.082000000000000003</v>
      </c>
      <c r="J555" s="174">
        <v>-0.38600000000000001</v>
      </c>
      <c r="K555" s="292">
        <v>-0.092999999999999999</v>
      </c>
      <c r="L555" s="252" t="str">
        <f ca="1">IF(F555=0,"",IF(F$558=0,"",F555/F$558))</f>
        <v/>
      </c>
      <c r="M555" s="174" t="str">
        <f ca="1">IF(G555=0,"",IF(G$558=0,"",G555/G$558))</f>
        <v/>
      </c>
      <c r="N555" s="292" t="str">
        <f ca="1">IF(H555=0,"",IF(H$558=0,"",H555/H$558))</f>
        <v/>
      </c>
    </row>
    <row r="556">
      <c r="A556" s="3"/>
      <c r="D556" s="111"/>
      <c r="E556" s="313" t="s">
        <v>144</v>
      </c>
      <c r="F556" s="117">
        <v>286</v>
      </c>
      <c r="G556" s="184">
        <v>277</v>
      </c>
      <c r="H556" s="285">
        <v>230</v>
      </c>
      <c r="I556" s="252">
        <v>-0.031</v>
      </c>
      <c r="J556" s="174">
        <v>-0.19500000000000001</v>
      </c>
      <c r="K556" s="292">
        <v>-0.042000000000000003</v>
      </c>
      <c r="L556" s="252" t="str">
        <f ca="1">IF(F556=0,"",IF(F$558=0,"",F556/F$558))</f>
        <v/>
      </c>
      <c r="M556" s="174" t="str">
        <f ca="1">IF(G556=0,"",IF(G$558=0,"",G556/G$558))</f>
        <v/>
      </c>
      <c r="N556" s="292" t="str">
        <f ca="1">IF(H556=0,"",IF(H$558=0,"",H556/H$558))</f>
        <v/>
      </c>
    </row>
    <row r="557" ht="15.75" customFormat="true" s="1">
      <c r="B557" s="2"/>
      <c r="D557" s="121"/>
      <c r="E557" s="314" t="s">
        <v>145</v>
      </c>
      <c r="F557" s="127">
        <v>1238</v>
      </c>
      <c r="G557" s="304">
        <v>1389</v>
      </c>
      <c r="H557" s="286">
        <v>2074</v>
      </c>
      <c r="I557" s="253">
        <v>0.122</v>
      </c>
      <c r="J557" s="294">
        <v>0.67600000000000005</v>
      </c>
      <c r="K557" s="295">
        <v>0.109</v>
      </c>
      <c r="L557" s="253" t="str">
        <f ca="1">IF(F557=0,"",IF(F$558=0,"",F557/F$558))</f>
        <v/>
      </c>
      <c r="M557" s="294" t="str">
        <f ca="1">IF(G557=0,"",IF(G$558=0,"",G557/G$558))</f>
        <v/>
      </c>
      <c r="N557" s="295" t="str">
        <f ca="1">IF(H557=0,"",IF(H$558=0,"",H557/H$558))</f>
        <v/>
      </c>
    </row>
    <row r="558" ht="15.75">
      <c r="A558" s="3"/>
      <c r="D558" s="121"/>
      <c r="E558" s="314" t="s">
        <v>147</v>
      </c>
      <c r="F558" s="127">
        <f ca="1">SUM(F553:F557)</f>
        <v>0</v>
      </c>
      <c r="G558" s="304">
        <f ca="1">SUM(G553:G557)</f>
        <v>0</v>
      </c>
      <c r="H558" s="286">
        <f ca="1">SUM(H553:H557)</f>
        <v>0</v>
      </c>
      <c r="I558" s="253" t="str">
        <f ca="1">IF(F558&gt;0,G558/F558-1,"N/A")</f>
        <v>N/A</v>
      </c>
      <c r="J558" s="294" t="str">
        <f ca="1">IF(F558&gt;0,H558/F558-1,H558/G558-1)</f>
        <v>#DIV/0!</v>
      </c>
      <c r="K558" s="295" t="str">
        <f ca="1">IF(F558&gt;0,((J558+1)^0.2)-1,((J558+1)^0.25)-1)</f>
        <v>#DIV/0!</v>
      </c>
      <c r="L558" s="253" t="str">
        <f ca="1">IF(F558=0,"",SUM(L553:L557))</f>
        <v/>
      </c>
      <c r="M558" s="294">
        <f ca="1">SUM(M553:M557)</f>
        <v>0</v>
      </c>
      <c r="N558" s="295">
        <f ca="1">SUM(N553:N557)</f>
        <v>0</v>
      </c>
    </row>
    <row r="559">
      <c r="A559" s="3"/>
      <c r="D559" s="39" t="s">
        <v>206</v>
      </c>
    </row>
    <row r="561" ht="23.25" customFormat="true" s="5">
      <c r="A561" s="6" t="s">
        <v>207</v>
      </c>
      <c r="B561" s="7"/>
      <c r="E561" s="150"/>
      <c r="F561" s="150"/>
      <c r="G561" s="151"/>
      <c r="H561" s="8"/>
      <c r="I561" s="8"/>
      <c r="J561" s="151"/>
      <c r="K561" s="8"/>
    </row>
    <row r="562" ht="19.5">
      <c r="B562" s="9" t="s">
        <v>208</v>
      </c>
    </row>
    <row r="563" ht="15.75" customFormat="true" s="88">
      <c r="B563" s="89"/>
      <c r="D563" s="95" t="s">
        <v>63</v>
      </c>
      <c r="E563" s="96"/>
      <c r="F563" s="166" t="s">
        <v>141</v>
      </c>
      <c r="G563" s="167" t="s">
        <v>142</v>
      </c>
      <c r="H563" s="168" t="s">
        <v>143</v>
      </c>
      <c r="I563" s="143" t="s">
        <v>144</v>
      </c>
      <c r="J563" s="181" t="s">
        <v>145</v>
      </c>
    </row>
    <row r="564" customFormat="true" s="1">
      <c r="B564" s="2"/>
      <c r="D564" s="101"/>
      <c r="E564" s="199" t="s">
        <v>209</v>
      </c>
      <c r="F564" s="289">
        <v>0.11</v>
      </c>
      <c r="G564" s="170">
        <v>0.078</v>
      </c>
      <c r="H564" s="79">
        <v>0.097000000000000003</v>
      </c>
      <c r="I564" s="77">
        <v>0.16300000000000001</v>
      </c>
      <c r="J564" s="290">
        <v>0.19800000000000001</v>
      </c>
    </row>
    <row r="565">
      <c r="D565" s="111"/>
      <c r="E565" s="205" t="s">
        <v>121</v>
      </c>
      <c r="F565" s="291">
        <v>0.017000000000000001</v>
      </c>
      <c r="G565" s="174">
        <v>0.085000000000000006</v>
      </c>
      <c r="H565" s="162">
        <v>0.10199999999999999</v>
      </c>
      <c r="I565" s="215">
        <v>0.01</v>
      </c>
      <c r="J565" s="292">
        <v>0.035000000000000003</v>
      </c>
      <c r="K565" s="3"/>
    </row>
    <row r="566">
      <c r="D566" s="111"/>
      <c r="E566" s="205" t="s">
        <v>122</v>
      </c>
      <c r="F566" s="291">
        <v>0.314</v>
      </c>
      <c r="G566" s="174">
        <v>0.126</v>
      </c>
      <c r="H566" s="162">
        <v>0.40000000000000002</v>
      </c>
      <c r="I566" s="215">
        <v>0.26000000000000001</v>
      </c>
      <c r="J566" s="292">
        <v>0.30499999999999999</v>
      </c>
      <c r="K566" s="3"/>
    </row>
    <row r="567" ht="15.75" customFormat="true" s="1">
      <c r="B567" s="2"/>
      <c r="D567" s="121"/>
      <c r="E567" s="208" t="s">
        <v>158</v>
      </c>
      <c r="F567" s="293">
        <v>0.55900000000000005</v>
      </c>
      <c r="G567" s="294">
        <v>0.71099999999999997</v>
      </c>
      <c r="H567" s="164">
        <v>0.40100000000000002</v>
      </c>
      <c r="I567" s="219">
        <v>0.56699999999999995</v>
      </c>
      <c r="J567" s="295">
        <v>0.46200000000000002</v>
      </c>
    </row>
    <row r="568" ht="15.75" customFormat="true" s="1">
      <c r="B568" s="2"/>
      <c r="E568" s="221" t="s">
        <v>147</v>
      </c>
      <c r="F568" s="315">
        <f ca="1">SUM(F564:F567)</f>
        <v>0</v>
      </c>
      <c r="G568" s="316">
        <f ca="1">SUM(G564:G567)</f>
        <v>0</v>
      </c>
      <c r="H568" s="317">
        <f ca="1">SUM(H564:H567)</f>
        <v>0</v>
      </c>
      <c r="I568" s="318">
        <f ca="1">SUM(I564:I567)</f>
        <v>0</v>
      </c>
      <c r="J568" s="319">
        <f ca="1">SUM(J564:J567)</f>
        <v>0</v>
      </c>
      <c r="K568" s="131"/>
    </row>
    <row r="570" ht="19.5">
      <c r="A570" s="3"/>
      <c r="B570" s="9" t="s">
        <v>210</v>
      </c>
    </row>
    <row r="571" ht="19.5">
      <c r="A571" s="3"/>
      <c r="B571" s="9"/>
      <c r="F571" s="320" t="s">
        <v>209</v>
      </c>
      <c r="G571" s="321"/>
      <c r="H571" s="320" t="s">
        <v>211</v>
      </c>
      <c r="I571" s="321"/>
      <c r="J571" s="320" t="s">
        <v>122</v>
      </c>
      <c r="K571" s="321"/>
      <c r="L571" s="320" t="s">
        <v>158</v>
      </c>
      <c r="M571" s="321"/>
    </row>
    <row r="572" ht="15.75">
      <c r="A572" s="3"/>
      <c r="D572" s="95" t="s">
        <v>63</v>
      </c>
      <c r="E572" s="96"/>
      <c r="F572" s="322" t="s">
        <v>212</v>
      </c>
      <c r="G572" s="323" t="s">
        <v>213</v>
      </c>
      <c r="H572" s="324" t="s">
        <v>212</v>
      </c>
      <c r="I572" s="325" t="s">
        <v>213</v>
      </c>
      <c r="J572" s="322" t="s">
        <v>212</v>
      </c>
      <c r="K572" s="323" t="s">
        <v>213</v>
      </c>
      <c r="L572" s="324" t="s">
        <v>212</v>
      </c>
      <c r="M572" s="325" t="s">
        <v>213</v>
      </c>
    </row>
    <row r="573">
      <c r="A573" s="3"/>
      <c r="D573" s="326"/>
      <c r="E573" s="327" t="s">
        <v>141</v>
      </c>
      <c r="F573" s="328">
        <v>5</v>
      </c>
      <c r="G573" s="329">
        <v>0.32900000000000001</v>
      </c>
      <c r="H573" s="330">
        <v>22</v>
      </c>
      <c r="I573" s="331">
        <v>0.45000000000000001</v>
      </c>
      <c r="J573" s="328">
        <v>52</v>
      </c>
      <c r="K573" s="329">
        <v>0.14799999999999999</v>
      </c>
      <c r="L573" s="330">
        <v>298</v>
      </c>
      <c r="M573" s="331">
        <v>0</v>
      </c>
    </row>
    <row r="574">
      <c r="A574" s="3"/>
      <c r="D574" s="332"/>
      <c r="E574" s="333"/>
      <c r="F574" s="334">
        <v>6</v>
      </c>
      <c r="G574" s="335">
        <v>0.52600000000000002</v>
      </c>
      <c r="H574" s="336">
        <v>28</v>
      </c>
      <c r="I574" s="337">
        <v>0.45300000000000001</v>
      </c>
      <c r="J574" s="334">
        <v>68</v>
      </c>
      <c r="K574" s="335">
        <v>0.57299999999999995</v>
      </c>
      <c r="L574" s="336">
        <v>377</v>
      </c>
      <c r="M574" s="337">
        <v>1</v>
      </c>
    </row>
    <row r="575">
      <c r="A575" s="3"/>
      <c r="D575" s="332"/>
      <c r="E575" s="333"/>
      <c r="F575" s="334">
        <v>7</v>
      </c>
      <c r="G575" s="335">
        <v>0.503</v>
      </c>
      <c r="H575" s="336">
        <v>34</v>
      </c>
      <c r="I575" s="337">
        <v>0.46300000000000002</v>
      </c>
      <c r="J575" s="334">
        <v>84</v>
      </c>
      <c r="K575" s="335">
        <v>0.70899999999999996</v>
      </c>
      <c r="L575" s="336">
        <v>456</v>
      </c>
      <c r="M575" s="337">
        <v>0.59999999999999998</v>
      </c>
    </row>
    <row r="576" ht="15.75">
      <c r="A576" s="3"/>
      <c r="D576" s="338"/>
      <c r="E576" s="339"/>
      <c r="F576" s="340">
        <v>8</v>
      </c>
      <c r="G576" s="341">
        <v>0.44</v>
      </c>
      <c r="H576" s="342">
        <v>40</v>
      </c>
      <c r="I576" s="343">
        <v>0.432</v>
      </c>
      <c r="J576" s="340">
        <v>100</v>
      </c>
      <c r="K576" s="341">
        <v>0.36899999999999999</v>
      </c>
      <c r="L576" s="342">
        <v>535</v>
      </c>
      <c r="M576" s="343">
        <v>0.19900000000000001</v>
      </c>
    </row>
    <row r="577">
      <c r="A577" s="3"/>
      <c r="D577" s="326"/>
      <c r="E577" s="327" t="s">
        <v>142</v>
      </c>
      <c r="F577" s="328">
        <v>6</v>
      </c>
      <c r="G577" s="329">
        <v>0.45900000000000002</v>
      </c>
      <c r="H577" s="330">
        <v>20</v>
      </c>
      <c r="I577" s="331">
        <v>0.46000000000000002</v>
      </c>
      <c r="J577" s="328">
        <v>48</v>
      </c>
      <c r="K577" s="329">
        <v>0.47299999999999998</v>
      </c>
      <c r="L577" s="330">
        <v>134</v>
      </c>
      <c r="M577" s="331">
        <v>0.44400000000000001</v>
      </c>
    </row>
    <row r="578">
      <c r="A578" s="3"/>
      <c r="D578" s="332"/>
      <c r="E578" s="333"/>
      <c r="F578" s="334">
        <v>7</v>
      </c>
      <c r="G578" s="335">
        <v>0.56799999999999995</v>
      </c>
      <c r="H578" s="336">
        <v>26</v>
      </c>
      <c r="I578" s="337">
        <v>0.57999999999999996</v>
      </c>
      <c r="J578" s="334">
        <v>64</v>
      </c>
      <c r="K578" s="335">
        <v>0.61499999999999999</v>
      </c>
      <c r="L578" s="336">
        <v>213</v>
      </c>
      <c r="M578" s="337">
        <v>1</v>
      </c>
    </row>
    <row r="579">
      <c r="A579" s="3"/>
      <c r="D579" s="332"/>
      <c r="E579" s="333"/>
      <c r="F579" s="334">
        <v>8</v>
      </c>
      <c r="G579" s="335">
        <v>0.56599999999999995</v>
      </c>
      <c r="H579" s="336">
        <v>32</v>
      </c>
      <c r="I579" s="337">
        <v>0.57199999999999995</v>
      </c>
      <c r="J579" s="334">
        <v>80</v>
      </c>
      <c r="K579" s="335">
        <v>0.59299999999999997</v>
      </c>
      <c r="L579" s="336">
        <v>292</v>
      </c>
      <c r="M579" s="337">
        <v>0.67300000000000004</v>
      </c>
    </row>
    <row r="580" ht="15.75">
      <c r="A580" s="3"/>
      <c r="D580" s="338"/>
      <c r="E580" s="339"/>
      <c r="F580" s="340">
        <v>9</v>
      </c>
      <c r="G580" s="341">
        <v>0.52400000000000002</v>
      </c>
      <c r="H580" s="342">
        <v>38</v>
      </c>
      <c r="I580" s="343">
        <v>0.505</v>
      </c>
      <c r="J580" s="340">
        <v>96</v>
      </c>
      <c r="K580" s="341">
        <v>0.437</v>
      </c>
      <c r="L580" s="342">
        <v>371</v>
      </c>
      <c r="M580" s="343">
        <v>0</v>
      </c>
    </row>
    <row r="581">
      <c r="A581" s="3"/>
      <c r="D581" s="326"/>
      <c r="E581" s="327" t="s">
        <v>143</v>
      </c>
      <c r="F581" s="328">
        <v>7</v>
      </c>
      <c r="G581" s="329">
        <v>0.438</v>
      </c>
      <c r="H581" s="330">
        <v>22</v>
      </c>
      <c r="I581" s="331">
        <v>0.44800000000000001</v>
      </c>
      <c r="J581" s="328">
        <v>52</v>
      </c>
      <c r="K581" s="329">
        <v>0.087999999999999995</v>
      </c>
      <c r="L581" s="330">
        <v>335</v>
      </c>
      <c r="M581" s="331">
        <v>0</v>
      </c>
    </row>
    <row r="582">
      <c r="A582" s="3"/>
      <c r="D582" s="332"/>
      <c r="E582" s="333"/>
      <c r="F582" s="334">
        <v>8</v>
      </c>
      <c r="G582" s="335">
        <v>0.65800000000000003</v>
      </c>
      <c r="H582" s="336">
        <v>28</v>
      </c>
      <c r="I582" s="337">
        <v>0.59799999999999998</v>
      </c>
      <c r="J582" s="334">
        <v>68</v>
      </c>
      <c r="K582" s="335">
        <v>0.378</v>
      </c>
      <c r="L582" s="336">
        <v>414</v>
      </c>
      <c r="M582" s="337">
        <v>0.69099999999999995</v>
      </c>
    </row>
    <row r="583">
      <c r="A583" s="3"/>
      <c r="D583" s="332"/>
      <c r="E583" s="333"/>
      <c r="F583" s="334">
        <v>9</v>
      </c>
      <c r="G583" s="335">
        <v>0.65800000000000003</v>
      </c>
      <c r="H583" s="336">
        <v>34</v>
      </c>
      <c r="I583" s="337">
        <v>0.68100000000000005</v>
      </c>
      <c r="J583" s="334">
        <v>84</v>
      </c>
      <c r="K583" s="335">
        <v>0.93799999999999994</v>
      </c>
      <c r="L583" s="336">
        <v>493</v>
      </c>
      <c r="M583" s="337">
        <v>0.91400000000000003</v>
      </c>
    </row>
    <row r="584" ht="15.75">
      <c r="A584" s="3"/>
      <c r="D584" s="338"/>
      <c r="E584" s="339"/>
      <c r="F584" s="340">
        <v>10</v>
      </c>
      <c r="G584" s="341">
        <v>0.64900000000000002</v>
      </c>
      <c r="H584" s="342">
        <v>40</v>
      </c>
      <c r="I584" s="343">
        <v>0.67600000000000005</v>
      </c>
      <c r="J584" s="340">
        <v>100</v>
      </c>
      <c r="K584" s="341">
        <v>1</v>
      </c>
      <c r="L584" s="342">
        <v>572</v>
      </c>
      <c r="M584" s="343">
        <v>0.79900000000000004</v>
      </c>
    </row>
    <row r="585">
      <c r="A585" s="3"/>
      <c r="B585" s="3"/>
      <c r="D585" s="326"/>
      <c r="E585" s="327" t="s">
        <v>144</v>
      </c>
      <c r="F585" s="328">
        <v>7</v>
      </c>
      <c r="G585" s="329">
        <v>0.27000000000000002</v>
      </c>
      <c r="H585" s="330">
        <v>11</v>
      </c>
      <c r="I585" s="331">
        <v>0.47099999999999997</v>
      </c>
      <c r="J585" s="328">
        <v>36</v>
      </c>
      <c r="K585" s="329">
        <v>0.23200000000000001</v>
      </c>
      <c r="L585" s="330">
        <v>295</v>
      </c>
      <c r="M585" s="331">
        <v>0</v>
      </c>
    </row>
    <row r="586">
      <c r="A586" s="3"/>
      <c r="B586" s="3"/>
      <c r="D586" s="332"/>
      <c r="E586" s="333"/>
      <c r="F586" s="334">
        <v>8</v>
      </c>
      <c r="G586" s="335">
        <v>0.47899999999999998</v>
      </c>
      <c r="H586" s="336">
        <v>17</v>
      </c>
      <c r="I586" s="337">
        <v>0.46100000000000002</v>
      </c>
      <c r="J586" s="334">
        <v>52</v>
      </c>
      <c r="K586" s="335">
        <v>0.60799999999999998</v>
      </c>
      <c r="L586" s="336">
        <v>374</v>
      </c>
      <c r="M586" s="337">
        <v>1</v>
      </c>
    </row>
    <row r="587">
      <c r="A587" s="3"/>
      <c r="B587" s="3"/>
      <c r="D587" s="332"/>
      <c r="E587" s="333"/>
      <c r="F587" s="334">
        <v>9</v>
      </c>
      <c r="G587" s="335">
        <v>0.55800000000000005</v>
      </c>
      <c r="H587" s="336">
        <v>23</v>
      </c>
      <c r="I587" s="337">
        <v>0.47599999999999998</v>
      </c>
      <c r="J587" s="334">
        <v>68</v>
      </c>
      <c r="K587" s="335">
        <v>0.69199999999999995</v>
      </c>
      <c r="L587" s="336">
        <v>453</v>
      </c>
      <c r="M587" s="337">
        <v>0.58599999999999997</v>
      </c>
    </row>
    <row r="588" ht="15.75">
      <c r="A588" s="3"/>
      <c r="B588" s="3"/>
      <c r="D588" s="338"/>
      <c r="E588" s="339"/>
      <c r="F588" s="340">
        <v>10</v>
      </c>
      <c r="G588" s="341">
        <v>0.55800000000000005</v>
      </c>
      <c r="H588" s="342">
        <v>29</v>
      </c>
      <c r="I588" s="343">
        <v>0.45900000000000002</v>
      </c>
      <c r="J588" s="340">
        <v>84</v>
      </c>
      <c r="K588" s="341">
        <v>0.33400000000000002</v>
      </c>
      <c r="L588" s="342">
        <v>532</v>
      </c>
      <c r="M588" s="343">
        <v>0.28000000000000003</v>
      </c>
    </row>
    <row r="589">
      <c r="A589" s="3"/>
      <c r="B589" s="3"/>
      <c r="D589" s="326"/>
      <c r="E589" s="327" t="s">
        <v>145</v>
      </c>
      <c r="F589" s="328">
        <v>6</v>
      </c>
      <c r="G589" s="329">
        <v>0.26700000000000002</v>
      </c>
      <c r="H589" s="330">
        <v>11</v>
      </c>
      <c r="I589" s="331">
        <v>0.503</v>
      </c>
      <c r="J589" s="328">
        <v>12</v>
      </c>
      <c r="K589" s="329">
        <v>0.28299999999999997</v>
      </c>
      <c r="L589" s="330">
        <v>110</v>
      </c>
      <c r="M589" s="331">
        <v>0.88900000000000001</v>
      </c>
    </row>
    <row r="590">
      <c r="A590" s="3"/>
      <c r="B590" s="3"/>
      <c r="D590" s="332"/>
      <c r="E590" s="333"/>
      <c r="F590" s="334">
        <v>7</v>
      </c>
      <c r="G590" s="335">
        <v>0.69599999999999995</v>
      </c>
      <c r="H590" s="336">
        <v>17</v>
      </c>
      <c r="I590" s="337">
        <v>0.55800000000000005</v>
      </c>
      <c r="J590" s="334">
        <v>28</v>
      </c>
      <c r="K590" s="335">
        <v>0.84199999999999997</v>
      </c>
      <c r="L590" s="336">
        <v>189</v>
      </c>
      <c r="M590" s="337">
        <v>1</v>
      </c>
    </row>
    <row r="591">
      <c r="A591" s="3"/>
      <c r="B591" s="3"/>
      <c r="D591" s="332"/>
      <c r="E591" s="333"/>
      <c r="F591" s="334">
        <v>8</v>
      </c>
      <c r="G591" s="335">
        <v>0.67100000000000004</v>
      </c>
      <c r="H591" s="336">
        <v>23</v>
      </c>
      <c r="I591" s="337">
        <v>0.56000000000000005</v>
      </c>
      <c r="J591" s="334">
        <v>44</v>
      </c>
      <c r="K591" s="335">
        <v>0.86699999999999999</v>
      </c>
      <c r="L591" s="336">
        <v>268</v>
      </c>
      <c r="M591" s="337">
        <v>0.31</v>
      </c>
    </row>
    <row r="592" ht="15.75">
      <c r="A592" s="3"/>
      <c r="B592" s="3"/>
      <c r="D592" s="338"/>
      <c r="E592" s="339"/>
      <c r="F592" s="340">
        <v>9</v>
      </c>
      <c r="G592" s="341">
        <v>0.56399999999999995</v>
      </c>
      <c r="H592" s="342">
        <v>29</v>
      </c>
      <c r="I592" s="343">
        <v>0.57799999999999996</v>
      </c>
      <c r="J592" s="340">
        <v>60</v>
      </c>
      <c r="K592" s="341">
        <v>0.20599999999999999</v>
      </c>
      <c r="L592" s="342">
        <v>347</v>
      </c>
      <c r="M592" s="343">
        <v>0</v>
      </c>
    </row>
  </sheetData>
  <mergeCells count="35">
    <mergeCell ref="D5:E5"/>
    <mergeCell ref="D38:E38"/>
    <mergeCell ref="D72:E72"/>
    <mergeCell ref="D82:E82"/>
    <mergeCell ref="D116:E116"/>
    <mergeCell ref="D572:E572"/>
    <mergeCell ref="F187:I187"/>
    <mergeCell ref="J187:M187"/>
    <mergeCell ref="D152:E153"/>
    <mergeCell ref="F152:I152"/>
    <mergeCell ref="J152:M152"/>
    <mergeCell ref="D223:E223"/>
    <mergeCell ref="D296:E296"/>
    <mergeCell ref="D362:E362"/>
    <mergeCell ref="D372:E372"/>
    <mergeCell ref="D187:E188"/>
    <mergeCell ref="D552:E552"/>
    <mergeCell ref="D383:E383"/>
    <mergeCell ref="D454:E454"/>
    <mergeCell ref="D464:E464"/>
    <mergeCell ref="D499:E499"/>
    <mergeCell ref="D418:E418"/>
    <mergeCell ref="L571:M571"/>
    <mergeCell ref="F571:G571"/>
    <mergeCell ref="H571:I571"/>
    <mergeCell ref="J571:K571"/>
    <mergeCell ref="D563:E563"/>
    <mergeCell ref="D507:E507"/>
    <mergeCell ref="F551:H551"/>
    <mergeCell ref="I551:K551"/>
    <mergeCell ref="L551:N551"/>
    <mergeCell ref="D515:E515"/>
    <mergeCell ref="D525:E525"/>
    <mergeCell ref="D533:E533"/>
    <mergeCell ref="D541:E541"/>
  </mergeCell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xl/worksheets/sheet7.xml><?xml version="1.0" encoding="utf-8"?>
<worksheet xmlns="http://schemas.openxmlformats.org/spreadsheetml/2006/main" xmlns:r="http://schemas.openxmlformats.org/officeDocument/2006/relationships" xmlns:x14="http://schemas.microsoft.com/office/spreadsheetml/2009/9/main">
  <dimension ref="A1:XFD592"/>
  <sheetViews>
    <sheetView workbookViewId="0" topLeftCell="A406" zoomScaleNormal="100" zoomScaleSheetLayoutView="60" showGridLines="0" zoomScale="100" view="normal">
      <selection activeCell="N427" sqref="N427"/>
    </sheetView>
  </sheetViews>
  <sheetFormatPr defaultRowHeight="15" defaultColWidth="11.42578125"/>
  <cols>
    <col min="1" max="1" width="4" customWidth="1" style="1"/>
    <col min="2" max="2" width="4" customWidth="1" style="2"/>
    <col min="3" max="3" width="4" customWidth="1" style="3"/>
    <col min="4" max="4" width="28.57031" customWidth="1" style="3"/>
    <col min="5" max="6" width="14.28516" customWidth="1" style="86"/>
    <col min="7" max="7" width="14.28516" customWidth="1" style="87"/>
    <col min="8" max="9" width="14.28516" customWidth="1" style="4"/>
    <col min="10" max="10" width="14.28516" customWidth="1" style="87"/>
    <col min="11" max="11" width="14.28516" customWidth="1" style="4"/>
    <col min="12" max="14" width="14.28516" customWidth="1" style="3"/>
    <col min="15" max="16384" width="11.42578" customWidth="1" style="3"/>
  </cols>
  <sheetData>
    <row r="1" ht="23.25" customFormat="true" s="5">
      <c r="A1" s="6" t="s">
        <v>214</v>
      </c>
      <c r="B1" s="7"/>
      <c r="E1" s="150"/>
      <c r="F1" s="150"/>
      <c r="G1" s="151"/>
      <c r="H1" s="8"/>
      <c r="I1" s="8"/>
      <c r="J1" s="151"/>
      <c r="K1" s="8"/>
    </row>
    <row r="2" customFormat="true" s="189">
      <c r="B2" s="189" t="s">
        <v>215</v>
      </c>
      <c r="E2" s="190"/>
      <c r="F2" s="190"/>
      <c r="G2" s="190"/>
      <c r="H2" s="190"/>
      <c r="I2" s="190"/>
      <c r="J2" s="190"/>
    </row>
    <row r="3" customFormat="true" s="189">
      <c r="E3" s="190"/>
      <c r="F3" s="190"/>
      <c r="G3" s="190"/>
      <c r="H3" s="190"/>
      <c r="I3" s="190"/>
      <c r="J3" s="190"/>
    </row>
    <row r="4" ht="19.5">
      <c r="B4" s="9" t="s">
        <v>139</v>
      </c>
    </row>
    <row r="5" ht="15.75" customFormat="true" s="88">
      <c r="B5" s="89"/>
      <c r="D5" s="95" t="s">
        <v>83</v>
      </c>
      <c r="E5" s="96"/>
      <c r="F5" s="197" t="s">
        <v>140</v>
      </c>
      <c r="G5" s="198" t="s">
        <v>216</v>
      </c>
      <c r="H5" s="168" t="s">
        <v>217</v>
      </c>
      <c r="I5" s="143" t="s">
        <v>218</v>
      </c>
      <c r="J5" s="155"/>
      <c r="K5" s="145"/>
    </row>
    <row r="6" customFormat="true" s="1">
      <c r="B6" s="2"/>
      <c r="D6" s="101" t="s">
        <v>36</v>
      </c>
      <c r="E6" s="199" t="s">
        <v>97</v>
      </c>
      <c r="F6" s="200">
        <v>0.22600000000000001</v>
      </c>
      <c r="G6" s="201">
        <v>0.30499999999999999</v>
      </c>
      <c r="H6" s="202">
        <v>0.14699999999999999</v>
      </c>
      <c r="I6" s="203">
        <v>0.245</v>
      </c>
      <c r="J6" s="202"/>
      <c r="K6" s="204"/>
    </row>
    <row r="7">
      <c r="D7" s="111" t="s">
        <v>37</v>
      </c>
      <c r="E7" s="205" t="s">
        <v>97</v>
      </c>
      <c r="F7" s="206">
        <v>0.35699999999999998</v>
      </c>
      <c r="G7" s="207">
        <v>0.48499999999999999</v>
      </c>
      <c r="H7" s="115">
        <v>0.51000000000000001</v>
      </c>
      <c r="I7" s="114">
        <v>0.28000000000000003</v>
      </c>
      <c r="J7" s="115"/>
      <c r="K7" s="116"/>
    </row>
    <row r="8">
      <c r="D8" s="111" t="s">
        <v>126</v>
      </c>
      <c r="E8" s="205" t="s">
        <v>98</v>
      </c>
      <c r="F8" s="206">
        <v>0.61399999999999999</v>
      </c>
      <c r="G8" s="207">
        <v>0.74099999999999999</v>
      </c>
      <c r="H8" s="115">
        <v>0.56499999999999995</v>
      </c>
      <c r="I8" s="114">
        <v>0.61599999999999999</v>
      </c>
      <c r="J8" s="115"/>
      <c r="K8" s="116"/>
    </row>
    <row r="9">
      <c r="D9" s="111" t="s">
        <v>127</v>
      </c>
      <c r="E9" s="205" t="s">
        <v>100</v>
      </c>
      <c r="F9" s="206">
        <v>0.14099999999999999</v>
      </c>
      <c r="G9" s="207">
        <v>0.159</v>
      </c>
      <c r="H9" s="115">
        <v>0.088999999999999996</v>
      </c>
      <c r="I9" s="114">
        <v>0.159</v>
      </c>
      <c r="J9" s="115"/>
      <c r="K9" s="116"/>
    </row>
    <row r="10">
      <c r="A10" s="3"/>
      <c r="D10" s="111"/>
      <c r="E10" s="205"/>
      <c r="F10" s="206"/>
      <c r="G10" s="207"/>
      <c r="H10" s="115"/>
      <c r="I10" s="114"/>
      <c r="J10" s="115"/>
      <c r="K10" s="116"/>
    </row>
    <row r="11">
      <c r="A11" s="3"/>
      <c r="D11" s="111"/>
      <c r="E11" s="205"/>
      <c r="F11" s="206"/>
      <c r="G11" s="207"/>
      <c r="H11" s="115"/>
      <c r="I11" s="114"/>
      <c r="J11" s="115"/>
      <c r="K11" s="116"/>
    </row>
    <row r="12">
      <c r="A12" s="3"/>
      <c r="D12" s="111"/>
      <c r="E12" s="205"/>
      <c r="F12" s="206"/>
      <c r="G12" s="207"/>
      <c r="H12" s="115"/>
      <c r="I12" s="114"/>
      <c r="J12" s="115"/>
      <c r="K12" s="116"/>
    </row>
    <row r="13">
      <c r="A13" s="3"/>
      <c r="D13" s="111"/>
      <c r="E13" s="205"/>
      <c r="F13" s="206"/>
      <c r="G13" s="207"/>
      <c r="H13" s="115"/>
      <c r="I13" s="114"/>
      <c r="J13" s="115"/>
      <c r="K13" s="116"/>
    </row>
    <row r="14">
      <c r="A14" s="3"/>
      <c r="D14" s="111"/>
      <c r="E14" s="205"/>
      <c r="F14" s="206"/>
      <c r="G14" s="207"/>
      <c r="H14" s="115"/>
      <c r="I14" s="114"/>
      <c r="J14" s="115"/>
      <c r="K14" s="116"/>
    </row>
    <row r="15">
      <c r="A15" s="3"/>
      <c r="D15" s="111"/>
      <c r="E15" s="205"/>
      <c r="F15" s="206"/>
      <c r="G15" s="207"/>
      <c r="H15" s="115"/>
      <c r="I15" s="114"/>
      <c r="J15" s="115"/>
      <c r="K15" s="116"/>
    </row>
    <row r="16">
      <c r="A16" s="3"/>
      <c r="D16" s="111"/>
      <c r="E16" s="205"/>
      <c r="F16" s="206"/>
      <c r="G16" s="207"/>
      <c r="H16" s="115"/>
      <c r="I16" s="114"/>
      <c r="J16" s="115"/>
      <c r="K16" s="116"/>
    </row>
    <row r="17">
      <c r="A17" s="3"/>
      <c r="D17" s="111"/>
      <c r="E17" s="205"/>
      <c r="F17" s="206"/>
      <c r="G17" s="207"/>
      <c r="H17" s="115"/>
      <c r="I17" s="114"/>
      <c r="J17" s="115"/>
      <c r="K17" s="116"/>
    </row>
    <row r="18">
      <c r="A18" s="3"/>
      <c r="D18" s="111"/>
      <c r="E18" s="205"/>
      <c r="F18" s="206"/>
      <c r="G18" s="207"/>
      <c r="H18" s="115"/>
      <c r="I18" s="114"/>
      <c r="J18" s="115"/>
      <c r="K18" s="116"/>
    </row>
    <row r="19">
      <c r="A19" s="3"/>
      <c r="D19" s="111"/>
      <c r="E19" s="205"/>
      <c r="F19" s="206"/>
      <c r="G19" s="207"/>
      <c r="H19" s="115"/>
      <c r="I19" s="114"/>
      <c r="J19" s="115"/>
      <c r="K19" s="116"/>
    </row>
    <row r="20">
      <c r="A20" s="3"/>
      <c r="D20" s="111"/>
      <c r="E20" s="205"/>
      <c r="F20" s="206"/>
      <c r="G20" s="207"/>
      <c r="H20" s="115"/>
      <c r="I20" s="114"/>
      <c r="J20" s="115"/>
      <c r="K20" s="116"/>
    </row>
    <row r="21">
      <c r="A21" s="3"/>
      <c r="D21" s="111"/>
      <c r="E21" s="205"/>
      <c r="F21" s="206"/>
      <c r="G21" s="207"/>
      <c r="H21" s="115"/>
      <c r="I21" s="114"/>
      <c r="J21" s="115"/>
      <c r="K21" s="116"/>
    </row>
    <row r="22">
      <c r="A22" s="3"/>
      <c r="D22" s="111"/>
      <c r="E22" s="205"/>
      <c r="F22" s="206"/>
      <c r="G22" s="207"/>
      <c r="H22" s="115"/>
      <c r="I22" s="114"/>
      <c r="J22" s="115"/>
      <c r="K22" s="116"/>
    </row>
    <row r="23">
      <c r="A23" s="3"/>
      <c r="D23" s="111"/>
      <c r="E23" s="205"/>
      <c r="F23" s="206"/>
      <c r="G23" s="207"/>
      <c r="H23" s="115"/>
      <c r="I23" s="114"/>
      <c r="J23" s="115"/>
      <c r="K23" s="116"/>
    </row>
    <row r="24">
      <c r="A24" s="3"/>
      <c r="D24" s="111"/>
      <c r="E24" s="205"/>
      <c r="F24" s="206"/>
      <c r="G24" s="207"/>
      <c r="H24" s="115"/>
      <c r="I24" s="114"/>
      <c r="J24" s="115"/>
      <c r="K24" s="116"/>
    </row>
    <row r="25">
      <c r="A25" s="3"/>
      <c r="D25" s="111"/>
      <c r="E25" s="205"/>
      <c r="F25" s="206"/>
      <c r="G25" s="207"/>
      <c r="H25" s="115"/>
      <c r="I25" s="114"/>
      <c r="J25" s="115"/>
      <c r="K25" s="116"/>
    </row>
    <row r="26" customFormat="true" s="1">
      <c r="A26" s="3"/>
      <c r="B26" s="2"/>
      <c r="D26" s="111"/>
      <c r="E26" s="205"/>
      <c r="F26" s="206"/>
      <c r="G26" s="207"/>
      <c r="H26" s="115"/>
      <c r="I26" s="114"/>
      <c r="J26" s="115"/>
      <c r="K26" s="116"/>
    </row>
    <row r="27">
      <c r="A27" s="3"/>
      <c r="D27" s="111"/>
      <c r="E27" s="205"/>
      <c r="F27" s="206"/>
      <c r="G27" s="207"/>
      <c r="H27" s="115"/>
      <c r="I27" s="114"/>
      <c r="J27" s="115"/>
      <c r="K27" s="116"/>
    </row>
    <row r="28">
      <c r="A28" s="3"/>
      <c r="D28" s="111"/>
      <c r="E28" s="205"/>
      <c r="F28" s="206"/>
      <c r="G28" s="207"/>
      <c r="H28" s="115"/>
      <c r="I28" s="114"/>
      <c r="J28" s="115"/>
      <c r="K28" s="116"/>
    </row>
    <row r="29">
      <c r="A29" s="3"/>
      <c r="D29" s="111"/>
      <c r="E29" s="205"/>
      <c r="F29" s="206"/>
      <c r="G29" s="207"/>
      <c r="H29" s="115"/>
      <c r="I29" s="114"/>
      <c r="J29" s="115"/>
      <c r="K29" s="116"/>
    </row>
    <row r="30" customFormat="true" s="1">
      <c r="A30" s="3"/>
      <c r="B30" s="2"/>
      <c r="D30" s="111"/>
      <c r="E30" s="205"/>
      <c r="F30" s="206"/>
      <c r="G30" s="207"/>
      <c r="H30" s="115"/>
      <c r="I30" s="114"/>
      <c r="J30" s="115"/>
      <c r="K30" s="116"/>
    </row>
    <row r="31">
      <c r="A31" s="3"/>
      <c r="D31" s="111"/>
      <c r="E31" s="205"/>
      <c r="F31" s="206"/>
      <c r="G31" s="207"/>
      <c r="H31" s="115"/>
      <c r="I31" s="114"/>
      <c r="J31" s="115"/>
      <c r="K31" s="116"/>
    </row>
    <row r="32">
      <c r="A32" s="3"/>
      <c r="D32" s="111"/>
      <c r="E32" s="205"/>
      <c r="F32" s="206"/>
      <c r="G32" s="207"/>
      <c r="H32" s="115"/>
      <c r="I32" s="114"/>
      <c r="J32" s="115"/>
      <c r="K32" s="116"/>
    </row>
    <row r="33">
      <c r="A33" s="3"/>
      <c r="D33" s="111"/>
      <c r="E33" s="205"/>
      <c r="F33" s="206"/>
      <c r="G33" s="207"/>
      <c r="H33" s="115"/>
      <c r="I33" s="114"/>
      <c r="J33" s="115"/>
      <c r="K33" s="116"/>
    </row>
    <row r="34">
      <c r="A34" s="3"/>
      <c r="D34" s="111"/>
      <c r="E34" s="205"/>
      <c r="F34" s="206"/>
      <c r="G34" s="207"/>
      <c r="H34" s="115"/>
      <c r="I34" s="114"/>
      <c r="J34" s="115"/>
      <c r="K34" s="116"/>
    </row>
    <row r="35" ht="15.75" customFormat="true" s="1">
      <c r="B35" s="2"/>
      <c r="D35" s="121"/>
      <c r="E35" s="208"/>
      <c r="F35" s="209"/>
      <c r="G35" s="210"/>
      <c r="H35" s="125"/>
      <c r="I35" s="124"/>
      <c r="J35" s="125"/>
      <c r="K35" s="126"/>
    </row>
    <row r="36" customFormat="true" s="39"/>
    <row r="37" ht="19.5">
      <c r="A37" s="3"/>
      <c r="B37" s="9" t="s">
        <v>146</v>
      </c>
    </row>
    <row r="38" ht="15.75" customFormat="true" s="88">
      <c r="B38" s="89"/>
      <c r="D38" s="95" t="s">
        <v>83</v>
      </c>
      <c r="E38" s="96"/>
      <c r="F38" s="197" t="s">
        <v>140</v>
      </c>
      <c r="G38" s="198" t="s">
        <v>216</v>
      </c>
      <c r="H38" s="168" t="s">
        <v>217</v>
      </c>
      <c r="I38" s="143" t="s">
        <v>218</v>
      </c>
      <c r="J38" s="155"/>
      <c r="K38" s="145"/>
    </row>
    <row r="39" customFormat="true" s="1">
      <c r="B39" s="2"/>
      <c r="D39" s="101" t="s">
        <v>36</v>
      </c>
      <c r="E39" s="199" t="s">
        <v>97</v>
      </c>
      <c r="F39" s="211">
        <v>0.185</v>
      </c>
      <c r="G39" s="212">
        <v>0.27400000000000002</v>
      </c>
      <c r="H39" s="79">
        <v>0.11500000000000001</v>
      </c>
      <c r="I39" s="77">
        <v>0.19500000000000001</v>
      </c>
      <c r="J39" s="79"/>
      <c r="K39" s="80"/>
    </row>
    <row r="40">
      <c r="D40" s="111" t="s">
        <v>37</v>
      </c>
      <c r="E40" s="205" t="s">
        <v>97</v>
      </c>
      <c r="F40" s="213">
        <v>0.20599999999999999</v>
      </c>
      <c r="G40" s="214">
        <v>0.089999999999999997</v>
      </c>
      <c r="H40" s="162">
        <v>0.049000000000000002</v>
      </c>
      <c r="I40" s="215">
        <v>0.27500000000000002</v>
      </c>
      <c r="J40" s="162"/>
      <c r="K40" s="216"/>
    </row>
    <row r="41">
      <c r="D41" s="111" t="s">
        <v>126</v>
      </c>
      <c r="E41" s="205" t="s">
        <v>98</v>
      </c>
      <c r="F41" s="213">
        <v>0.59599999999999997</v>
      </c>
      <c r="G41" s="214">
        <v>0.63100000000000001</v>
      </c>
      <c r="H41" s="162">
        <v>0.83499999999999996</v>
      </c>
      <c r="I41" s="215">
        <v>0.51200000000000001</v>
      </c>
      <c r="J41" s="162"/>
      <c r="K41" s="216"/>
    </row>
    <row r="42">
      <c r="D42" s="111" t="s">
        <v>127</v>
      </c>
      <c r="E42" s="205" t="s">
        <v>100</v>
      </c>
      <c r="F42" s="213">
        <v>0.012999999999999999</v>
      </c>
      <c r="G42" s="214">
        <v>0.0050000000000000001</v>
      </c>
      <c r="H42" s="162">
        <v>0.001</v>
      </c>
      <c r="I42" s="215">
        <v>0.017999999999999999</v>
      </c>
      <c r="J42" s="162"/>
      <c r="K42" s="216"/>
    </row>
    <row r="43">
      <c r="A43" s="3"/>
      <c r="D43" s="111"/>
      <c r="E43" s="205"/>
      <c r="F43" s="213"/>
      <c r="G43" s="214"/>
      <c r="H43" s="162"/>
      <c r="I43" s="215"/>
      <c r="J43" s="162"/>
      <c r="K43" s="216"/>
    </row>
    <row r="44">
      <c r="A44" s="3"/>
      <c r="D44" s="111"/>
      <c r="E44" s="205"/>
      <c r="F44" s="213"/>
      <c r="G44" s="214"/>
      <c r="H44" s="162"/>
      <c r="I44" s="215"/>
      <c r="J44" s="162"/>
      <c r="K44" s="216"/>
    </row>
    <row r="45">
      <c r="A45" s="3"/>
      <c r="D45" s="111"/>
      <c r="E45" s="205"/>
      <c r="F45" s="213"/>
      <c r="G45" s="214"/>
      <c r="H45" s="162"/>
      <c r="I45" s="215"/>
      <c r="J45" s="162"/>
      <c r="K45" s="216"/>
    </row>
    <row r="46">
      <c r="A46" s="3"/>
      <c r="D46" s="111"/>
      <c r="E46" s="205"/>
      <c r="F46" s="213"/>
      <c r="G46" s="214"/>
      <c r="H46" s="162"/>
      <c r="I46" s="215"/>
      <c r="J46" s="162"/>
      <c r="K46" s="216"/>
    </row>
    <row r="47">
      <c r="A47" s="3"/>
      <c r="D47" s="111"/>
      <c r="E47" s="205"/>
      <c r="F47" s="213"/>
      <c r="G47" s="214"/>
      <c r="H47" s="162"/>
      <c r="I47" s="215"/>
      <c r="J47" s="162"/>
      <c r="K47" s="216"/>
    </row>
    <row r="48">
      <c r="A48" s="3"/>
      <c r="D48" s="111"/>
      <c r="E48" s="205"/>
      <c r="F48" s="213"/>
      <c r="G48" s="214"/>
      <c r="H48" s="162"/>
      <c r="I48" s="215"/>
      <c r="J48" s="162"/>
      <c r="K48" s="216"/>
    </row>
    <row r="49">
      <c r="A49" s="3"/>
      <c r="D49" s="111"/>
      <c r="E49" s="205"/>
      <c r="F49" s="213"/>
      <c r="G49" s="214"/>
      <c r="H49" s="162"/>
      <c r="I49" s="215"/>
      <c r="J49" s="162"/>
      <c r="K49" s="216"/>
    </row>
    <row r="50">
      <c r="A50" s="3"/>
      <c r="D50" s="111"/>
      <c r="E50" s="205"/>
      <c r="F50" s="213"/>
      <c r="G50" s="214"/>
      <c r="H50" s="162"/>
      <c r="I50" s="215"/>
      <c r="J50" s="162"/>
      <c r="K50" s="216"/>
    </row>
    <row r="51">
      <c r="A51" s="3"/>
      <c r="D51" s="111"/>
      <c r="E51" s="205"/>
      <c r="F51" s="213"/>
      <c r="G51" s="214"/>
      <c r="H51" s="162"/>
      <c r="I51" s="215"/>
      <c r="J51" s="162"/>
      <c r="K51" s="216"/>
    </row>
    <row r="52">
      <c r="A52" s="3"/>
      <c r="D52" s="111"/>
      <c r="E52" s="205"/>
      <c r="F52" s="213"/>
      <c r="G52" s="214"/>
      <c r="H52" s="162"/>
      <c r="I52" s="215"/>
      <c r="J52" s="162"/>
      <c r="K52" s="216"/>
    </row>
    <row r="53">
      <c r="A53" s="3"/>
      <c r="D53" s="111"/>
      <c r="E53" s="205"/>
      <c r="F53" s="213"/>
      <c r="G53" s="214"/>
      <c r="H53" s="162"/>
      <c r="I53" s="215"/>
      <c r="J53" s="162"/>
      <c r="K53" s="216"/>
    </row>
    <row r="54">
      <c r="A54" s="3"/>
      <c r="D54" s="111"/>
      <c r="E54" s="205"/>
      <c r="F54" s="213"/>
      <c r="G54" s="214"/>
      <c r="H54" s="162"/>
      <c r="I54" s="215"/>
      <c r="J54" s="162"/>
      <c r="K54" s="216"/>
    </row>
    <row r="55">
      <c r="A55" s="3"/>
      <c r="D55" s="111"/>
      <c r="E55" s="205"/>
      <c r="F55" s="213"/>
      <c r="G55" s="214"/>
      <c r="H55" s="162"/>
      <c r="I55" s="215"/>
      <c r="J55" s="162"/>
      <c r="K55" s="216"/>
    </row>
    <row r="56">
      <c r="A56" s="3"/>
      <c r="D56" s="111"/>
      <c r="E56" s="205"/>
      <c r="F56" s="213"/>
      <c r="G56" s="214"/>
      <c r="H56" s="162"/>
      <c r="I56" s="215"/>
      <c r="J56" s="162"/>
      <c r="K56" s="216"/>
    </row>
    <row r="57">
      <c r="A57" s="3"/>
      <c r="D57" s="111"/>
      <c r="E57" s="205"/>
      <c r="F57" s="213"/>
      <c r="G57" s="214"/>
      <c r="H57" s="162"/>
      <c r="I57" s="215"/>
      <c r="J57" s="162"/>
      <c r="K57" s="216"/>
    </row>
    <row r="58">
      <c r="A58" s="3"/>
      <c r="D58" s="111"/>
      <c r="E58" s="205"/>
      <c r="F58" s="213"/>
      <c r="G58" s="214"/>
      <c r="H58" s="162"/>
      <c r="I58" s="215"/>
      <c r="J58" s="162"/>
      <c r="K58" s="216"/>
    </row>
    <row r="59" customFormat="true" s="1">
      <c r="A59" s="3"/>
      <c r="B59" s="2"/>
      <c r="D59" s="111"/>
      <c r="E59" s="205"/>
      <c r="F59" s="213"/>
      <c r="G59" s="214"/>
      <c r="H59" s="162"/>
      <c r="I59" s="215"/>
      <c r="J59" s="162"/>
      <c r="K59" s="216"/>
    </row>
    <row r="60">
      <c r="A60" s="3"/>
      <c r="D60" s="111"/>
      <c r="E60" s="205"/>
      <c r="F60" s="213"/>
      <c r="G60" s="214"/>
      <c r="H60" s="162"/>
      <c r="I60" s="215"/>
      <c r="J60" s="162"/>
      <c r="K60" s="216"/>
    </row>
    <row r="61">
      <c r="A61" s="3"/>
      <c r="D61" s="111"/>
      <c r="E61" s="205"/>
      <c r="F61" s="213"/>
      <c r="G61" s="214"/>
      <c r="H61" s="162"/>
      <c r="I61" s="215"/>
      <c r="J61" s="162"/>
      <c r="K61" s="216"/>
    </row>
    <row r="62">
      <c r="A62" s="3"/>
      <c r="D62" s="111"/>
      <c r="E62" s="205"/>
      <c r="F62" s="213"/>
      <c r="G62" s="214"/>
      <c r="H62" s="162"/>
      <c r="I62" s="215"/>
      <c r="J62" s="162"/>
      <c r="K62" s="216"/>
    </row>
    <row r="63" customFormat="true" s="1">
      <c r="A63" s="3"/>
      <c r="B63" s="2"/>
      <c r="D63" s="111"/>
      <c r="E63" s="205"/>
      <c r="F63" s="213"/>
      <c r="G63" s="214"/>
      <c r="H63" s="162"/>
      <c r="I63" s="215"/>
      <c r="J63" s="162"/>
      <c r="K63" s="216"/>
    </row>
    <row r="64">
      <c r="A64" s="3"/>
      <c r="D64" s="111"/>
      <c r="E64" s="205"/>
      <c r="F64" s="213"/>
      <c r="G64" s="214"/>
      <c r="H64" s="162"/>
      <c r="I64" s="215"/>
      <c r="J64" s="162"/>
      <c r="K64" s="216"/>
    </row>
    <row r="65">
      <c r="A65" s="3"/>
      <c r="D65" s="111"/>
      <c r="E65" s="205"/>
      <c r="F65" s="213"/>
      <c r="G65" s="214"/>
      <c r="H65" s="162"/>
      <c r="I65" s="215"/>
      <c r="J65" s="162"/>
      <c r="K65" s="216"/>
    </row>
    <row r="66">
      <c r="A66" s="3"/>
      <c r="D66" s="111"/>
      <c r="E66" s="205"/>
      <c r="F66" s="213"/>
      <c r="G66" s="214"/>
      <c r="H66" s="162"/>
      <c r="I66" s="215"/>
      <c r="J66" s="162"/>
      <c r="K66" s="216"/>
    </row>
    <row r="67">
      <c r="A67" s="3"/>
      <c r="D67" s="111"/>
      <c r="E67" s="205"/>
      <c r="F67" s="213"/>
      <c r="G67" s="214"/>
      <c r="H67" s="162"/>
      <c r="I67" s="215"/>
      <c r="J67" s="162"/>
      <c r="K67" s="216"/>
    </row>
    <row r="68" ht="15.75" customFormat="true" s="1">
      <c r="B68" s="2"/>
      <c r="D68" s="121"/>
      <c r="E68" s="208"/>
      <c r="F68" s="217"/>
      <c r="G68" s="218"/>
      <c r="H68" s="164"/>
      <c r="I68" s="219"/>
      <c r="J68" s="164"/>
      <c r="K68" s="220"/>
    </row>
    <row r="69" ht="15.75" customFormat="true" s="1">
      <c r="B69" s="2"/>
      <c r="E69" s="221" t="s">
        <v>147</v>
      </c>
      <c r="F69" s="222">
        <f ca="1">SUM(F39:F68)</f>
        <v>0</v>
      </c>
      <c r="G69" s="223">
        <f ca="1">SUM(G39:G68)</f>
        <v>0</v>
      </c>
      <c r="H69" s="224">
        <f ca="1">SUM(H39:H68)</f>
        <v>0</v>
      </c>
      <c r="I69" s="225">
        <f ca="1">SUM(I39:I68)</f>
        <v>0</v>
      </c>
      <c r="J69" s="224">
        <f ca="1">SUM(J39:J68)</f>
        <v>0</v>
      </c>
      <c r="K69" s="226">
        <f ca="1">SUM(K39:K68)</f>
        <v>0</v>
      </c>
    </row>
    <row r="71" ht="19.5">
      <c r="B71" s="9" t="s">
        <v>148</v>
      </c>
    </row>
    <row r="72" ht="15.75" customFormat="true" s="88">
      <c r="B72" s="89"/>
      <c r="D72" s="95" t="s">
        <v>83</v>
      </c>
      <c r="E72" s="96"/>
      <c r="F72" s="166" t="s">
        <v>216</v>
      </c>
      <c r="G72" s="167" t="s">
        <v>217</v>
      </c>
      <c r="H72" s="168" t="s">
        <v>218</v>
      </c>
      <c r="I72" s="143"/>
      <c r="J72" s="181"/>
    </row>
    <row r="73" customFormat="true" s="1">
      <c r="B73" s="2"/>
      <c r="D73" s="101"/>
      <c r="E73" s="199" t="s">
        <v>49</v>
      </c>
      <c r="F73" s="227">
        <v>0.13900000000000001</v>
      </c>
      <c r="G73" s="228">
        <v>0.26700000000000002</v>
      </c>
      <c r="H73" s="202">
        <v>0.439</v>
      </c>
      <c r="I73" s="203"/>
      <c r="J73" s="229"/>
    </row>
    <row r="74">
      <c r="D74" s="111"/>
      <c r="E74" s="205" t="s">
        <v>50</v>
      </c>
      <c r="F74" s="230">
        <v>0.217</v>
      </c>
      <c r="G74" s="231">
        <v>0.26700000000000002</v>
      </c>
      <c r="H74" s="115">
        <v>0.317</v>
      </c>
      <c r="I74" s="114"/>
      <c r="J74" s="232"/>
      <c r="K74" s="3"/>
    </row>
    <row r="75">
      <c r="D75" s="111"/>
      <c r="E75" s="205" t="s">
        <v>48</v>
      </c>
      <c r="F75" s="230">
        <v>0.64400000000000002</v>
      </c>
      <c r="G75" s="231">
        <v>0.46700000000000003</v>
      </c>
      <c r="H75" s="115">
        <v>0.244</v>
      </c>
      <c r="I75" s="114"/>
      <c r="J75" s="232"/>
      <c r="K75" s="3"/>
    </row>
    <row r="76">
      <c r="D76" s="111"/>
      <c r="E76" s="205"/>
      <c r="F76" s="230"/>
      <c r="G76" s="231"/>
      <c r="H76" s="115"/>
      <c r="I76" s="114"/>
      <c r="J76" s="232"/>
      <c r="K76" s="3"/>
    </row>
    <row r="77" ht="15.75" customFormat="true" s="1">
      <c r="B77" s="2"/>
      <c r="D77" s="121"/>
      <c r="E77" s="208"/>
      <c r="F77" s="233"/>
      <c r="G77" s="234"/>
      <c r="H77" s="125"/>
      <c r="I77" s="124"/>
      <c r="J77" s="235"/>
    </row>
    <row r="78" ht="15.75" customFormat="true" s="1">
      <c r="B78" s="2"/>
      <c r="E78" s="221" t="s">
        <v>147</v>
      </c>
      <c r="F78" s="222">
        <f ca="1">SUM(F73:F77)</f>
        <v>0</v>
      </c>
      <c r="G78" s="223">
        <f ca="1">SUM(G73:G77)</f>
        <v>0</v>
      </c>
      <c r="H78" s="224">
        <f ca="1">SUM(H73:H77)</f>
        <v>0</v>
      </c>
      <c r="I78" s="225">
        <f ca="1">SUM(I73:I77)</f>
        <v>0</v>
      </c>
      <c r="J78" s="236">
        <f ca="1">SUM(J73:J77)</f>
        <v>0</v>
      </c>
    </row>
    <row r="80" ht="23.25" customFormat="true" s="5">
      <c r="A80" s="6" t="s">
        <v>219</v>
      </c>
      <c r="B80" s="7"/>
      <c r="E80" s="150"/>
      <c r="F80" s="150"/>
      <c r="G80" s="151"/>
      <c r="H80" s="8"/>
      <c r="I80" s="8"/>
      <c r="J80" s="151"/>
      <c r="K80" s="8"/>
    </row>
    <row r="81" ht="19.5">
      <c r="B81" s="9" t="s">
        <v>150</v>
      </c>
    </row>
    <row r="82" ht="15.75" customFormat="true" s="88">
      <c r="B82" s="89"/>
      <c r="D82" s="95" t="s">
        <v>83</v>
      </c>
      <c r="E82" s="96"/>
      <c r="F82" s="197" t="s">
        <v>147</v>
      </c>
      <c r="G82" s="198" t="s">
        <v>216</v>
      </c>
      <c r="H82" s="168" t="s">
        <v>217</v>
      </c>
      <c r="I82" s="143" t="s">
        <v>218</v>
      </c>
      <c r="J82" s="155"/>
      <c r="K82" s="145"/>
    </row>
    <row r="83" customFormat="true" s="1">
      <c r="B83" s="2"/>
      <c r="D83" s="101" t="s">
        <v>36</v>
      </c>
      <c r="E83" s="199" t="s">
        <v>97</v>
      </c>
      <c r="F83" s="211">
        <v>0.13800000000000001</v>
      </c>
      <c r="G83" s="212">
        <v>0.185</v>
      </c>
      <c r="H83" s="79">
        <v>0.074999999999999997</v>
      </c>
      <c r="I83" s="77">
        <v>0.155</v>
      </c>
      <c r="J83" s="79"/>
      <c r="K83" s="80"/>
    </row>
    <row r="84">
      <c r="D84" s="111" t="s">
        <v>37</v>
      </c>
      <c r="E84" s="205" t="s">
        <v>97</v>
      </c>
      <c r="F84" s="213">
        <v>0.156</v>
      </c>
      <c r="G84" s="214">
        <v>0.068000000000000005</v>
      </c>
      <c r="H84" s="162">
        <v>0.034000000000000002</v>
      </c>
      <c r="I84" s="215">
        <v>0.215</v>
      </c>
      <c r="J84" s="162"/>
      <c r="K84" s="216"/>
    </row>
    <row r="85">
      <c r="D85" s="111" t="s">
        <v>126</v>
      </c>
      <c r="E85" s="205" t="s">
        <v>98</v>
      </c>
      <c r="F85" s="213">
        <v>0.70499999999999996</v>
      </c>
      <c r="G85" s="214">
        <v>0.745</v>
      </c>
      <c r="H85" s="162">
        <v>0.89200000000000002</v>
      </c>
      <c r="I85" s="215">
        <v>0.627</v>
      </c>
      <c r="J85" s="162"/>
      <c r="K85" s="216"/>
    </row>
    <row r="86">
      <c r="D86" s="111" t="s">
        <v>127</v>
      </c>
      <c r="E86" s="205" t="s">
        <v>100</v>
      </c>
      <c r="F86" s="213">
        <v>0.002</v>
      </c>
      <c r="G86" s="214">
        <v>0.001</v>
      </c>
      <c r="H86" s="162">
        <v>0</v>
      </c>
      <c r="I86" s="215">
        <v>0.0030000000000000001</v>
      </c>
      <c r="J86" s="162"/>
      <c r="K86" s="216"/>
    </row>
    <row r="87">
      <c r="A87" s="3"/>
      <c r="D87" s="111"/>
      <c r="E87" s="205"/>
      <c r="F87" s="213"/>
      <c r="G87" s="214"/>
      <c r="H87" s="162"/>
      <c r="I87" s="215"/>
      <c r="J87" s="162"/>
      <c r="K87" s="216"/>
    </row>
    <row r="88">
      <c r="A88" s="3"/>
      <c r="D88" s="111"/>
      <c r="E88" s="205"/>
      <c r="F88" s="213"/>
      <c r="G88" s="214"/>
      <c r="H88" s="162"/>
      <c r="I88" s="215"/>
      <c r="J88" s="162"/>
      <c r="K88" s="216"/>
    </row>
    <row r="89">
      <c r="A89" s="3"/>
      <c r="D89" s="111"/>
      <c r="E89" s="205"/>
      <c r="F89" s="213"/>
      <c r="G89" s="214"/>
      <c r="H89" s="162"/>
      <c r="I89" s="215"/>
      <c r="J89" s="162"/>
      <c r="K89" s="216"/>
    </row>
    <row r="90">
      <c r="A90" s="3"/>
      <c r="D90" s="111"/>
      <c r="E90" s="205"/>
      <c r="F90" s="213"/>
      <c r="G90" s="214"/>
      <c r="H90" s="162"/>
      <c r="I90" s="215"/>
      <c r="J90" s="162"/>
      <c r="K90" s="216"/>
    </row>
    <row r="91">
      <c r="A91" s="3"/>
      <c r="D91" s="111"/>
      <c r="E91" s="205"/>
      <c r="F91" s="213"/>
      <c r="G91" s="214"/>
      <c r="H91" s="162"/>
      <c r="I91" s="215"/>
      <c r="J91" s="162"/>
      <c r="K91" s="216"/>
    </row>
    <row r="92">
      <c r="A92" s="3"/>
      <c r="D92" s="111"/>
      <c r="E92" s="205"/>
      <c r="F92" s="213"/>
      <c r="G92" s="214"/>
      <c r="H92" s="162"/>
      <c r="I92" s="215"/>
      <c r="J92" s="162"/>
      <c r="K92" s="216"/>
    </row>
    <row r="93">
      <c r="A93" s="3"/>
      <c r="D93" s="111"/>
      <c r="E93" s="205"/>
      <c r="F93" s="213"/>
      <c r="G93" s="214"/>
      <c r="H93" s="162"/>
      <c r="I93" s="215"/>
      <c r="J93" s="162"/>
      <c r="K93" s="216"/>
    </row>
    <row r="94">
      <c r="A94" s="3"/>
      <c r="D94" s="111"/>
      <c r="E94" s="205"/>
      <c r="F94" s="213"/>
      <c r="G94" s="214"/>
      <c r="H94" s="162"/>
      <c r="I94" s="215"/>
      <c r="J94" s="162"/>
      <c r="K94" s="216"/>
    </row>
    <row r="95">
      <c r="A95" s="3"/>
      <c r="D95" s="111"/>
      <c r="E95" s="205"/>
      <c r="F95" s="213"/>
      <c r="G95" s="214"/>
      <c r="H95" s="162"/>
      <c r="I95" s="215"/>
      <c r="J95" s="162"/>
      <c r="K95" s="216"/>
    </row>
    <row r="96">
      <c r="A96" s="3"/>
      <c r="D96" s="111"/>
      <c r="E96" s="205"/>
      <c r="F96" s="213"/>
      <c r="G96" s="214"/>
      <c r="H96" s="162"/>
      <c r="I96" s="215"/>
      <c r="J96" s="162"/>
      <c r="K96" s="216"/>
    </row>
    <row r="97">
      <c r="A97" s="3"/>
      <c r="D97" s="111"/>
      <c r="E97" s="205"/>
      <c r="F97" s="213"/>
      <c r="G97" s="214"/>
      <c r="H97" s="162"/>
      <c r="I97" s="215"/>
      <c r="J97" s="162"/>
      <c r="K97" s="216"/>
    </row>
    <row r="98">
      <c r="A98" s="3"/>
      <c r="D98" s="111"/>
      <c r="E98" s="205"/>
      <c r="F98" s="213"/>
      <c r="G98" s="214"/>
      <c r="H98" s="162"/>
      <c r="I98" s="215"/>
      <c r="J98" s="162"/>
      <c r="K98" s="216"/>
    </row>
    <row r="99">
      <c r="A99" s="3"/>
      <c r="D99" s="111"/>
      <c r="E99" s="205"/>
      <c r="F99" s="213"/>
      <c r="G99" s="214"/>
      <c r="H99" s="162"/>
      <c r="I99" s="215"/>
      <c r="J99" s="162"/>
      <c r="K99" s="216"/>
    </row>
    <row r="100">
      <c r="A100" s="3"/>
      <c r="D100" s="111"/>
      <c r="E100" s="205"/>
      <c r="F100" s="213"/>
      <c r="G100" s="214"/>
      <c r="H100" s="162"/>
      <c r="I100" s="215"/>
      <c r="J100" s="162"/>
      <c r="K100" s="216"/>
    </row>
    <row r="101">
      <c r="A101" s="3"/>
      <c r="D101" s="111"/>
      <c r="E101" s="205"/>
      <c r="F101" s="213"/>
      <c r="G101" s="214"/>
      <c r="H101" s="162"/>
      <c r="I101" s="215"/>
      <c r="J101" s="162"/>
      <c r="K101" s="216"/>
    </row>
    <row r="102">
      <c r="A102" s="3"/>
      <c r="D102" s="111"/>
      <c r="E102" s="205"/>
      <c r="F102" s="213"/>
      <c r="G102" s="214"/>
      <c r="H102" s="162"/>
      <c r="I102" s="215"/>
      <c r="J102" s="162"/>
      <c r="K102" s="216"/>
    </row>
    <row r="103" customFormat="true" s="1">
      <c r="A103" s="3"/>
      <c r="B103" s="2"/>
      <c r="D103" s="111"/>
      <c r="E103" s="205"/>
      <c r="F103" s="213"/>
      <c r="G103" s="214"/>
      <c r="H103" s="162"/>
      <c r="I103" s="215"/>
      <c r="J103" s="162"/>
      <c r="K103" s="216"/>
    </row>
    <row r="104">
      <c r="A104" s="3"/>
      <c r="D104" s="111"/>
      <c r="E104" s="205"/>
      <c r="F104" s="213"/>
      <c r="G104" s="214"/>
      <c r="H104" s="162"/>
      <c r="I104" s="215"/>
      <c r="J104" s="162"/>
      <c r="K104" s="216"/>
    </row>
    <row r="105">
      <c r="A105" s="3"/>
      <c r="D105" s="111"/>
      <c r="E105" s="205"/>
      <c r="F105" s="213"/>
      <c r="G105" s="214"/>
      <c r="H105" s="162"/>
      <c r="I105" s="215"/>
      <c r="J105" s="162"/>
      <c r="K105" s="216"/>
    </row>
    <row r="106">
      <c r="A106" s="3"/>
      <c r="D106" s="111"/>
      <c r="E106" s="205"/>
      <c r="F106" s="213"/>
      <c r="G106" s="214"/>
      <c r="H106" s="162"/>
      <c r="I106" s="215"/>
      <c r="J106" s="162"/>
      <c r="K106" s="216"/>
    </row>
    <row r="107" customFormat="true" s="1">
      <c r="A107" s="3"/>
      <c r="B107" s="2"/>
      <c r="D107" s="111"/>
      <c r="E107" s="205"/>
      <c r="F107" s="213"/>
      <c r="G107" s="214"/>
      <c r="H107" s="162"/>
      <c r="I107" s="215"/>
      <c r="J107" s="162"/>
      <c r="K107" s="216"/>
    </row>
    <row r="108">
      <c r="A108" s="3"/>
      <c r="D108" s="111"/>
      <c r="E108" s="205"/>
      <c r="F108" s="213"/>
      <c r="G108" s="214"/>
      <c r="H108" s="162"/>
      <c r="I108" s="215"/>
      <c r="J108" s="162"/>
      <c r="K108" s="216"/>
    </row>
    <row r="109">
      <c r="A109" s="3"/>
      <c r="D109" s="111"/>
      <c r="E109" s="205"/>
      <c r="F109" s="213"/>
      <c r="G109" s="214"/>
      <c r="H109" s="162"/>
      <c r="I109" s="215"/>
      <c r="J109" s="162"/>
      <c r="K109" s="216"/>
    </row>
    <row r="110">
      <c r="A110" s="3"/>
      <c r="D110" s="111"/>
      <c r="E110" s="205"/>
      <c r="F110" s="213"/>
      <c r="G110" s="214"/>
      <c r="H110" s="162"/>
      <c r="I110" s="215"/>
      <c r="J110" s="162"/>
      <c r="K110" s="216"/>
    </row>
    <row r="111">
      <c r="A111" s="3"/>
      <c r="D111" s="111"/>
      <c r="E111" s="205"/>
      <c r="F111" s="213"/>
      <c r="G111" s="214"/>
      <c r="H111" s="162"/>
      <c r="I111" s="215"/>
      <c r="J111" s="162"/>
      <c r="K111" s="216"/>
    </row>
    <row r="112" ht="15.75" customFormat="true" s="1">
      <c r="B112" s="2"/>
      <c r="D112" s="121"/>
      <c r="E112" s="208"/>
      <c r="F112" s="217"/>
      <c r="G112" s="218"/>
      <c r="H112" s="164"/>
      <c r="I112" s="219"/>
      <c r="J112" s="164"/>
      <c r="K112" s="220"/>
    </row>
    <row r="113" ht="15.75" customFormat="true" s="1">
      <c r="B113" s="2"/>
      <c r="E113" s="221" t="s">
        <v>147</v>
      </c>
      <c r="F113" s="222">
        <f ca="1">SUM(F83:F112)</f>
        <v>0</v>
      </c>
      <c r="G113" s="223">
        <f ca="1">SUM(G83:G112)</f>
        <v>0</v>
      </c>
      <c r="H113" s="224">
        <f ca="1">SUM(H83:H112)</f>
        <v>0</v>
      </c>
      <c r="I113" s="225">
        <f ca="1">SUM(I83:I112)</f>
        <v>0</v>
      </c>
      <c r="J113" s="224">
        <f ca="1">SUM(J83:J112)</f>
        <v>0</v>
      </c>
      <c r="K113" s="226">
        <f ca="1">SUM(K83:K112)</f>
        <v>0</v>
      </c>
    </row>
    <row r="114" customFormat="true" s="39"/>
    <row r="115" ht="19.5">
      <c r="B115" s="9" t="s">
        <v>151</v>
      </c>
    </row>
    <row r="116" ht="15.75" customFormat="true" s="88">
      <c r="B116" s="89"/>
      <c r="D116" s="95" t="s">
        <v>83</v>
      </c>
      <c r="E116" s="96"/>
      <c r="F116" s="197" t="s">
        <v>147</v>
      </c>
      <c r="G116" s="152" t="s">
        <v>216</v>
      </c>
      <c r="H116" s="168" t="s">
        <v>217</v>
      </c>
      <c r="I116" s="143" t="s">
        <v>218</v>
      </c>
      <c r="J116" s="153"/>
      <c r="K116" s="145"/>
    </row>
    <row r="117" customFormat="true" s="1">
      <c r="B117" s="2"/>
      <c r="D117" s="101" t="s">
        <v>36</v>
      </c>
      <c r="E117" s="199" t="s">
        <v>97</v>
      </c>
      <c r="F117" s="237">
        <v>142052</v>
      </c>
      <c r="G117" s="238">
        <v>17268</v>
      </c>
      <c r="H117" s="158">
        <v>19544</v>
      </c>
      <c r="I117" s="159">
        <v>105241</v>
      </c>
      <c r="J117" s="158"/>
      <c r="K117" s="160"/>
    </row>
    <row r="118">
      <c r="D118" s="111" t="s">
        <v>37</v>
      </c>
      <c r="E118" s="205" t="s">
        <v>97</v>
      </c>
      <c r="F118" s="239">
        <v>160608</v>
      </c>
      <c r="G118" s="240">
        <v>6380</v>
      </c>
      <c r="H118" s="119">
        <v>8789</v>
      </c>
      <c r="I118" s="118">
        <v>145439</v>
      </c>
      <c r="J118" s="119"/>
      <c r="K118" s="120"/>
    </row>
    <row r="119">
      <c r="D119" s="111" t="s">
        <v>126</v>
      </c>
      <c r="E119" s="205" t="s">
        <v>98</v>
      </c>
      <c r="F119" s="239">
        <v>727655</v>
      </c>
      <c r="G119" s="240">
        <v>69480</v>
      </c>
      <c r="H119" s="119">
        <v>233722</v>
      </c>
      <c r="I119" s="118">
        <v>424453</v>
      </c>
      <c r="J119" s="119"/>
      <c r="K119" s="120"/>
    </row>
    <row r="120">
      <c r="D120" s="111" t="s">
        <v>127</v>
      </c>
      <c r="E120" s="205" t="s">
        <v>100</v>
      </c>
      <c r="F120" s="239">
        <v>2408</v>
      </c>
      <c r="G120" s="240">
        <v>78</v>
      </c>
      <c r="H120" s="119">
        <v>41</v>
      </c>
      <c r="I120" s="118">
        <v>2288</v>
      </c>
      <c r="J120" s="119"/>
      <c r="K120" s="120"/>
    </row>
    <row r="121">
      <c r="A121" s="3"/>
      <c r="D121" s="111"/>
      <c r="E121" s="205"/>
      <c r="F121" s="239"/>
      <c r="G121" s="240"/>
      <c r="H121" s="119"/>
      <c r="I121" s="118"/>
      <c r="J121" s="119"/>
      <c r="K121" s="120"/>
    </row>
    <row r="122">
      <c r="A122" s="3"/>
      <c r="D122" s="111"/>
      <c r="E122" s="205"/>
      <c r="F122" s="239"/>
      <c r="G122" s="240"/>
      <c r="H122" s="119"/>
      <c r="I122" s="118"/>
      <c r="J122" s="119"/>
      <c r="K122" s="120"/>
    </row>
    <row r="123">
      <c r="A123" s="3"/>
      <c r="D123" s="111"/>
      <c r="E123" s="205"/>
      <c r="F123" s="239"/>
      <c r="G123" s="240"/>
      <c r="H123" s="119"/>
      <c r="I123" s="118"/>
      <c r="J123" s="119"/>
      <c r="K123" s="120"/>
    </row>
    <row r="124">
      <c r="A124" s="3"/>
      <c r="D124" s="111"/>
      <c r="E124" s="205"/>
      <c r="F124" s="239"/>
      <c r="G124" s="240"/>
      <c r="H124" s="119"/>
      <c r="I124" s="118"/>
      <c r="J124" s="119"/>
      <c r="K124" s="120"/>
    </row>
    <row r="125">
      <c r="A125" s="3"/>
      <c r="D125" s="111"/>
      <c r="E125" s="205"/>
      <c r="F125" s="239"/>
      <c r="G125" s="240"/>
      <c r="H125" s="119"/>
      <c r="I125" s="118"/>
      <c r="J125" s="119"/>
      <c r="K125" s="120"/>
    </row>
    <row r="126">
      <c r="A126" s="3"/>
      <c r="D126" s="111"/>
      <c r="E126" s="205"/>
      <c r="F126" s="239"/>
      <c r="G126" s="240"/>
      <c r="H126" s="119"/>
      <c r="I126" s="118"/>
      <c r="J126" s="119"/>
      <c r="K126" s="120"/>
    </row>
    <row r="127">
      <c r="A127" s="3"/>
      <c r="D127" s="111"/>
      <c r="E127" s="205"/>
      <c r="F127" s="239"/>
      <c r="G127" s="240"/>
      <c r="H127" s="119"/>
      <c r="I127" s="118"/>
      <c r="J127" s="119"/>
      <c r="K127" s="120"/>
    </row>
    <row r="128">
      <c r="A128" s="3"/>
      <c r="D128" s="111"/>
      <c r="E128" s="205"/>
      <c r="F128" s="239"/>
      <c r="G128" s="240"/>
      <c r="H128" s="119"/>
      <c r="I128" s="118"/>
      <c r="J128" s="119"/>
      <c r="K128" s="120"/>
    </row>
    <row r="129">
      <c r="A129" s="3"/>
      <c r="D129" s="111"/>
      <c r="E129" s="205"/>
      <c r="F129" s="239"/>
      <c r="G129" s="240"/>
      <c r="H129" s="119"/>
      <c r="I129" s="118"/>
      <c r="J129" s="119"/>
      <c r="K129" s="120"/>
    </row>
    <row r="130">
      <c r="A130" s="3"/>
      <c r="D130" s="111"/>
      <c r="E130" s="205"/>
      <c r="F130" s="239"/>
      <c r="G130" s="240"/>
      <c r="H130" s="119"/>
      <c r="I130" s="118"/>
      <c r="J130" s="119"/>
      <c r="K130" s="120"/>
    </row>
    <row r="131">
      <c r="A131" s="3"/>
      <c r="D131" s="111"/>
      <c r="E131" s="205"/>
      <c r="F131" s="239"/>
      <c r="G131" s="240"/>
      <c r="H131" s="119"/>
      <c r="I131" s="118"/>
      <c r="J131" s="119"/>
      <c r="K131" s="120"/>
    </row>
    <row r="132">
      <c r="A132" s="3"/>
      <c r="D132" s="111"/>
      <c r="E132" s="205"/>
      <c r="F132" s="239"/>
      <c r="G132" s="240"/>
      <c r="H132" s="119"/>
      <c r="I132" s="118"/>
      <c r="J132" s="119"/>
      <c r="K132" s="120"/>
    </row>
    <row r="133">
      <c r="A133" s="3"/>
      <c r="D133" s="111"/>
      <c r="E133" s="205"/>
      <c r="F133" s="239"/>
      <c r="G133" s="240"/>
      <c r="H133" s="119"/>
      <c r="I133" s="118"/>
      <c r="J133" s="119"/>
      <c r="K133" s="120"/>
    </row>
    <row r="134">
      <c r="A134" s="3"/>
      <c r="D134" s="111"/>
      <c r="E134" s="205"/>
      <c r="F134" s="239"/>
      <c r="G134" s="240"/>
      <c r="H134" s="119"/>
      <c r="I134" s="118"/>
      <c r="J134" s="119"/>
      <c r="K134" s="120"/>
    </row>
    <row r="135">
      <c r="A135" s="3"/>
      <c r="D135" s="111"/>
      <c r="E135" s="205"/>
      <c r="F135" s="239"/>
      <c r="G135" s="240"/>
      <c r="H135" s="119"/>
      <c r="I135" s="118"/>
      <c r="J135" s="119"/>
      <c r="K135" s="120"/>
    </row>
    <row r="136">
      <c r="A136" s="3"/>
      <c r="D136" s="111"/>
      <c r="E136" s="205"/>
      <c r="F136" s="239"/>
      <c r="G136" s="240"/>
      <c r="H136" s="119"/>
      <c r="I136" s="118"/>
      <c r="J136" s="119"/>
      <c r="K136" s="120"/>
    </row>
    <row r="137" customFormat="true" s="1">
      <c r="A137" s="3"/>
      <c r="B137" s="2"/>
      <c r="D137" s="111"/>
      <c r="E137" s="205"/>
      <c r="F137" s="239"/>
      <c r="G137" s="240"/>
      <c r="H137" s="119"/>
      <c r="I137" s="118"/>
      <c r="J137" s="119"/>
      <c r="K137" s="120"/>
    </row>
    <row r="138">
      <c r="A138" s="3"/>
      <c r="D138" s="111"/>
      <c r="E138" s="205"/>
      <c r="F138" s="239"/>
      <c r="G138" s="240"/>
      <c r="H138" s="119"/>
      <c r="I138" s="118"/>
      <c r="J138" s="119"/>
      <c r="K138" s="120"/>
    </row>
    <row r="139">
      <c r="A139" s="3"/>
      <c r="D139" s="111"/>
      <c r="E139" s="205"/>
      <c r="F139" s="239"/>
      <c r="G139" s="240"/>
      <c r="H139" s="119"/>
      <c r="I139" s="118"/>
      <c r="J139" s="119"/>
      <c r="K139" s="120"/>
    </row>
    <row r="140">
      <c r="A140" s="3"/>
      <c r="D140" s="111"/>
      <c r="E140" s="205"/>
      <c r="F140" s="239"/>
      <c r="G140" s="240"/>
      <c r="H140" s="119"/>
      <c r="I140" s="118"/>
      <c r="J140" s="119"/>
      <c r="K140" s="120"/>
    </row>
    <row r="141" customFormat="true" s="1">
      <c r="A141" s="3"/>
      <c r="B141" s="2"/>
      <c r="D141" s="111"/>
      <c r="E141" s="205"/>
      <c r="F141" s="239"/>
      <c r="G141" s="240"/>
      <c r="H141" s="119"/>
      <c r="I141" s="118"/>
      <c r="J141" s="119"/>
      <c r="K141" s="120"/>
    </row>
    <row r="142">
      <c r="A142" s="3"/>
      <c r="D142" s="111"/>
      <c r="E142" s="205"/>
      <c r="F142" s="239"/>
      <c r="G142" s="240"/>
      <c r="H142" s="119"/>
      <c r="I142" s="118"/>
      <c r="J142" s="119"/>
      <c r="K142" s="120"/>
    </row>
    <row r="143">
      <c r="A143" s="3"/>
      <c r="D143" s="111"/>
      <c r="E143" s="205"/>
      <c r="F143" s="239"/>
      <c r="G143" s="240"/>
      <c r="H143" s="119"/>
      <c r="I143" s="118"/>
      <c r="J143" s="119"/>
      <c r="K143" s="120"/>
    </row>
    <row r="144">
      <c r="A144" s="3"/>
      <c r="D144" s="111"/>
      <c r="E144" s="205"/>
      <c r="F144" s="239"/>
      <c r="G144" s="240"/>
      <c r="H144" s="119"/>
      <c r="I144" s="118"/>
      <c r="J144" s="119"/>
      <c r="K144" s="120"/>
    </row>
    <row r="145">
      <c r="A145" s="3"/>
      <c r="D145" s="111"/>
      <c r="E145" s="205"/>
      <c r="F145" s="239"/>
      <c r="G145" s="240"/>
      <c r="H145" s="119"/>
      <c r="I145" s="118"/>
      <c r="J145" s="119"/>
      <c r="K145" s="120"/>
    </row>
    <row r="146" ht="15.75" customFormat="true" s="1">
      <c r="B146" s="2"/>
      <c r="D146" s="121"/>
      <c r="E146" s="208"/>
      <c r="F146" s="241"/>
      <c r="G146" s="242"/>
      <c r="H146" s="129"/>
      <c r="I146" s="128"/>
      <c r="J146" s="129"/>
      <c r="K146" s="130"/>
    </row>
    <row r="147" ht="15.75" customFormat="true" s="1">
      <c r="B147" s="2"/>
      <c r="E147" s="221" t="s">
        <v>147</v>
      </c>
      <c r="F147" s="243">
        <f ca="1">SUM(F117:F146)</f>
        <v>0</v>
      </c>
      <c r="G147" s="244">
        <f ca="1">SUM(G117:G146)</f>
        <v>0</v>
      </c>
      <c r="H147" s="245">
        <f ca="1">SUM(H117:H146)</f>
        <v>0</v>
      </c>
      <c r="I147" s="246">
        <f ca="1">SUM(I117:I146)</f>
        <v>0</v>
      </c>
      <c r="J147" s="245">
        <f ca="1">SUM(J117:J146)</f>
        <v>0</v>
      </c>
      <c r="K147" s="247">
        <f ca="1">SUM(K117:K146)</f>
        <v>0</v>
      </c>
    </row>
    <row r="148" customFormat="true" s="39">
      <c r="B148" s="40"/>
      <c r="D148" s="39" t="s">
        <v>57</v>
      </c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</row>
    <row r="149" customFormat="true" s="39">
      <c r="B149" s="40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</row>
    <row r="150" ht="23.25" customFormat="true" s="5">
      <c r="A150" s="6" t="s">
        <v>220</v>
      </c>
      <c r="B150" s="7"/>
      <c r="E150" s="150"/>
      <c r="F150" s="150"/>
      <c r="G150" s="151"/>
      <c r="H150" s="8"/>
      <c r="I150" s="8"/>
      <c r="J150" s="151"/>
      <c r="K150" s="8"/>
    </row>
    <row r="151" ht="19.5">
      <c r="B151" s="9" t="s">
        <v>153</v>
      </c>
    </row>
    <row r="152" customFormat="true" s="88">
      <c r="B152" s="89"/>
      <c r="D152" s="90" t="s">
        <v>83</v>
      </c>
      <c r="E152" s="91"/>
      <c r="F152" s="92" t="s">
        <v>43</v>
      </c>
      <c r="G152" s="93"/>
      <c r="H152" s="93"/>
      <c r="I152" s="94"/>
      <c r="J152" s="92" t="s">
        <v>47</v>
      </c>
      <c r="K152" s="93"/>
      <c r="L152" s="93"/>
      <c r="M152" s="94"/>
    </row>
    <row r="153" ht="15.75" customFormat="true" s="88">
      <c r="B153" s="89"/>
      <c r="D153" s="95"/>
      <c r="E153" s="96"/>
      <c r="F153" s="97" t="s">
        <v>48</v>
      </c>
      <c r="G153" s="98" t="s">
        <v>49</v>
      </c>
      <c r="H153" s="99" t="s">
        <v>50</v>
      </c>
      <c r="I153" s="100"/>
      <c r="J153" s="97" t="s">
        <v>48</v>
      </c>
      <c r="K153" s="98" t="s">
        <v>49</v>
      </c>
      <c r="L153" s="99" t="s">
        <v>50</v>
      </c>
      <c r="M153" s="100"/>
    </row>
    <row r="154" customFormat="true" s="1">
      <c r="B154" s="2"/>
      <c r="D154" s="101" t="s">
        <v>36</v>
      </c>
      <c r="E154" s="199" t="s">
        <v>97</v>
      </c>
      <c r="F154" s="248">
        <v>0.107</v>
      </c>
      <c r="G154" s="249">
        <v>0.14299999999999999</v>
      </c>
      <c r="H154" s="250">
        <v>0.16600000000000001</v>
      </c>
      <c r="I154" s="251"/>
      <c r="J154" s="107">
        <v>37340.065999999999</v>
      </c>
      <c r="K154" s="108">
        <v>54140.101999999999</v>
      </c>
      <c r="L154" s="109">
        <v>50571.832000000002</v>
      </c>
      <c r="M154" s="110"/>
    </row>
    <row r="155">
      <c r="D155" s="111" t="s">
        <v>37</v>
      </c>
      <c r="E155" s="205" t="s">
        <v>97</v>
      </c>
      <c r="F155" s="252">
        <v>0.13200000000000001</v>
      </c>
      <c r="G155" s="215">
        <v>0.17799999999999999</v>
      </c>
      <c r="H155" s="162">
        <v>0.154</v>
      </c>
      <c r="I155" s="216"/>
      <c r="J155" s="117">
        <v>46289.07</v>
      </c>
      <c r="K155" s="118">
        <v>67331.577999999994</v>
      </c>
      <c r="L155" s="119">
        <v>46987.347999999998</v>
      </c>
      <c r="M155" s="120"/>
    </row>
    <row r="156">
      <c r="D156" s="111" t="s">
        <v>126</v>
      </c>
      <c r="E156" s="205" t="s">
        <v>98</v>
      </c>
      <c r="F156" s="252">
        <v>0.75900000000000001</v>
      </c>
      <c r="G156" s="215">
        <v>0.67600000000000005</v>
      </c>
      <c r="H156" s="162">
        <v>0.67800000000000005</v>
      </c>
      <c r="I156" s="216"/>
      <c r="J156" s="117">
        <v>265300.5</v>
      </c>
      <c r="K156" s="118">
        <v>255677.84400000001</v>
      </c>
      <c r="L156" s="119">
        <v>206676.67199999999</v>
      </c>
      <c r="M156" s="120"/>
    </row>
    <row r="157">
      <c r="D157" s="111" t="s">
        <v>127</v>
      </c>
      <c r="E157" s="205" t="s">
        <v>100</v>
      </c>
      <c r="F157" s="252">
        <v>0.002</v>
      </c>
      <c r="G157" s="215">
        <v>0.0030000000000000001</v>
      </c>
      <c r="H157" s="162">
        <v>0.002</v>
      </c>
      <c r="I157" s="216"/>
      <c r="J157" s="117">
        <v>589.32899999999995</v>
      </c>
      <c r="K157" s="118">
        <v>1202.0719999999999</v>
      </c>
      <c r="L157" s="119">
        <v>616.59900000000005</v>
      </c>
      <c r="M157" s="120"/>
    </row>
    <row r="158">
      <c r="A158" s="3"/>
      <c r="D158" s="111"/>
      <c r="E158" s="205"/>
      <c r="F158" s="252"/>
      <c r="G158" s="215"/>
      <c r="H158" s="162"/>
      <c r="I158" s="216"/>
      <c r="J158" s="117"/>
      <c r="K158" s="118"/>
      <c r="L158" s="119"/>
      <c r="M158" s="120"/>
    </row>
    <row r="159">
      <c r="A159" s="3"/>
      <c r="D159" s="111"/>
      <c r="E159" s="205"/>
      <c r="F159" s="252"/>
      <c r="G159" s="215"/>
      <c r="H159" s="162"/>
      <c r="I159" s="216"/>
      <c r="J159" s="117"/>
      <c r="K159" s="118"/>
      <c r="L159" s="119"/>
      <c r="M159" s="120"/>
    </row>
    <row r="160">
      <c r="A160" s="3"/>
      <c r="D160" s="111"/>
      <c r="E160" s="205"/>
      <c r="F160" s="252"/>
      <c r="G160" s="215"/>
      <c r="H160" s="162"/>
      <c r="I160" s="216"/>
      <c r="J160" s="117"/>
      <c r="K160" s="118"/>
      <c r="L160" s="119"/>
      <c r="M160" s="120"/>
    </row>
    <row r="161">
      <c r="A161" s="3"/>
      <c r="D161" s="111"/>
      <c r="E161" s="205"/>
      <c r="F161" s="252"/>
      <c r="G161" s="215"/>
      <c r="H161" s="162"/>
      <c r="I161" s="216"/>
      <c r="J161" s="117"/>
      <c r="K161" s="118"/>
      <c r="L161" s="119"/>
      <c r="M161" s="120"/>
    </row>
    <row r="162">
      <c r="A162" s="3"/>
      <c r="D162" s="111"/>
      <c r="E162" s="205"/>
      <c r="F162" s="252"/>
      <c r="G162" s="215"/>
      <c r="H162" s="162"/>
      <c r="I162" s="216"/>
      <c r="J162" s="117"/>
      <c r="K162" s="118"/>
      <c r="L162" s="119"/>
      <c r="M162" s="120"/>
    </row>
    <row r="163">
      <c r="A163" s="3"/>
      <c r="D163" s="111"/>
      <c r="E163" s="205"/>
      <c r="F163" s="252"/>
      <c r="G163" s="215"/>
      <c r="H163" s="162"/>
      <c r="I163" s="216"/>
      <c r="J163" s="117"/>
      <c r="K163" s="118"/>
      <c r="L163" s="119"/>
      <c r="M163" s="120"/>
    </row>
    <row r="164">
      <c r="A164" s="3"/>
      <c r="D164" s="111"/>
      <c r="E164" s="205"/>
      <c r="F164" s="252"/>
      <c r="G164" s="215"/>
      <c r="H164" s="162"/>
      <c r="I164" s="216"/>
      <c r="J164" s="117"/>
      <c r="K164" s="118"/>
      <c r="L164" s="119"/>
      <c r="M164" s="120"/>
    </row>
    <row r="165">
      <c r="A165" s="3"/>
      <c r="D165" s="111"/>
      <c r="E165" s="205"/>
      <c r="F165" s="252"/>
      <c r="G165" s="215"/>
      <c r="H165" s="162"/>
      <c r="I165" s="216"/>
      <c r="J165" s="117"/>
      <c r="K165" s="118"/>
      <c r="L165" s="119"/>
      <c r="M165" s="120"/>
    </row>
    <row r="166">
      <c r="A166" s="3"/>
      <c r="D166" s="111"/>
      <c r="E166" s="205"/>
      <c r="F166" s="252"/>
      <c r="G166" s="215"/>
      <c r="H166" s="162"/>
      <c r="I166" s="216"/>
      <c r="J166" s="117"/>
      <c r="K166" s="118"/>
      <c r="L166" s="119"/>
      <c r="M166" s="120"/>
    </row>
    <row r="167">
      <c r="A167" s="3"/>
      <c r="D167" s="111"/>
      <c r="E167" s="205"/>
      <c r="F167" s="252"/>
      <c r="G167" s="215"/>
      <c r="H167" s="162"/>
      <c r="I167" s="216"/>
      <c r="J167" s="117"/>
      <c r="K167" s="118"/>
      <c r="L167" s="119"/>
      <c r="M167" s="120"/>
    </row>
    <row r="168">
      <c r="A168" s="3"/>
      <c r="D168" s="111"/>
      <c r="E168" s="205"/>
      <c r="F168" s="252"/>
      <c r="G168" s="215"/>
      <c r="H168" s="162"/>
      <c r="I168" s="216"/>
      <c r="J168" s="117"/>
      <c r="K168" s="118"/>
      <c r="L168" s="119"/>
      <c r="M168" s="120"/>
    </row>
    <row r="169">
      <c r="A169" s="3"/>
      <c r="D169" s="111"/>
      <c r="E169" s="205"/>
      <c r="F169" s="252"/>
      <c r="G169" s="215"/>
      <c r="H169" s="162"/>
      <c r="I169" s="216"/>
      <c r="J169" s="117"/>
      <c r="K169" s="118"/>
      <c r="L169" s="119"/>
      <c r="M169" s="120"/>
    </row>
    <row r="170">
      <c r="A170" s="3"/>
      <c r="D170" s="111"/>
      <c r="E170" s="205"/>
      <c r="F170" s="252"/>
      <c r="G170" s="215"/>
      <c r="H170" s="162"/>
      <c r="I170" s="216"/>
      <c r="J170" s="117"/>
      <c r="K170" s="118"/>
      <c r="L170" s="119"/>
      <c r="M170" s="120"/>
    </row>
    <row r="171">
      <c r="A171" s="3"/>
      <c r="D171" s="111"/>
      <c r="E171" s="205"/>
      <c r="F171" s="252"/>
      <c r="G171" s="215"/>
      <c r="H171" s="162"/>
      <c r="I171" s="216"/>
      <c r="J171" s="117"/>
      <c r="K171" s="118"/>
      <c r="L171" s="119"/>
      <c r="M171" s="120"/>
    </row>
    <row r="172">
      <c r="A172" s="3"/>
      <c r="D172" s="111"/>
      <c r="E172" s="205"/>
      <c r="F172" s="252"/>
      <c r="G172" s="215"/>
      <c r="H172" s="162"/>
      <c r="I172" s="216"/>
      <c r="J172" s="117"/>
      <c r="K172" s="118"/>
      <c r="L172" s="119"/>
      <c r="M172" s="120"/>
    </row>
    <row r="173">
      <c r="A173" s="3"/>
      <c r="D173" s="111"/>
      <c r="E173" s="205"/>
      <c r="F173" s="252"/>
      <c r="G173" s="215"/>
      <c r="H173" s="162"/>
      <c r="I173" s="216"/>
      <c r="J173" s="117"/>
      <c r="K173" s="118"/>
      <c r="L173" s="119"/>
      <c r="M173" s="120"/>
    </row>
    <row r="174" customFormat="true" s="1">
      <c r="A174" s="3"/>
      <c r="B174" s="2"/>
      <c r="D174" s="111"/>
      <c r="E174" s="205"/>
      <c r="F174" s="252"/>
      <c r="G174" s="215"/>
      <c r="H174" s="162"/>
      <c r="I174" s="216"/>
      <c r="J174" s="117"/>
      <c r="K174" s="118"/>
      <c r="L174" s="119"/>
      <c r="M174" s="120"/>
    </row>
    <row r="175">
      <c r="A175" s="3"/>
      <c r="D175" s="111"/>
      <c r="E175" s="205"/>
      <c r="F175" s="252"/>
      <c r="G175" s="215"/>
      <c r="H175" s="162"/>
      <c r="I175" s="216"/>
      <c r="J175" s="117"/>
      <c r="K175" s="118"/>
      <c r="L175" s="119"/>
      <c r="M175" s="120"/>
    </row>
    <row r="176">
      <c r="A176" s="3"/>
      <c r="D176" s="111"/>
      <c r="E176" s="205"/>
      <c r="F176" s="252"/>
      <c r="G176" s="215"/>
      <c r="H176" s="162"/>
      <c r="I176" s="216"/>
      <c r="J176" s="117"/>
      <c r="K176" s="118"/>
      <c r="L176" s="119"/>
      <c r="M176" s="120"/>
    </row>
    <row r="177">
      <c r="A177" s="3"/>
      <c r="D177" s="111"/>
      <c r="E177" s="205"/>
      <c r="F177" s="252"/>
      <c r="G177" s="215"/>
      <c r="H177" s="162"/>
      <c r="I177" s="216"/>
      <c r="J177" s="117"/>
      <c r="K177" s="118"/>
      <c r="L177" s="119"/>
      <c r="M177" s="120"/>
    </row>
    <row r="178" customFormat="true" s="1">
      <c r="A178" s="3"/>
      <c r="B178" s="2"/>
      <c r="D178" s="111"/>
      <c r="E178" s="205"/>
      <c r="F178" s="252"/>
      <c r="G178" s="215"/>
      <c r="H178" s="162"/>
      <c r="I178" s="216"/>
      <c r="J178" s="117"/>
      <c r="K178" s="118"/>
      <c r="L178" s="119"/>
      <c r="M178" s="120"/>
    </row>
    <row r="179">
      <c r="A179" s="3"/>
      <c r="D179" s="111"/>
      <c r="E179" s="205"/>
      <c r="F179" s="252"/>
      <c r="G179" s="215"/>
      <c r="H179" s="162"/>
      <c r="I179" s="216"/>
      <c r="J179" s="117"/>
      <c r="K179" s="118"/>
      <c r="L179" s="119"/>
      <c r="M179" s="120"/>
    </row>
    <row r="180">
      <c r="A180" s="3"/>
      <c r="D180" s="111"/>
      <c r="E180" s="205"/>
      <c r="F180" s="252"/>
      <c r="G180" s="215"/>
      <c r="H180" s="162"/>
      <c r="I180" s="216"/>
      <c r="J180" s="117"/>
      <c r="K180" s="118"/>
      <c r="L180" s="119"/>
      <c r="M180" s="120"/>
    </row>
    <row r="181">
      <c r="A181" s="3"/>
      <c r="D181" s="111"/>
      <c r="E181" s="205"/>
      <c r="F181" s="252"/>
      <c r="G181" s="215"/>
      <c r="H181" s="162"/>
      <c r="I181" s="216"/>
      <c r="J181" s="117"/>
      <c r="K181" s="118"/>
      <c r="L181" s="119"/>
      <c r="M181" s="120"/>
    </row>
    <row r="182">
      <c r="A182" s="3"/>
      <c r="D182" s="111"/>
      <c r="E182" s="205"/>
      <c r="F182" s="252"/>
      <c r="G182" s="215"/>
      <c r="H182" s="162"/>
      <c r="I182" s="216"/>
      <c r="J182" s="117"/>
      <c r="K182" s="118"/>
      <c r="L182" s="119"/>
      <c r="M182" s="120"/>
    </row>
    <row r="183" ht="15.75" customFormat="true" s="1">
      <c r="B183" s="2"/>
      <c r="D183" s="121"/>
      <c r="E183" s="208"/>
      <c r="F183" s="253"/>
      <c r="G183" s="219"/>
      <c r="H183" s="164"/>
      <c r="I183" s="220"/>
      <c r="J183" s="127"/>
      <c r="K183" s="128"/>
      <c r="L183" s="129"/>
      <c r="M183" s="130"/>
    </row>
    <row r="184" ht="15.75" customFormat="true" s="1">
      <c r="B184" s="2"/>
      <c r="E184" s="221" t="s">
        <v>147</v>
      </c>
      <c r="F184" s="254">
        <f ca="1">SUM(F154:F183)</f>
        <v>0</v>
      </c>
      <c r="G184" s="255">
        <f ca="1">SUM(G154:G183)</f>
        <v>0</v>
      </c>
      <c r="H184" s="255">
        <f ca="1">SUM(H154:H183)</f>
        <v>0</v>
      </c>
      <c r="I184" s="256">
        <f ca="1">SUM(I154:I183)</f>
        <v>0</v>
      </c>
      <c r="J184" s="257">
        <f ca="1">SUM(J154:J183)</f>
        <v>0</v>
      </c>
      <c r="K184" s="133">
        <f ca="1">SUM(K154:K183)</f>
        <v>0</v>
      </c>
      <c r="L184" s="133">
        <f ca="1">SUM(L154:L183)</f>
        <v>0</v>
      </c>
      <c r="M184" s="134">
        <f ca="1">SUM(M154:M183)</f>
        <v>0</v>
      </c>
    </row>
    <row r="185">
      <c r="G185" s="86"/>
      <c r="H185" s="86"/>
      <c r="I185" s="86"/>
      <c r="J185" s="86"/>
      <c r="K185" s="86"/>
      <c r="L185" s="86"/>
      <c r="M185" s="86"/>
    </row>
    <row r="186" ht="19.5">
      <c r="B186" s="9" t="s">
        <v>154</v>
      </c>
    </row>
    <row r="187" customFormat="true" s="88">
      <c r="B187" s="89"/>
      <c r="D187" s="90" t="s">
        <v>83</v>
      </c>
      <c r="E187" s="91"/>
      <c r="F187" s="92" t="s">
        <v>46</v>
      </c>
      <c r="G187" s="93"/>
      <c r="H187" s="93"/>
      <c r="I187" s="94"/>
      <c r="J187" s="92" t="s">
        <v>155</v>
      </c>
      <c r="K187" s="93"/>
      <c r="L187" s="93"/>
      <c r="M187" s="94"/>
    </row>
    <row r="188" ht="15.75" customFormat="true" s="88">
      <c r="B188" s="89"/>
      <c r="D188" s="95"/>
      <c r="E188" s="96"/>
      <c r="F188" s="97" t="s">
        <v>48</v>
      </c>
      <c r="G188" s="98" t="s">
        <v>49</v>
      </c>
      <c r="H188" s="99" t="s">
        <v>50</v>
      </c>
      <c r="I188" s="100"/>
      <c r="J188" s="97" t="s">
        <v>48</v>
      </c>
      <c r="K188" s="98" t="s">
        <v>49</v>
      </c>
      <c r="L188" s="99" t="s">
        <v>50</v>
      </c>
      <c r="M188" s="100"/>
    </row>
    <row r="189" customFormat="true" s="1">
      <c r="B189" s="2"/>
      <c r="D189" s="101" t="s">
        <v>36</v>
      </c>
      <c r="E189" s="199" t="s">
        <v>97</v>
      </c>
      <c r="F189" s="103">
        <v>0.29399999999999998</v>
      </c>
      <c r="G189" s="104">
        <v>0.42399999999999999</v>
      </c>
      <c r="H189" s="105">
        <v>0.53500000000000003</v>
      </c>
      <c r="I189" s="106"/>
      <c r="J189" s="107">
        <v>2481</v>
      </c>
      <c r="K189" s="108">
        <v>3038</v>
      </c>
      <c r="L189" s="109">
        <v>639</v>
      </c>
      <c r="M189" s="110"/>
    </row>
    <row r="190">
      <c r="D190" s="111" t="s">
        <v>37</v>
      </c>
      <c r="E190" s="205" t="s">
        <v>97</v>
      </c>
      <c r="F190" s="113">
        <v>0.46400000000000002</v>
      </c>
      <c r="G190" s="114">
        <v>0.38800000000000001</v>
      </c>
      <c r="H190" s="115">
        <v>0.36199999999999999</v>
      </c>
      <c r="I190" s="116"/>
      <c r="J190" s="117">
        <v>3919</v>
      </c>
      <c r="K190" s="118">
        <v>2781</v>
      </c>
      <c r="L190" s="119">
        <v>432</v>
      </c>
      <c r="M190" s="120"/>
    </row>
    <row r="191">
      <c r="D191" s="111" t="s">
        <v>126</v>
      </c>
      <c r="E191" s="205" t="s">
        <v>98</v>
      </c>
      <c r="F191" s="113">
        <v>0.56699999999999995</v>
      </c>
      <c r="G191" s="114">
        <v>0.55500000000000005</v>
      </c>
      <c r="H191" s="115">
        <v>0.51300000000000001</v>
      </c>
      <c r="I191" s="116"/>
      <c r="J191" s="117">
        <v>4788</v>
      </c>
      <c r="K191" s="118">
        <v>3979</v>
      </c>
      <c r="L191" s="119">
        <v>612</v>
      </c>
      <c r="M191" s="120"/>
    </row>
    <row r="192">
      <c r="D192" s="111" t="s">
        <v>127</v>
      </c>
      <c r="E192" s="205" t="s">
        <v>100</v>
      </c>
      <c r="F192" s="113">
        <v>0.106</v>
      </c>
      <c r="G192" s="114">
        <v>0.13200000000000001</v>
      </c>
      <c r="H192" s="115">
        <v>0.089999999999999997</v>
      </c>
      <c r="I192" s="116"/>
      <c r="J192" s="117">
        <v>898</v>
      </c>
      <c r="K192" s="118">
        <v>946</v>
      </c>
      <c r="L192" s="119">
        <v>107</v>
      </c>
      <c r="M192" s="120"/>
    </row>
    <row r="193">
      <c r="A193" s="3"/>
      <c r="D193" s="111"/>
      <c r="E193" s="205"/>
      <c r="F193" s="113"/>
      <c r="G193" s="114"/>
      <c r="H193" s="115"/>
      <c r="I193" s="116"/>
      <c r="J193" s="117"/>
      <c r="K193" s="118"/>
      <c r="L193" s="119"/>
      <c r="M193" s="120"/>
    </row>
    <row r="194">
      <c r="A194" s="3"/>
      <c r="D194" s="111"/>
      <c r="E194" s="205"/>
      <c r="F194" s="113"/>
      <c r="G194" s="114"/>
      <c r="H194" s="115"/>
      <c r="I194" s="116"/>
      <c r="J194" s="117"/>
      <c r="K194" s="118"/>
      <c r="L194" s="119"/>
      <c r="M194" s="120"/>
    </row>
    <row r="195">
      <c r="A195" s="3"/>
      <c r="D195" s="111"/>
      <c r="E195" s="205"/>
      <c r="F195" s="113"/>
      <c r="G195" s="114"/>
      <c r="H195" s="115"/>
      <c r="I195" s="116"/>
      <c r="J195" s="117"/>
      <c r="K195" s="118"/>
      <c r="L195" s="119"/>
      <c r="M195" s="120"/>
    </row>
    <row r="196">
      <c r="A196" s="3"/>
      <c r="D196" s="111"/>
      <c r="E196" s="205"/>
      <c r="F196" s="113"/>
      <c r="G196" s="114"/>
      <c r="H196" s="115"/>
      <c r="I196" s="116"/>
      <c r="J196" s="117"/>
      <c r="K196" s="118"/>
      <c r="L196" s="119"/>
      <c r="M196" s="120"/>
    </row>
    <row r="197">
      <c r="A197" s="3"/>
      <c r="D197" s="111"/>
      <c r="E197" s="205"/>
      <c r="F197" s="113"/>
      <c r="G197" s="114"/>
      <c r="H197" s="115"/>
      <c r="I197" s="116"/>
      <c r="J197" s="117"/>
      <c r="K197" s="118"/>
      <c r="L197" s="119"/>
      <c r="M197" s="120"/>
    </row>
    <row r="198">
      <c r="A198" s="3"/>
      <c r="D198" s="111"/>
      <c r="E198" s="205"/>
      <c r="F198" s="113"/>
      <c r="G198" s="114"/>
      <c r="H198" s="115"/>
      <c r="I198" s="116"/>
      <c r="J198" s="117"/>
      <c r="K198" s="118"/>
      <c r="L198" s="119"/>
      <c r="M198" s="120"/>
    </row>
    <row r="199">
      <c r="A199" s="3"/>
      <c r="D199" s="111"/>
      <c r="E199" s="205"/>
      <c r="F199" s="113"/>
      <c r="G199" s="114"/>
      <c r="H199" s="115"/>
      <c r="I199" s="116"/>
      <c r="J199" s="117"/>
      <c r="K199" s="118"/>
      <c r="L199" s="119"/>
      <c r="M199" s="120"/>
    </row>
    <row r="200">
      <c r="A200" s="3"/>
      <c r="D200" s="111"/>
      <c r="E200" s="205"/>
      <c r="F200" s="113"/>
      <c r="G200" s="114"/>
      <c r="H200" s="115"/>
      <c r="I200" s="116"/>
      <c r="J200" s="117"/>
      <c r="K200" s="118"/>
      <c r="L200" s="119"/>
      <c r="M200" s="120"/>
    </row>
    <row r="201">
      <c r="A201" s="3"/>
      <c r="D201" s="111"/>
      <c r="E201" s="205"/>
      <c r="F201" s="113"/>
      <c r="G201" s="114"/>
      <c r="H201" s="115"/>
      <c r="I201" s="116"/>
      <c r="J201" s="117"/>
      <c r="K201" s="118"/>
      <c r="L201" s="119"/>
      <c r="M201" s="120"/>
    </row>
    <row r="202">
      <c r="A202" s="3"/>
      <c r="D202" s="111"/>
      <c r="E202" s="205"/>
      <c r="F202" s="113"/>
      <c r="G202" s="114"/>
      <c r="H202" s="115"/>
      <c r="I202" s="116"/>
      <c r="J202" s="117"/>
      <c r="K202" s="118"/>
      <c r="L202" s="119"/>
      <c r="M202" s="120"/>
    </row>
    <row r="203">
      <c r="A203" s="3"/>
      <c r="D203" s="111"/>
      <c r="E203" s="205"/>
      <c r="F203" s="113"/>
      <c r="G203" s="114"/>
      <c r="H203" s="115"/>
      <c r="I203" s="116"/>
      <c r="J203" s="117"/>
      <c r="K203" s="118"/>
      <c r="L203" s="119"/>
      <c r="M203" s="120"/>
    </row>
    <row r="204">
      <c r="A204" s="3"/>
      <c r="D204" s="111"/>
      <c r="E204" s="205"/>
      <c r="F204" s="113"/>
      <c r="G204" s="114"/>
      <c r="H204" s="115"/>
      <c r="I204" s="116"/>
      <c r="J204" s="117"/>
      <c r="K204" s="118"/>
      <c r="L204" s="119"/>
      <c r="M204" s="120"/>
    </row>
    <row r="205">
      <c r="A205" s="3"/>
      <c r="D205" s="111"/>
      <c r="E205" s="205"/>
      <c r="F205" s="113"/>
      <c r="G205" s="114"/>
      <c r="H205" s="115"/>
      <c r="I205" s="116"/>
      <c r="J205" s="117"/>
      <c r="K205" s="118"/>
      <c r="L205" s="119"/>
      <c r="M205" s="120"/>
    </row>
    <row r="206">
      <c r="A206" s="3"/>
      <c r="D206" s="111"/>
      <c r="E206" s="205"/>
      <c r="F206" s="113"/>
      <c r="G206" s="114"/>
      <c r="H206" s="115"/>
      <c r="I206" s="116"/>
      <c r="J206" s="117"/>
      <c r="K206" s="118"/>
      <c r="L206" s="119"/>
      <c r="M206" s="120"/>
    </row>
    <row r="207">
      <c r="A207" s="3"/>
      <c r="D207" s="111"/>
      <c r="E207" s="205"/>
      <c r="F207" s="113"/>
      <c r="G207" s="114"/>
      <c r="H207" s="115"/>
      <c r="I207" s="116"/>
      <c r="J207" s="117"/>
      <c r="K207" s="118"/>
      <c r="L207" s="119"/>
      <c r="M207" s="120"/>
    </row>
    <row r="208">
      <c r="A208" s="3"/>
      <c r="D208" s="111"/>
      <c r="E208" s="205"/>
      <c r="F208" s="113"/>
      <c r="G208" s="114"/>
      <c r="H208" s="115"/>
      <c r="I208" s="116"/>
      <c r="J208" s="117"/>
      <c r="K208" s="118"/>
      <c r="L208" s="119"/>
      <c r="M208" s="120"/>
    </row>
    <row r="209" customFormat="true" s="1">
      <c r="A209" s="3"/>
      <c r="B209" s="2"/>
      <c r="D209" s="111"/>
      <c r="E209" s="205"/>
      <c r="F209" s="113"/>
      <c r="G209" s="114"/>
      <c r="H209" s="115"/>
      <c r="I209" s="116"/>
      <c r="J209" s="117"/>
      <c r="K209" s="118"/>
      <c r="L209" s="119"/>
      <c r="M209" s="120"/>
    </row>
    <row r="210">
      <c r="A210" s="3"/>
      <c r="D210" s="111"/>
      <c r="E210" s="205"/>
      <c r="F210" s="113"/>
      <c r="G210" s="114"/>
      <c r="H210" s="115"/>
      <c r="I210" s="116"/>
      <c r="J210" s="117"/>
      <c r="K210" s="118"/>
      <c r="L210" s="119"/>
      <c r="M210" s="120"/>
    </row>
    <row r="211">
      <c r="A211" s="3"/>
      <c r="D211" s="111"/>
      <c r="E211" s="205"/>
      <c r="F211" s="113"/>
      <c r="G211" s="114"/>
      <c r="H211" s="115"/>
      <c r="I211" s="116"/>
      <c r="J211" s="117"/>
      <c r="K211" s="118"/>
      <c r="L211" s="119"/>
      <c r="M211" s="120"/>
    </row>
    <row r="212">
      <c r="A212" s="3"/>
      <c r="D212" s="111"/>
      <c r="E212" s="205"/>
      <c r="F212" s="113"/>
      <c r="G212" s="114"/>
      <c r="H212" s="115"/>
      <c r="I212" s="116"/>
      <c r="J212" s="117"/>
      <c r="K212" s="118"/>
      <c r="L212" s="119"/>
      <c r="M212" s="120"/>
    </row>
    <row r="213" customFormat="true" s="1">
      <c r="A213" s="3"/>
      <c r="B213" s="2"/>
      <c r="D213" s="111"/>
      <c r="E213" s="205"/>
      <c r="F213" s="113"/>
      <c r="G213" s="114"/>
      <c r="H213" s="115"/>
      <c r="I213" s="116"/>
      <c r="J213" s="117"/>
      <c r="K213" s="118"/>
      <c r="L213" s="119"/>
      <c r="M213" s="120"/>
    </row>
    <row r="214">
      <c r="A214" s="3"/>
      <c r="D214" s="111"/>
      <c r="E214" s="205"/>
      <c r="F214" s="113"/>
      <c r="G214" s="114"/>
      <c r="H214" s="115"/>
      <c r="I214" s="116"/>
      <c r="J214" s="117"/>
      <c r="K214" s="118"/>
      <c r="L214" s="119"/>
      <c r="M214" s="120"/>
    </row>
    <row r="215">
      <c r="A215" s="3"/>
      <c r="D215" s="111"/>
      <c r="E215" s="205"/>
      <c r="F215" s="113"/>
      <c r="G215" s="114"/>
      <c r="H215" s="115"/>
      <c r="I215" s="116"/>
      <c r="J215" s="117"/>
      <c r="K215" s="118"/>
      <c r="L215" s="119"/>
      <c r="M215" s="120"/>
    </row>
    <row r="216">
      <c r="A216" s="3"/>
      <c r="D216" s="111"/>
      <c r="E216" s="205"/>
      <c r="F216" s="113"/>
      <c r="G216" s="114"/>
      <c r="H216" s="115"/>
      <c r="I216" s="116"/>
      <c r="J216" s="117"/>
      <c r="K216" s="118"/>
      <c r="L216" s="119"/>
      <c r="M216" s="120"/>
    </row>
    <row r="217">
      <c r="A217" s="3"/>
      <c r="D217" s="111"/>
      <c r="E217" s="205"/>
      <c r="F217" s="113"/>
      <c r="G217" s="114"/>
      <c r="H217" s="115"/>
      <c r="I217" s="116"/>
      <c r="J217" s="117"/>
      <c r="K217" s="118"/>
      <c r="L217" s="119"/>
      <c r="M217" s="120"/>
    </row>
    <row r="218" ht="15.75" customFormat="true" s="1">
      <c r="B218" s="2"/>
      <c r="D218" s="121"/>
      <c r="E218" s="208"/>
      <c r="F218" s="123"/>
      <c r="G218" s="124"/>
      <c r="H218" s="125"/>
      <c r="I218" s="126"/>
      <c r="J218" s="127"/>
      <c r="K218" s="128"/>
      <c r="L218" s="129"/>
      <c r="M218" s="130"/>
    </row>
    <row r="219" ht="15.75" customFormat="true" s="1">
      <c r="B219" s="2"/>
      <c r="I219" s="131" t="s">
        <v>51</v>
      </c>
      <c r="J219" s="132">
        <v>8444</v>
      </c>
      <c r="K219" s="133">
        <v>7167</v>
      </c>
      <c r="L219" s="133">
        <v>1194</v>
      </c>
      <c r="M219" s="134"/>
    </row>
    <row r="221" ht="23.25" customFormat="true" s="5">
      <c r="A221" s="6" t="s">
        <v>221</v>
      </c>
      <c r="B221" s="7"/>
      <c r="E221" s="150"/>
      <c r="F221" s="150"/>
      <c r="G221" s="151"/>
      <c r="H221" s="8"/>
      <c r="I221" s="8"/>
      <c r="J221" s="151"/>
      <c r="K221" s="8"/>
    </row>
    <row r="222" ht="19.5">
      <c r="B222" s="9" t="s">
        <v>157</v>
      </c>
    </row>
    <row r="223" ht="15.75" customFormat="true" s="88">
      <c r="B223" s="89"/>
      <c r="D223" s="95" t="s">
        <v>83</v>
      </c>
      <c r="E223" s="96"/>
      <c r="F223" s="166" t="s">
        <v>84</v>
      </c>
      <c r="G223" s="180" t="s">
        <v>129</v>
      </c>
      <c r="H223" s="168" t="s">
        <v>130</v>
      </c>
      <c r="I223" s="143" t="s">
        <v>131</v>
      </c>
      <c r="J223" s="155" t="s">
        <v>132</v>
      </c>
      <c r="K223" s="145" t="s">
        <v>158</v>
      </c>
    </row>
    <row r="224" customFormat="true" s="1">
      <c r="B224" s="2"/>
      <c r="D224" s="101" t="s">
        <v>36</v>
      </c>
      <c r="E224" s="199" t="s">
        <v>97</v>
      </c>
      <c r="F224" s="258">
        <v>4.8600000000000003</v>
      </c>
      <c r="G224" s="259">
        <v>5.0499999999999998</v>
      </c>
      <c r="H224" s="260">
        <v>4.5999999999999996</v>
      </c>
      <c r="I224" s="259">
        <v>4.5199999999999996</v>
      </c>
      <c r="J224" s="260">
        <v>4.0499999999999998</v>
      </c>
      <c r="K224" s="261">
        <v>4.4699999999999998</v>
      </c>
    </row>
    <row r="225">
      <c r="D225" s="111" t="s">
        <v>37</v>
      </c>
      <c r="E225" s="205" t="s">
        <v>97</v>
      </c>
      <c r="F225" s="262">
        <v>4.29</v>
      </c>
      <c r="G225" s="263">
        <v>2.9399999999999999</v>
      </c>
      <c r="H225" s="264">
        <v>4.5599999999999996</v>
      </c>
      <c r="I225" s="263">
        <v>4.4000000000000004</v>
      </c>
      <c r="J225" s="264">
        <v>4.1399999999999997</v>
      </c>
      <c r="K225" s="265">
        <v>5.1600000000000001</v>
      </c>
    </row>
    <row r="226">
      <c r="D226" s="111" t="s">
        <v>126</v>
      </c>
      <c r="E226" s="205" t="s">
        <v>98</v>
      </c>
      <c r="F226" s="262">
        <v>4.9500000000000002</v>
      </c>
      <c r="G226" s="263">
        <v>4.7999999999999998</v>
      </c>
      <c r="H226" s="264">
        <v>3.4399999999999999</v>
      </c>
      <c r="I226" s="263">
        <v>4.4800000000000004</v>
      </c>
      <c r="J226" s="264">
        <v>4.0800000000000001</v>
      </c>
      <c r="K226" s="265">
        <v>5.0700000000000003</v>
      </c>
    </row>
    <row r="227">
      <c r="D227" s="111" t="s">
        <v>127</v>
      </c>
      <c r="E227" s="205" t="s">
        <v>100</v>
      </c>
      <c r="F227" s="262">
        <v>2.9100000000000001</v>
      </c>
      <c r="G227" s="263">
        <v>3.3599999999999999</v>
      </c>
      <c r="H227" s="264">
        <v>6.3899999999999997</v>
      </c>
      <c r="I227" s="263">
        <v>2.96</v>
      </c>
      <c r="J227" s="264">
        <v>1.5800000000000001</v>
      </c>
      <c r="K227" s="265">
        <v>4.7400000000000002</v>
      </c>
    </row>
    <row r="228">
      <c r="A228" s="3"/>
      <c r="D228" s="111"/>
      <c r="E228" s="205"/>
      <c r="F228" s="262"/>
      <c r="G228" s="263"/>
      <c r="H228" s="264"/>
      <c r="I228" s="263"/>
      <c r="J228" s="264"/>
      <c r="K228" s="265"/>
    </row>
    <row r="229">
      <c r="A229" s="3"/>
      <c r="D229" s="111"/>
      <c r="E229" s="205"/>
      <c r="F229" s="262"/>
      <c r="G229" s="263"/>
      <c r="H229" s="264"/>
      <c r="I229" s="263"/>
      <c r="J229" s="264"/>
      <c r="K229" s="265"/>
    </row>
    <row r="230">
      <c r="A230" s="3"/>
      <c r="D230" s="111"/>
      <c r="E230" s="205"/>
      <c r="F230" s="262"/>
      <c r="G230" s="263"/>
      <c r="H230" s="264"/>
      <c r="I230" s="263"/>
      <c r="J230" s="264"/>
      <c r="K230" s="265"/>
    </row>
    <row r="231">
      <c r="A231" s="3"/>
      <c r="D231" s="111"/>
      <c r="E231" s="205"/>
      <c r="F231" s="262"/>
      <c r="G231" s="263"/>
      <c r="H231" s="264"/>
      <c r="I231" s="263"/>
      <c r="J231" s="264"/>
      <c r="K231" s="265"/>
    </row>
    <row r="232">
      <c r="A232" s="3"/>
      <c r="D232" s="111"/>
      <c r="E232" s="205"/>
      <c r="F232" s="262"/>
      <c r="G232" s="263"/>
      <c r="H232" s="264"/>
      <c r="I232" s="263"/>
      <c r="J232" s="264"/>
      <c r="K232" s="265"/>
    </row>
    <row r="233">
      <c r="A233" s="3"/>
      <c r="D233" s="111"/>
      <c r="E233" s="205"/>
      <c r="F233" s="262"/>
      <c r="G233" s="263"/>
      <c r="H233" s="264"/>
      <c r="I233" s="263"/>
      <c r="J233" s="264"/>
      <c r="K233" s="265"/>
    </row>
    <row r="234">
      <c r="A234" s="3"/>
      <c r="D234" s="111"/>
      <c r="E234" s="205"/>
      <c r="F234" s="262"/>
      <c r="G234" s="263"/>
      <c r="H234" s="264"/>
      <c r="I234" s="263"/>
      <c r="J234" s="264"/>
      <c r="K234" s="265"/>
    </row>
    <row r="235">
      <c r="A235" s="3"/>
      <c r="D235" s="111"/>
      <c r="E235" s="205"/>
      <c r="F235" s="262"/>
      <c r="G235" s="263"/>
      <c r="H235" s="264"/>
      <c r="I235" s="263"/>
      <c r="J235" s="264"/>
      <c r="K235" s="265"/>
    </row>
    <row r="236">
      <c r="A236" s="3"/>
      <c r="D236" s="111"/>
      <c r="E236" s="205"/>
      <c r="F236" s="262"/>
      <c r="G236" s="263"/>
      <c r="H236" s="264"/>
      <c r="I236" s="263"/>
      <c r="J236" s="264"/>
      <c r="K236" s="265"/>
    </row>
    <row r="237">
      <c r="A237" s="3"/>
      <c r="D237" s="111"/>
      <c r="E237" s="205"/>
      <c r="F237" s="262"/>
      <c r="G237" s="263"/>
      <c r="H237" s="264"/>
      <c r="I237" s="263"/>
      <c r="J237" s="264"/>
      <c r="K237" s="265"/>
    </row>
    <row r="238">
      <c r="A238" s="3"/>
      <c r="D238" s="111"/>
      <c r="E238" s="205"/>
      <c r="F238" s="262"/>
      <c r="G238" s="263"/>
      <c r="H238" s="264"/>
      <c r="I238" s="263"/>
      <c r="J238" s="264"/>
      <c r="K238" s="265"/>
    </row>
    <row r="239">
      <c r="A239" s="3"/>
      <c r="D239" s="111"/>
      <c r="E239" s="205"/>
      <c r="F239" s="262"/>
      <c r="G239" s="263"/>
      <c r="H239" s="264"/>
      <c r="I239" s="263"/>
      <c r="J239" s="264"/>
      <c r="K239" s="265"/>
    </row>
    <row r="240">
      <c r="A240" s="3"/>
      <c r="D240" s="111"/>
      <c r="E240" s="205"/>
      <c r="F240" s="262"/>
      <c r="G240" s="263"/>
      <c r="H240" s="264"/>
      <c r="I240" s="263"/>
      <c r="J240" s="264"/>
      <c r="K240" s="265"/>
    </row>
    <row r="241">
      <c r="A241" s="3"/>
      <c r="D241" s="111"/>
      <c r="E241" s="205"/>
      <c r="F241" s="262"/>
      <c r="G241" s="263"/>
      <c r="H241" s="264"/>
      <c r="I241" s="263"/>
      <c r="J241" s="264"/>
      <c r="K241" s="265"/>
    </row>
    <row r="242">
      <c r="A242" s="3"/>
      <c r="D242" s="111"/>
      <c r="E242" s="205"/>
      <c r="F242" s="262"/>
      <c r="G242" s="263"/>
      <c r="H242" s="264"/>
      <c r="I242" s="263"/>
      <c r="J242" s="264"/>
      <c r="K242" s="265"/>
    </row>
    <row r="243">
      <c r="A243" s="3"/>
      <c r="D243" s="111"/>
      <c r="E243" s="205"/>
      <c r="F243" s="262"/>
      <c r="G243" s="263"/>
      <c r="H243" s="264"/>
      <c r="I243" s="263"/>
      <c r="J243" s="264"/>
      <c r="K243" s="265"/>
    </row>
    <row r="244" customFormat="true" s="1">
      <c r="A244" s="3"/>
      <c r="B244" s="2"/>
      <c r="D244" s="111"/>
      <c r="E244" s="205"/>
      <c r="F244" s="262"/>
      <c r="G244" s="263"/>
      <c r="H244" s="264"/>
      <c r="I244" s="263"/>
      <c r="J244" s="264"/>
      <c r="K244" s="265"/>
    </row>
    <row r="245">
      <c r="A245" s="3"/>
      <c r="D245" s="111"/>
      <c r="E245" s="205"/>
      <c r="F245" s="262"/>
      <c r="G245" s="263"/>
      <c r="H245" s="264"/>
      <c r="I245" s="263"/>
      <c r="J245" s="264"/>
      <c r="K245" s="265"/>
    </row>
    <row r="246">
      <c r="A246" s="3"/>
      <c r="D246" s="111"/>
      <c r="E246" s="205"/>
      <c r="F246" s="262"/>
      <c r="G246" s="263"/>
      <c r="H246" s="264"/>
      <c r="I246" s="263"/>
      <c r="J246" s="264"/>
      <c r="K246" s="265"/>
    </row>
    <row r="247">
      <c r="A247" s="3"/>
      <c r="D247" s="111"/>
      <c r="E247" s="205"/>
      <c r="F247" s="262"/>
      <c r="G247" s="263"/>
      <c r="H247" s="264"/>
      <c r="I247" s="263"/>
      <c r="J247" s="264"/>
      <c r="K247" s="265"/>
    </row>
    <row r="248" customFormat="true" s="1">
      <c r="A248" s="3"/>
      <c r="B248" s="2"/>
      <c r="D248" s="111"/>
      <c r="E248" s="205"/>
      <c r="F248" s="262"/>
      <c r="G248" s="263"/>
      <c r="H248" s="264"/>
      <c r="I248" s="263"/>
      <c r="J248" s="264"/>
      <c r="K248" s="265"/>
    </row>
    <row r="249">
      <c r="A249" s="3"/>
      <c r="D249" s="111"/>
      <c r="E249" s="205"/>
      <c r="F249" s="262"/>
      <c r="G249" s="263"/>
      <c r="H249" s="264"/>
      <c r="I249" s="263"/>
      <c r="J249" s="264"/>
      <c r="K249" s="265"/>
    </row>
    <row r="250">
      <c r="A250" s="3"/>
      <c r="D250" s="111"/>
      <c r="E250" s="205"/>
      <c r="F250" s="262"/>
      <c r="G250" s="263"/>
      <c r="H250" s="264"/>
      <c r="I250" s="263"/>
      <c r="J250" s="264"/>
      <c r="K250" s="265"/>
    </row>
    <row r="251">
      <c r="A251" s="3"/>
      <c r="D251" s="111"/>
      <c r="E251" s="205"/>
      <c r="F251" s="262"/>
      <c r="G251" s="263"/>
      <c r="H251" s="264"/>
      <c r="I251" s="263"/>
      <c r="J251" s="264"/>
      <c r="K251" s="265"/>
    </row>
    <row r="252">
      <c r="A252" s="3"/>
      <c r="D252" s="111"/>
      <c r="E252" s="205"/>
      <c r="F252" s="262"/>
      <c r="G252" s="263"/>
      <c r="H252" s="264"/>
      <c r="I252" s="263"/>
      <c r="J252" s="264"/>
      <c r="K252" s="265"/>
    </row>
    <row r="253" ht="15.75" customFormat="true" s="1">
      <c r="B253" s="2"/>
      <c r="D253" s="121"/>
      <c r="E253" s="208"/>
      <c r="F253" s="266"/>
      <c r="G253" s="267"/>
      <c r="H253" s="268"/>
      <c r="I253" s="267"/>
      <c r="J253" s="268"/>
      <c r="K253" s="269"/>
    </row>
    <row r="255" ht="19.5">
      <c r="B255" s="9" t="s">
        <v>159</v>
      </c>
    </row>
    <row r="256" ht="15.75" customFormat="true" s="88">
      <c r="B256" s="89"/>
      <c r="D256" s="270" t="s">
        <v>160</v>
      </c>
      <c r="E256" s="271" t="s">
        <v>93</v>
      </c>
      <c r="F256" s="166" t="s">
        <v>84</v>
      </c>
      <c r="G256" s="180" t="s">
        <v>129</v>
      </c>
      <c r="H256" s="168" t="s">
        <v>130</v>
      </c>
      <c r="I256" s="143" t="s">
        <v>131</v>
      </c>
      <c r="J256" s="155" t="s">
        <v>132</v>
      </c>
      <c r="K256" s="145" t="s">
        <v>158</v>
      </c>
    </row>
    <row r="257" customFormat="true" s="1">
      <c r="B257" s="2"/>
      <c r="D257" s="101" t="s">
        <v>222</v>
      </c>
      <c r="E257" s="272">
        <v>8</v>
      </c>
      <c r="F257" s="258">
        <v>5.0899999999999999</v>
      </c>
      <c r="G257" s="259">
        <v>4.3600000000000003</v>
      </c>
      <c r="H257" s="260">
        <v>4.6799999999999997</v>
      </c>
      <c r="I257" s="259">
        <v>4.8499999999999996</v>
      </c>
      <c r="J257" s="260">
        <v>4.4699999999999998</v>
      </c>
      <c r="K257" s="261">
        <v>5.0300000000000002</v>
      </c>
    </row>
    <row r="258">
      <c r="D258" s="111" t="s">
        <v>218</v>
      </c>
      <c r="E258" s="273">
        <v>8</v>
      </c>
      <c r="F258" s="262">
        <v>4.5099999999999998</v>
      </c>
      <c r="G258" s="263">
        <v>4.8399999999999999</v>
      </c>
      <c r="H258" s="264">
        <v>2.6299999999999999</v>
      </c>
      <c r="I258" s="263">
        <v>4.0899999999999999</v>
      </c>
      <c r="J258" s="264">
        <v>3.8399999999999999</v>
      </c>
      <c r="K258" s="265">
        <v>4.4299999999999997</v>
      </c>
    </row>
    <row r="259">
      <c r="D259" s="111" t="s">
        <v>216</v>
      </c>
      <c r="E259" s="273">
        <v>8</v>
      </c>
      <c r="F259" s="262">
        <v>5.46</v>
      </c>
      <c r="G259" s="263">
        <v>3.8199999999999998</v>
      </c>
      <c r="H259" s="264">
        <v>4.0099999999999998</v>
      </c>
      <c r="I259" s="263">
        <v>5.3399999999999999</v>
      </c>
      <c r="J259" s="264">
        <v>3.9100000000000001</v>
      </c>
      <c r="K259" s="265">
        <v>5.1699999999999999</v>
      </c>
    </row>
    <row r="260">
      <c r="D260" s="111" t="s">
        <v>217</v>
      </c>
      <c r="E260" s="273">
        <v>7</v>
      </c>
      <c r="F260" s="262">
        <v>4.9800000000000004</v>
      </c>
      <c r="G260" s="263">
        <v>4.2800000000000002</v>
      </c>
      <c r="H260" s="264">
        <v>4.7300000000000004</v>
      </c>
      <c r="I260" s="263">
        <v>4.6299999999999999</v>
      </c>
      <c r="J260" s="264">
        <v>4.4400000000000004</v>
      </c>
      <c r="K260" s="265">
        <v>5.1600000000000001</v>
      </c>
    </row>
    <row r="261">
      <c r="A261" s="3"/>
      <c r="D261" s="111" t="s">
        <v>218</v>
      </c>
      <c r="E261" s="273">
        <v>7</v>
      </c>
      <c r="F261" s="262">
        <v>4.3700000000000001</v>
      </c>
      <c r="G261" s="263">
        <v>4.7599999999999998</v>
      </c>
      <c r="H261" s="264">
        <v>2.7799999999999998</v>
      </c>
      <c r="I261" s="263">
        <v>3.8799999999999999</v>
      </c>
      <c r="J261" s="264">
        <v>3.77</v>
      </c>
      <c r="K261" s="265">
        <v>4.4800000000000004</v>
      </c>
    </row>
    <row r="262">
      <c r="A262" s="3"/>
      <c r="D262" s="111" t="s">
        <v>216</v>
      </c>
      <c r="E262" s="273">
        <v>7</v>
      </c>
      <c r="F262" s="262">
        <v>5.3799999999999999</v>
      </c>
      <c r="G262" s="263">
        <v>3.7000000000000002</v>
      </c>
      <c r="H262" s="264">
        <v>4.0700000000000003</v>
      </c>
      <c r="I262" s="263">
        <v>5.2300000000000004</v>
      </c>
      <c r="J262" s="264">
        <v>3.8700000000000001</v>
      </c>
      <c r="K262" s="265">
        <v>5.5</v>
      </c>
    </row>
    <row r="263">
      <c r="A263" s="3"/>
      <c r="D263" s="111" t="s">
        <v>217</v>
      </c>
      <c r="E263" s="273">
        <v>6</v>
      </c>
      <c r="F263" s="262">
        <v>4.8799999999999999</v>
      </c>
      <c r="G263" s="263">
        <v>4.2300000000000004</v>
      </c>
      <c r="H263" s="264">
        <v>4.7599999999999998</v>
      </c>
      <c r="I263" s="263">
        <v>4.4699999999999998</v>
      </c>
      <c r="J263" s="264">
        <v>4.4299999999999997</v>
      </c>
      <c r="K263" s="265">
        <v>5.2599999999999998</v>
      </c>
    </row>
    <row r="264">
      <c r="A264" s="3"/>
      <c r="D264" s="111" t="s">
        <v>218</v>
      </c>
      <c r="E264" s="273">
        <v>6</v>
      </c>
      <c r="F264" s="262">
        <v>4.1299999999999999</v>
      </c>
      <c r="G264" s="263">
        <v>4.7199999999999998</v>
      </c>
      <c r="H264" s="264">
        <v>2.9500000000000002</v>
      </c>
      <c r="I264" s="263">
        <v>3.77</v>
      </c>
      <c r="J264" s="264">
        <v>3.6499999999999999</v>
      </c>
      <c r="K264" s="265">
        <v>4.5300000000000002</v>
      </c>
    </row>
    <row r="265">
      <c r="A265" s="3"/>
      <c r="D265" s="111" t="s">
        <v>216</v>
      </c>
      <c r="E265" s="273">
        <v>6</v>
      </c>
      <c r="F265" s="262">
        <v>5.3099999999999996</v>
      </c>
      <c r="G265" s="263">
        <v>3.5699999999999998</v>
      </c>
      <c r="H265" s="264">
        <v>4.1399999999999997</v>
      </c>
      <c r="I265" s="263">
        <v>5.1299999999999999</v>
      </c>
      <c r="J265" s="264">
        <v>3.8300000000000001</v>
      </c>
      <c r="K265" s="265">
        <v>5.8399999999999999</v>
      </c>
    </row>
    <row r="266">
      <c r="A266" s="3"/>
      <c r="D266" s="111" t="s">
        <v>217</v>
      </c>
      <c r="E266" s="273">
        <v>5</v>
      </c>
      <c r="F266" s="262">
        <v>4.7300000000000004</v>
      </c>
      <c r="G266" s="263">
        <v>4.1500000000000004</v>
      </c>
      <c r="H266" s="264">
        <v>4.8200000000000003</v>
      </c>
      <c r="I266" s="263">
        <v>4.25</v>
      </c>
      <c r="J266" s="264">
        <v>4.3899999999999997</v>
      </c>
      <c r="K266" s="265">
        <v>5.3200000000000003</v>
      </c>
    </row>
    <row r="267">
      <c r="A267" s="3"/>
      <c r="D267" s="111" t="s">
        <v>218</v>
      </c>
      <c r="E267" s="273">
        <v>5</v>
      </c>
      <c r="F267" s="262">
        <v>3.8599999999999999</v>
      </c>
      <c r="G267" s="263">
        <v>4.6900000000000004</v>
      </c>
      <c r="H267" s="264">
        <v>3.1400000000000001</v>
      </c>
      <c r="I267" s="263">
        <v>3.6699999999999999</v>
      </c>
      <c r="J267" s="264">
        <v>3.52</v>
      </c>
      <c r="K267" s="265">
        <v>4.5899999999999999</v>
      </c>
    </row>
    <row r="268">
      <c r="A268" s="3"/>
      <c r="D268" s="111" t="s">
        <v>216</v>
      </c>
      <c r="E268" s="273">
        <v>5</v>
      </c>
      <c r="F268" s="262">
        <v>5.2300000000000004</v>
      </c>
      <c r="G268" s="263">
        <v>3.4500000000000002</v>
      </c>
      <c r="H268" s="264">
        <v>4.21</v>
      </c>
      <c r="I268" s="263">
        <v>5.0300000000000002</v>
      </c>
      <c r="J268" s="264">
        <v>3.7799999999999998</v>
      </c>
      <c r="K268" s="265">
        <v>6.0499999999999998</v>
      </c>
    </row>
    <row r="269">
      <c r="A269" s="3"/>
      <c r="D269" s="111" t="s">
        <v>217</v>
      </c>
      <c r="E269" s="273">
        <v>4</v>
      </c>
      <c r="F269" s="262">
        <v>4.54</v>
      </c>
      <c r="G269" s="263">
        <v>4.0499999999999998</v>
      </c>
      <c r="H269" s="264">
        <v>4.8799999999999999</v>
      </c>
      <c r="I269" s="263">
        <v>3.9700000000000002</v>
      </c>
      <c r="J269" s="264">
        <v>4.3399999999999999</v>
      </c>
      <c r="K269" s="265">
        <v>5.4299999999999997</v>
      </c>
    </row>
    <row r="270">
      <c r="A270" s="3"/>
      <c r="D270" s="111" t="s">
        <v>218</v>
      </c>
      <c r="E270" s="273">
        <v>4</v>
      </c>
      <c r="F270" s="262">
        <v>3.4500000000000002</v>
      </c>
      <c r="G270" s="263">
        <v>4.5300000000000002</v>
      </c>
      <c r="H270" s="264">
        <v>3.3500000000000001</v>
      </c>
      <c r="I270" s="263">
        <v>3.29</v>
      </c>
      <c r="J270" s="264">
        <v>3.3300000000000001</v>
      </c>
      <c r="K270" s="265">
        <v>4.7000000000000002</v>
      </c>
    </row>
    <row r="271">
      <c r="A271" s="3"/>
      <c r="D271" s="111" t="s">
        <v>216</v>
      </c>
      <c r="E271" s="273">
        <v>4</v>
      </c>
      <c r="F271" s="262">
        <v>5.1399999999999997</v>
      </c>
      <c r="G271" s="263">
        <v>3.3300000000000001</v>
      </c>
      <c r="H271" s="264">
        <v>4.2800000000000002</v>
      </c>
      <c r="I271" s="263">
        <v>4.9299999999999997</v>
      </c>
      <c r="J271" s="264">
        <v>3.7400000000000002</v>
      </c>
      <c r="K271" s="265">
        <v>6.1500000000000004</v>
      </c>
    </row>
    <row r="272">
      <c r="A272" s="3"/>
      <c r="D272" s="111"/>
      <c r="E272" s="273"/>
      <c r="F272" s="262"/>
      <c r="G272" s="263"/>
      <c r="H272" s="264"/>
      <c r="I272" s="263"/>
      <c r="J272" s="264"/>
      <c r="K272" s="265"/>
    </row>
    <row r="273">
      <c r="A273" s="3"/>
      <c r="D273" s="111"/>
      <c r="E273" s="273"/>
      <c r="F273" s="262"/>
      <c r="G273" s="263"/>
      <c r="H273" s="264"/>
      <c r="I273" s="263"/>
      <c r="J273" s="264"/>
      <c r="K273" s="265"/>
    </row>
    <row r="274">
      <c r="A274" s="3"/>
      <c r="D274" s="111"/>
      <c r="E274" s="273"/>
      <c r="F274" s="262"/>
      <c r="G274" s="263"/>
      <c r="H274" s="264"/>
      <c r="I274" s="263"/>
      <c r="J274" s="264"/>
      <c r="K274" s="265"/>
    </row>
    <row r="275">
      <c r="A275" s="3"/>
      <c r="D275" s="111"/>
      <c r="E275" s="273"/>
      <c r="F275" s="262"/>
      <c r="G275" s="263"/>
      <c r="H275" s="264"/>
      <c r="I275" s="263"/>
      <c r="J275" s="264"/>
      <c r="K275" s="265"/>
    </row>
    <row r="276">
      <c r="A276" s="3"/>
      <c r="D276" s="111"/>
      <c r="E276" s="273"/>
      <c r="F276" s="262"/>
      <c r="G276" s="263"/>
      <c r="H276" s="264"/>
      <c r="I276" s="263"/>
      <c r="J276" s="264"/>
      <c r="K276" s="265"/>
    </row>
    <row r="277" customFormat="true" s="1">
      <c r="A277" s="3"/>
      <c r="B277" s="2"/>
      <c r="D277" s="111"/>
      <c r="E277" s="273"/>
      <c r="F277" s="262"/>
      <c r="G277" s="263"/>
      <c r="H277" s="264"/>
      <c r="I277" s="263"/>
      <c r="J277" s="264"/>
      <c r="K277" s="265"/>
    </row>
    <row r="278">
      <c r="A278" s="3"/>
      <c r="D278" s="111"/>
      <c r="E278" s="273"/>
      <c r="F278" s="262"/>
      <c r="G278" s="263"/>
      <c r="H278" s="264"/>
      <c r="I278" s="263"/>
      <c r="J278" s="264"/>
      <c r="K278" s="265"/>
    </row>
    <row r="279">
      <c r="A279" s="3"/>
      <c r="D279" s="111"/>
      <c r="E279" s="273"/>
      <c r="F279" s="262"/>
      <c r="G279" s="263"/>
      <c r="H279" s="264"/>
      <c r="I279" s="263"/>
      <c r="J279" s="264"/>
      <c r="K279" s="265"/>
    </row>
    <row r="280">
      <c r="A280" s="3"/>
      <c r="D280" s="111"/>
      <c r="E280" s="273"/>
      <c r="F280" s="262"/>
      <c r="G280" s="263"/>
      <c r="H280" s="264"/>
      <c r="I280" s="263"/>
      <c r="J280" s="264"/>
      <c r="K280" s="265"/>
    </row>
    <row r="281" customFormat="true" s="1">
      <c r="A281" s="3"/>
      <c r="B281" s="2"/>
      <c r="D281" s="111"/>
      <c r="E281" s="273"/>
      <c r="F281" s="262"/>
      <c r="G281" s="263"/>
      <c r="H281" s="264"/>
      <c r="I281" s="263"/>
      <c r="J281" s="264"/>
      <c r="K281" s="265"/>
    </row>
    <row r="282">
      <c r="A282" s="3"/>
      <c r="D282" s="111"/>
      <c r="E282" s="273"/>
      <c r="F282" s="262"/>
      <c r="G282" s="263"/>
      <c r="H282" s="264"/>
      <c r="I282" s="263"/>
      <c r="J282" s="264"/>
      <c r="K282" s="265"/>
    </row>
    <row r="283">
      <c r="A283" s="3"/>
      <c r="D283" s="111"/>
      <c r="E283" s="273"/>
      <c r="F283" s="262"/>
      <c r="G283" s="263"/>
      <c r="H283" s="264"/>
      <c r="I283" s="263"/>
      <c r="J283" s="264"/>
      <c r="K283" s="265"/>
    </row>
    <row r="284">
      <c r="A284" s="3"/>
      <c r="D284" s="111"/>
      <c r="E284" s="273"/>
      <c r="F284" s="262"/>
      <c r="G284" s="263"/>
      <c r="H284" s="264"/>
      <c r="I284" s="263"/>
      <c r="J284" s="264"/>
      <c r="K284" s="265"/>
    </row>
    <row r="285">
      <c r="A285" s="3"/>
      <c r="D285" s="111"/>
      <c r="E285" s="273"/>
      <c r="F285" s="262"/>
      <c r="G285" s="263"/>
      <c r="H285" s="264"/>
      <c r="I285" s="263"/>
      <c r="J285" s="264"/>
      <c r="K285" s="265"/>
    </row>
    <row r="286" ht="15.75" customFormat="true" s="1">
      <c r="B286" s="2"/>
      <c r="D286" s="121"/>
      <c r="E286" s="274"/>
      <c r="F286" s="266"/>
      <c r="G286" s="267"/>
      <c r="H286" s="268"/>
      <c r="I286" s="267"/>
      <c r="J286" s="268"/>
      <c r="K286" s="269"/>
    </row>
    <row r="288" ht="19.5">
      <c r="B288" s="9" t="s">
        <v>161</v>
      </c>
    </row>
    <row r="289" customFormat="true" s="88">
      <c r="B289" s="89"/>
      <c r="D289" s="275"/>
      <c r="E289" s="276"/>
      <c r="F289" s="277" t="s">
        <v>84</v>
      </c>
      <c r="G289" s="278" t="s">
        <v>129</v>
      </c>
      <c r="H289" s="279" t="s">
        <v>130</v>
      </c>
      <c r="I289" s="280" t="s">
        <v>131</v>
      </c>
      <c r="J289" s="281" t="s">
        <v>132</v>
      </c>
      <c r="K289" s="282" t="s">
        <v>158</v>
      </c>
    </row>
    <row r="290" ht="15.75">
      <c r="E290" s="221" t="s">
        <v>162</v>
      </c>
      <c r="F290" s="266">
        <v>6</v>
      </c>
      <c r="G290" s="267">
        <v>4.9000000000000004</v>
      </c>
      <c r="H290" s="268">
        <v>2.2999999999999998</v>
      </c>
      <c r="I290" s="267">
        <v>10</v>
      </c>
      <c r="J290" s="268">
        <v>3.1000000000000001</v>
      </c>
      <c r="K290" s="269">
        <v>8.3000000000000007</v>
      </c>
    </row>
    <row r="292" ht="23.25" customFormat="true" s="5">
      <c r="A292" s="6" t="s">
        <v>223</v>
      </c>
      <c r="B292" s="7"/>
      <c r="E292" s="150"/>
      <c r="F292" s="150"/>
      <c r="G292" s="151"/>
      <c r="H292" s="8"/>
      <c r="I292" s="8"/>
      <c r="J292" s="151"/>
      <c r="K292" s="8"/>
    </row>
    <row r="293" ht="18.75">
      <c r="B293" s="9" t="s">
        <v>164</v>
      </c>
    </row>
    <row r="294" customFormat="true" s="189">
      <c r="C294" s="189" t="s">
        <v>165</v>
      </c>
      <c r="E294" s="190"/>
      <c r="F294" s="190"/>
      <c r="G294" s="190"/>
      <c r="H294" s="190"/>
      <c r="I294" s="190"/>
      <c r="J294" s="190"/>
    </row>
    <row r="295" ht="15.75" customFormat="true" s="189">
      <c r="E295" s="190"/>
      <c r="F295" s="190"/>
      <c r="G295" s="190"/>
      <c r="H295" s="190"/>
      <c r="I295" s="190"/>
      <c r="J295" s="190"/>
    </row>
    <row r="296" ht="15.75" customFormat="true" s="88">
      <c r="B296" s="89"/>
      <c r="D296" s="95" t="s">
        <v>83</v>
      </c>
      <c r="E296" s="96"/>
      <c r="F296" s="166" t="s">
        <v>224</v>
      </c>
      <c r="G296" s="180" t="s">
        <v>225</v>
      </c>
      <c r="H296" s="181" t="s">
        <v>166</v>
      </c>
    </row>
    <row r="297" customFormat="true" s="1">
      <c r="B297" s="2"/>
      <c r="D297" s="101" t="s">
        <v>36</v>
      </c>
      <c r="E297" s="199" t="s">
        <v>97</v>
      </c>
      <c r="F297" s="283">
        <v>4.5199999999999996</v>
      </c>
      <c r="G297" s="159">
        <v>2.9199999999999999</v>
      </c>
      <c r="H297" s="284">
        <v>-3.1600000000000001</v>
      </c>
    </row>
    <row r="298">
      <c r="D298" s="111" t="s">
        <v>37</v>
      </c>
      <c r="E298" s="205" t="s">
        <v>97</v>
      </c>
      <c r="F298" s="117">
        <v>-0.28000000000000003</v>
      </c>
      <c r="G298" s="118">
        <v>0.81999999999999995</v>
      </c>
      <c r="H298" s="285">
        <v>-7.7599999999999998</v>
      </c>
      <c r="I298" s="3"/>
      <c r="J298" s="3"/>
      <c r="K298" s="3"/>
    </row>
    <row r="299">
      <c r="D299" s="111" t="s">
        <v>126</v>
      </c>
      <c r="E299" s="205" t="s">
        <v>98</v>
      </c>
      <c r="F299" s="117">
        <v>3.8399999999999999</v>
      </c>
      <c r="G299" s="118">
        <v>4.4800000000000004</v>
      </c>
      <c r="H299" s="285">
        <v>-7.0999999999999996</v>
      </c>
      <c r="I299" s="3"/>
      <c r="J299" s="3"/>
      <c r="K299" s="3"/>
    </row>
    <row r="300">
      <c r="D300" s="111" t="s">
        <v>127</v>
      </c>
      <c r="E300" s="205" t="s">
        <v>100</v>
      </c>
      <c r="F300" s="117">
        <v>-6.1200000000000001</v>
      </c>
      <c r="G300" s="118">
        <v>-10.800000000000001</v>
      </c>
      <c r="H300" s="285">
        <v>-4.9199999999999999</v>
      </c>
      <c r="I300" s="3"/>
      <c r="J300" s="3"/>
      <c r="K300" s="3"/>
    </row>
    <row r="301">
      <c r="A301" s="3"/>
      <c r="D301" s="111"/>
      <c r="E301" s="205"/>
      <c r="F301" s="117"/>
      <c r="G301" s="118"/>
      <c r="H301" s="285"/>
      <c r="I301" s="3"/>
      <c r="J301" s="3"/>
      <c r="K301" s="3"/>
    </row>
    <row r="302">
      <c r="A302" s="3"/>
      <c r="D302" s="111"/>
      <c r="E302" s="205"/>
      <c r="F302" s="117"/>
      <c r="G302" s="118"/>
      <c r="H302" s="285"/>
      <c r="I302" s="3"/>
      <c r="J302" s="3"/>
      <c r="K302" s="3"/>
    </row>
    <row r="303">
      <c r="A303" s="3"/>
      <c r="D303" s="111"/>
      <c r="E303" s="205"/>
      <c r="F303" s="117"/>
      <c r="G303" s="118"/>
      <c r="H303" s="285"/>
      <c r="I303" s="3"/>
      <c r="J303" s="3"/>
      <c r="K303" s="3"/>
    </row>
    <row r="304">
      <c r="A304" s="3"/>
      <c r="D304" s="111"/>
      <c r="E304" s="205"/>
      <c r="F304" s="117"/>
      <c r="G304" s="118"/>
      <c r="H304" s="285"/>
      <c r="I304" s="3"/>
      <c r="J304" s="3"/>
      <c r="K304" s="3"/>
    </row>
    <row r="305">
      <c r="A305" s="3"/>
      <c r="D305" s="111"/>
      <c r="E305" s="205"/>
      <c r="F305" s="117"/>
      <c r="G305" s="118"/>
      <c r="H305" s="285"/>
      <c r="I305" s="3"/>
      <c r="J305" s="3"/>
      <c r="K305" s="3"/>
    </row>
    <row r="306">
      <c r="A306" s="3"/>
      <c r="D306" s="111"/>
      <c r="E306" s="205"/>
      <c r="F306" s="117"/>
      <c r="G306" s="118"/>
      <c r="H306" s="285"/>
      <c r="I306" s="3"/>
      <c r="J306" s="3"/>
      <c r="K306" s="3"/>
    </row>
    <row r="307">
      <c r="A307" s="3"/>
      <c r="D307" s="111"/>
      <c r="E307" s="205"/>
      <c r="F307" s="117"/>
      <c r="G307" s="118"/>
      <c r="H307" s="285"/>
      <c r="I307" s="3"/>
      <c r="J307" s="3"/>
      <c r="K307" s="3"/>
    </row>
    <row r="308">
      <c r="A308" s="3"/>
      <c r="D308" s="111"/>
      <c r="E308" s="205"/>
      <c r="F308" s="117"/>
      <c r="G308" s="118"/>
      <c r="H308" s="285"/>
      <c r="I308" s="3"/>
      <c r="J308" s="3"/>
      <c r="K308" s="3"/>
    </row>
    <row r="309">
      <c r="A309" s="3"/>
      <c r="D309" s="111"/>
      <c r="E309" s="205"/>
      <c r="F309" s="117"/>
      <c r="G309" s="118"/>
      <c r="H309" s="285"/>
      <c r="I309" s="3"/>
      <c r="J309" s="3"/>
      <c r="K309" s="3"/>
    </row>
    <row r="310">
      <c r="A310" s="3"/>
      <c r="D310" s="111"/>
      <c r="E310" s="205"/>
      <c r="F310" s="117"/>
      <c r="G310" s="118"/>
      <c r="H310" s="285"/>
      <c r="I310" s="3"/>
      <c r="J310" s="3"/>
      <c r="K310" s="3"/>
    </row>
    <row r="311">
      <c r="A311" s="3"/>
      <c r="D311" s="111"/>
      <c r="E311" s="205"/>
      <c r="F311" s="117"/>
      <c r="G311" s="118"/>
      <c r="H311" s="285"/>
      <c r="I311" s="3"/>
      <c r="J311" s="3"/>
      <c r="K311" s="3"/>
    </row>
    <row r="312">
      <c r="A312" s="3"/>
      <c r="D312" s="111"/>
      <c r="E312" s="205"/>
      <c r="F312" s="117"/>
      <c r="G312" s="118"/>
      <c r="H312" s="285"/>
      <c r="I312" s="3"/>
      <c r="J312" s="3"/>
      <c r="K312" s="3"/>
    </row>
    <row r="313">
      <c r="A313" s="3"/>
      <c r="D313" s="111"/>
      <c r="E313" s="205"/>
      <c r="F313" s="117"/>
      <c r="G313" s="118"/>
      <c r="H313" s="285"/>
      <c r="I313" s="3"/>
      <c r="J313" s="3"/>
      <c r="K313" s="3"/>
    </row>
    <row r="314">
      <c r="A314" s="3"/>
      <c r="D314" s="111"/>
      <c r="E314" s="205"/>
      <c r="F314" s="117"/>
      <c r="G314" s="118"/>
      <c r="H314" s="285"/>
      <c r="I314" s="3"/>
      <c r="J314" s="3"/>
      <c r="K314" s="3"/>
    </row>
    <row r="315">
      <c r="A315" s="3"/>
      <c r="D315" s="111"/>
      <c r="E315" s="205"/>
      <c r="F315" s="117"/>
      <c r="G315" s="118"/>
      <c r="H315" s="285"/>
      <c r="I315" s="3"/>
      <c r="J315" s="3"/>
      <c r="K315" s="3"/>
    </row>
    <row r="316">
      <c r="A316" s="3"/>
      <c r="D316" s="111"/>
      <c r="E316" s="205"/>
      <c r="F316" s="117"/>
      <c r="G316" s="118"/>
      <c r="H316" s="285"/>
      <c r="I316" s="3"/>
      <c r="J316" s="3"/>
      <c r="K316" s="3"/>
    </row>
    <row r="317" customFormat="true" s="1">
      <c r="A317" s="3"/>
      <c r="B317" s="2"/>
      <c r="D317" s="111"/>
      <c r="E317" s="205"/>
      <c r="F317" s="117"/>
      <c r="G317" s="118"/>
      <c r="H317" s="285"/>
    </row>
    <row r="318">
      <c r="A318" s="3"/>
      <c r="D318" s="111"/>
      <c r="E318" s="205"/>
      <c r="F318" s="117"/>
      <c r="G318" s="118"/>
      <c r="H318" s="285"/>
      <c r="I318" s="3"/>
      <c r="J318" s="3"/>
      <c r="K318" s="3"/>
    </row>
    <row r="319">
      <c r="A319" s="3"/>
      <c r="D319" s="111"/>
      <c r="E319" s="205"/>
      <c r="F319" s="117"/>
      <c r="G319" s="118"/>
      <c r="H319" s="285"/>
      <c r="I319" s="3"/>
      <c r="J319" s="3"/>
      <c r="K319" s="3"/>
    </row>
    <row r="320">
      <c r="A320" s="3"/>
      <c r="D320" s="111"/>
      <c r="E320" s="205"/>
      <c r="F320" s="117"/>
      <c r="G320" s="118"/>
      <c r="H320" s="285"/>
      <c r="I320" s="3"/>
      <c r="J320" s="3"/>
      <c r="K320" s="3"/>
    </row>
    <row r="321" customFormat="true" s="1">
      <c r="A321" s="3"/>
      <c r="B321" s="2"/>
      <c r="D321" s="111"/>
      <c r="E321" s="205"/>
      <c r="F321" s="117"/>
      <c r="G321" s="118"/>
      <c r="H321" s="285"/>
    </row>
    <row r="322">
      <c r="A322" s="3"/>
      <c r="D322" s="111"/>
      <c r="E322" s="205"/>
      <c r="F322" s="117"/>
      <c r="G322" s="118"/>
      <c r="H322" s="285"/>
      <c r="I322" s="3"/>
      <c r="J322" s="3"/>
      <c r="K322" s="3"/>
    </row>
    <row r="323">
      <c r="A323" s="3"/>
      <c r="D323" s="111"/>
      <c r="E323" s="205"/>
      <c r="F323" s="117"/>
      <c r="G323" s="118"/>
      <c r="H323" s="285"/>
      <c r="I323" s="3"/>
      <c r="J323" s="3"/>
      <c r="K323" s="3"/>
    </row>
    <row r="324">
      <c r="A324" s="3"/>
      <c r="D324" s="111"/>
      <c r="E324" s="205"/>
      <c r="F324" s="117"/>
      <c r="G324" s="118"/>
      <c r="H324" s="285"/>
      <c r="I324" s="3"/>
      <c r="J324" s="3"/>
      <c r="K324" s="3"/>
    </row>
    <row r="325">
      <c r="A325" s="3"/>
      <c r="D325" s="111"/>
      <c r="E325" s="205"/>
      <c r="F325" s="117"/>
      <c r="G325" s="118"/>
      <c r="H325" s="285"/>
      <c r="I325" s="3"/>
      <c r="J325" s="3"/>
      <c r="K325" s="3"/>
    </row>
    <row r="326" ht="15.75" customFormat="true" s="1">
      <c r="B326" s="2"/>
      <c r="D326" s="121"/>
      <c r="E326" s="208"/>
      <c r="F326" s="127"/>
      <c r="G326" s="128"/>
      <c r="H326" s="286"/>
    </row>
    <row r="328" ht="19.5">
      <c r="A328" s="3"/>
      <c r="B328" s="9" t="s">
        <v>169</v>
      </c>
    </row>
    <row r="329" ht="15.75" customFormat="true" s="88">
      <c r="B329" s="89"/>
      <c r="D329" s="270" t="s">
        <v>160</v>
      </c>
      <c r="E329" s="271" t="s">
        <v>93</v>
      </c>
      <c r="F329" s="166" t="s">
        <v>224</v>
      </c>
      <c r="G329" s="180" t="s">
        <v>225</v>
      </c>
      <c r="H329" s="181" t="s">
        <v>166</v>
      </c>
    </row>
    <row r="330" customFormat="true" s="1">
      <c r="B330" s="2"/>
      <c r="D330" s="101" t="s">
        <v>222</v>
      </c>
      <c r="E330" s="272">
        <v>8</v>
      </c>
      <c r="F330" s="283">
        <v>4.6799999999999997</v>
      </c>
      <c r="G330" s="159">
        <v>4.46</v>
      </c>
      <c r="H330" s="284">
        <v>-6.8399999999999999</v>
      </c>
    </row>
    <row r="331">
      <c r="D331" s="111" t="s">
        <v>218</v>
      </c>
      <c r="E331" s="273">
        <v>8</v>
      </c>
      <c r="F331" s="117">
        <v>2.1200000000000001</v>
      </c>
      <c r="G331" s="118">
        <v>3.1400000000000001</v>
      </c>
      <c r="H331" s="285">
        <v>-2.8399999999999999</v>
      </c>
      <c r="I331" s="3"/>
      <c r="J331" s="3"/>
      <c r="K331" s="3"/>
    </row>
    <row r="332">
      <c r="D332" s="111" t="s">
        <v>216</v>
      </c>
      <c r="E332" s="273">
        <v>8</v>
      </c>
      <c r="F332" s="117">
        <v>5.8799999999999999</v>
      </c>
      <c r="G332" s="118">
        <v>5.6799999999999997</v>
      </c>
      <c r="H332" s="285">
        <v>-7.7999999999999998</v>
      </c>
      <c r="I332" s="3"/>
      <c r="J332" s="3"/>
      <c r="K332" s="3"/>
    </row>
    <row r="333">
      <c r="D333" s="111" t="s">
        <v>217</v>
      </c>
      <c r="E333" s="273">
        <v>7</v>
      </c>
      <c r="F333" s="117">
        <v>3.52</v>
      </c>
      <c r="G333" s="118">
        <v>3.9399999999999999</v>
      </c>
      <c r="H333" s="285">
        <v>-7.7599999999999998</v>
      </c>
      <c r="I333" s="3"/>
      <c r="J333" s="3"/>
      <c r="K333" s="3"/>
    </row>
    <row r="334">
      <c r="A334" s="3"/>
      <c r="D334" s="111" t="s">
        <v>218</v>
      </c>
      <c r="E334" s="273">
        <v>7</v>
      </c>
      <c r="F334" s="117">
        <v>0.95999999999999996</v>
      </c>
      <c r="G334" s="118">
        <v>2.3199999999999998</v>
      </c>
      <c r="H334" s="285">
        <v>-3.2000000000000002</v>
      </c>
      <c r="I334" s="3"/>
      <c r="J334" s="3"/>
      <c r="K334" s="3"/>
    </row>
    <row r="335">
      <c r="A335" s="3"/>
      <c r="D335" s="111" t="s">
        <v>216</v>
      </c>
      <c r="E335" s="273">
        <v>7</v>
      </c>
      <c r="F335" s="117">
        <v>5.1600000000000001</v>
      </c>
      <c r="G335" s="118">
        <v>5.2400000000000002</v>
      </c>
      <c r="H335" s="285">
        <v>-9.9800000000000004</v>
      </c>
      <c r="I335" s="3"/>
      <c r="J335" s="3"/>
      <c r="K335" s="3"/>
    </row>
    <row r="336">
      <c r="A336" s="3"/>
      <c r="D336" s="111" t="s">
        <v>217</v>
      </c>
      <c r="E336" s="273">
        <v>6</v>
      </c>
      <c r="F336" s="117">
        <v>2.6200000000000001</v>
      </c>
      <c r="G336" s="118">
        <v>3.46</v>
      </c>
      <c r="H336" s="285">
        <v>-8.3800000000000008</v>
      </c>
      <c r="I336" s="3"/>
      <c r="J336" s="3"/>
      <c r="K336" s="3"/>
    </row>
    <row r="337">
      <c r="A337" s="3"/>
      <c r="D337" s="111" t="s">
        <v>218</v>
      </c>
      <c r="E337" s="273">
        <v>6</v>
      </c>
      <c r="F337" s="117">
        <v>0.38</v>
      </c>
      <c r="G337" s="118">
        <v>1</v>
      </c>
      <c r="H337" s="285">
        <v>-3.5600000000000001</v>
      </c>
      <c r="I337" s="3"/>
      <c r="J337" s="3"/>
      <c r="K337" s="3"/>
    </row>
    <row r="338">
      <c r="A338" s="3"/>
      <c r="D338" s="111" t="s">
        <v>216</v>
      </c>
      <c r="E338" s="273">
        <v>6</v>
      </c>
      <c r="F338" s="117">
        <v>4.4400000000000004</v>
      </c>
      <c r="G338" s="118">
        <v>4.7999999999999998</v>
      </c>
      <c r="H338" s="285">
        <v>-12.24</v>
      </c>
      <c r="I338" s="3"/>
      <c r="J338" s="3"/>
      <c r="K338" s="3"/>
    </row>
    <row r="339">
      <c r="A339" s="3"/>
      <c r="D339" s="111" t="s">
        <v>217</v>
      </c>
      <c r="E339" s="273">
        <v>5</v>
      </c>
      <c r="F339" s="117">
        <v>1.46</v>
      </c>
      <c r="G339" s="118">
        <v>2.7599999999999998</v>
      </c>
      <c r="H339" s="285">
        <v>-8.8200000000000003</v>
      </c>
      <c r="I339" s="3"/>
      <c r="J339" s="3"/>
      <c r="K339" s="3"/>
    </row>
    <row r="340">
      <c r="A340" s="3"/>
      <c r="D340" s="111" t="s">
        <v>218</v>
      </c>
      <c r="E340" s="273">
        <v>5</v>
      </c>
      <c r="F340" s="117">
        <v>-0.16</v>
      </c>
      <c r="G340" s="118">
        <v>-0.5</v>
      </c>
      <c r="H340" s="285">
        <v>-3.9199999999999999</v>
      </c>
      <c r="I340" s="3"/>
      <c r="J340" s="3"/>
      <c r="K340" s="3"/>
    </row>
    <row r="341">
      <c r="A341" s="3"/>
      <c r="D341" s="111" t="s">
        <v>216</v>
      </c>
      <c r="E341" s="273">
        <v>5</v>
      </c>
      <c r="F341" s="117">
        <v>3.7200000000000002</v>
      </c>
      <c r="G341" s="118">
        <v>4.3600000000000003</v>
      </c>
      <c r="H341" s="285">
        <v>-13.699999999999999</v>
      </c>
      <c r="I341" s="3"/>
      <c r="J341" s="3"/>
      <c r="K341" s="3"/>
    </row>
    <row r="342">
      <c r="A342" s="3"/>
      <c r="D342" s="111" t="s">
        <v>217</v>
      </c>
      <c r="E342" s="273">
        <v>4</v>
      </c>
      <c r="F342" s="117">
        <v>-0.02</v>
      </c>
      <c r="G342" s="118">
        <v>1.8600000000000001</v>
      </c>
      <c r="H342" s="285">
        <v>-9.5600000000000005</v>
      </c>
      <c r="I342" s="3"/>
      <c r="J342" s="3"/>
      <c r="K342" s="3"/>
    </row>
    <row r="343">
      <c r="A343" s="3"/>
      <c r="D343" s="111" t="s">
        <v>218</v>
      </c>
      <c r="E343" s="273">
        <v>4</v>
      </c>
      <c r="F343" s="117">
        <v>-2.2400000000000002</v>
      </c>
      <c r="G343" s="118">
        <v>-2.6400000000000001</v>
      </c>
      <c r="H343" s="285">
        <v>-4.6399999999999997</v>
      </c>
      <c r="I343" s="3"/>
      <c r="J343" s="3"/>
      <c r="K343" s="3"/>
    </row>
    <row r="344">
      <c r="A344" s="3"/>
      <c r="D344" s="111" t="s">
        <v>216</v>
      </c>
      <c r="E344" s="273">
        <v>4</v>
      </c>
      <c r="F344" s="117">
        <v>3</v>
      </c>
      <c r="G344" s="118">
        <v>3.8399999999999999</v>
      </c>
      <c r="H344" s="285">
        <v>-14.359999999999999</v>
      </c>
      <c r="I344" s="3"/>
      <c r="J344" s="3"/>
      <c r="K344" s="3"/>
    </row>
    <row r="345">
      <c r="A345" s="3"/>
      <c r="D345" s="111"/>
      <c r="E345" s="273"/>
      <c r="F345" s="117"/>
      <c r="G345" s="118"/>
      <c r="H345" s="285"/>
      <c r="I345" s="3"/>
      <c r="J345" s="3"/>
      <c r="K345" s="3"/>
    </row>
    <row r="346">
      <c r="A346" s="3"/>
      <c r="D346" s="111"/>
      <c r="E346" s="273"/>
      <c r="F346" s="117"/>
      <c r="G346" s="118"/>
      <c r="H346" s="285"/>
      <c r="I346" s="3"/>
      <c r="J346" s="3"/>
      <c r="K346" s="3"/>
    </row>
    <row r="347">
      <c r="A347" s="3"/>
      <c r="D347" s="111"/>
      <c r="E347" s="273"/>
      <c r="F347" s="117"/>
      <c r="G347" s="118"/>
      <c r="H347" s="285"/>
      <c r="I347" s="3"/>
      <c r="J347" s="3"/>
      <c r="K347" s="3"/>
    </row>
    <row r="348">
      <c r="A348" s="3"/>
      <c r="D348" s="111"/>
      <c r="E348" s="273"/>
      <c r="F348" s="117"/>
      <c r="G348" s="118"/>
      <c r="H348" s="285"/>
      <c r="I348" s="3"/>
      <c r="J348" s="3"/>
      <c r="K348" s="3"/>
    </row>
    <row r="349">
      <c r="A349" s="3"/>
      <c r="D349" s="111"/>
      <c r="E349" s="273"/>
      <c r="F349" s="117"/>
      <c r="G349" s="118"/>
      <c r="H349" s="285"/>
      <c r="I349" s="3"/>
      <c r="J349" s="3"/>
      <c r="K349" s="3"/>
    </row>
    <row r="350" customFormat="true" s="1">
      <c r="A350" s="3"/>
      <c r="B350" s="2"/>
      <c r="D350" s="111"/>
      <c r="E350" s="273"/>
      <c r="F350" s="117"/>
      <c r="G350" s="118"/>
      <c r="H350" s="285"/>
    </row>
    <row r="351">
      <c r="A351" s="3"/>
      <c r="D351" s="111"/>
      <c r="E351" s="273"/>
      <c r="F351" s="117"/>
      <c r="G351" s="118"/>
      <c r="H351" s="285"/>
      <c r="I351" s="3"/>
      <c r="J351" s="3"/>
      <c r="K351" s="3"/>
    </row>
    <row r="352">
      <c r="A352" s="3"/>
      <c r="D352" s="111"/>
      <c r="E352" s="273"/>
      <c r="F352" s="117"/>
      <c r="G352" s="118"/>
      <c r="H352" s="285"/>
      <c r="I352" s="3"/>
      <c r="J352" s="3"/>
      <c r="K352" s="3"/>
    </row>
    <row r="353">
      <c r="A353" s="3"/>
      <c r="D353" s="111"/>
      <c r="E353" s="273"/>
      <c r="F353" s="117"/>
      <c r="G353" s="118"/>
      <c r="H353" s="285"/>
      <c r="I353" s="3"/>
      <c r="J353" s="3"/>
      <c r="K353" s="3"/>
    </row>
    <row r="354" customFormat="true" s="1">
      <c r="A354" s="3"/>
      <c r="B354" s="2"/>
      <c r="D354" s="111"/>
      <c r="E354" s="273"/>
      <c r="F354" s="117"/>
      <c r="G354" s="118"/>
      <c r="H354" s="285"/>
    </row>
    <row r="355">
      <c r="A355" s="3"/>
      <c r="D355" s="111"/>
      <c r="E355" s="273"/>
      <c r="F355" s="117"/>
      <c r="G355" s="118"/>
      <c r="H355" s="285"/>
      <c r="I355" s="3"/>
      <c r="J355" s="3"/>
      <c r="K355" s="3"/>
    </row>
    <row r="356">
      <c r="A356" s="3"/>
      <c r="D356" s="111"/>
      <c r="E356" s="273"/>
      <c r="F356" s="117"/>
      <c r="G356" s="118"/>
      <c r="H356" s="285"/>
      <c r="I356" s="3"/>
      <c r="J356" s="3"/>
      <c r="K356" s="3"/>
    </row>
    <row r="357">
      <c r="A357" s="3"/>
      <c r="D357" s="111"/>
      <c r="E357" s="273"/>
      <c r="F357" s="117"/>
      <c r="G357" s="118"/>
      <c r="H357" s="285"/>
      <c r="I357" s="3"/>
      <c r="J357" s="3"/>
      <c r="K357" s="3"/>
    </row>
    <row r="358">
      <c r="A358" s="3"/>
      <c r="D358" s="111"/>
      <c r="E358" s="273"/>
      <c r="F358" s="117"/>
      <c r="G358" s="118"/>
      <c r="H358" s="285"/>
      <c r="I358" s="3"/>
      <c r="J358" s="3"/>
      <c r="K358" s="3"/>
    </row>
    <row r="359" ht="15.75" customFormat="true" s="1">
      <c r="B359" s="2"/>
      <c r="D359" s="121"/>
      <c r="E359" s="274"/>
      <c r="F359" s="127"/>
      <c r="G359" s="128"/>
      <c r="H359" s="286"/>
    </row>
    <row r="361" ht="19.5">
      <c r="B361" s="9" t="s">
        <v>170</v>
      </c>
    </row>
    <row r="362" ht="15.75" customFormat="true" s="88">
      <c r="B362" s="89"/>
      <c r="D362" s="95" t="s">
        <v>83</v>
      </c>
      <c r="E362" s="96"/>
      <c r="F362" s="166" t="s">
        <v>224</v>
      </c>
      <c r="G362" s="180" t="s">
        <v>225</v>
      </c>
      <c r="H362" s="181" t="s">
        <v>166</v>
      </c>
    </row>
    <row r="363" customFormat="true" s="1">
      <c r="B363" s="2"/>
      <c r="D363" s="101"/>
      <c r="E363" s="272" t="s">
        <v>158</v>
      </c>
      <c r="F363" s="283" t="s">
        <v>171</v>
      </c>
      <c r="G363" s="159" t="s">
        <v>171</v>
      </c>
      <c r="H363" s="284" t="s">
        <v>173</v>
      </c>
    </row>
    <row r="364">
      <c r="D364" s="111"/>
      <c r="E364" s="273" t="s">
        <v>84</v>
      </c>
      <c r="F364" s="117" t="s">
        <v>172</v>
      </c>
      <c r="G364" s="118" t="s">
        <v>173</v>
      </c>
      <c r="H364" s="285" t="s">
        <v>171</v>
      </c>
      <c r="I364" s="3"/>
      <c r="J364" s="3"/>
      <c r="K364" s="3"/>
    </row>
    <row r="365">
      <c r="D365" s="111"/>
      <c r="E365" s="273" t="s">
        <v>129</v>
      </c>
      <c r="F365" s="117" t="s">
        <v>172</v>
      </c>
      <c r="G365" s="118" t="s">
        <v>171</v>
      </c>
      <c r="H365" s="285" t="s">
        <v>171</v>
      </c>
      <c r="I365" s="3"/>
      <c r="J365" s="3"/>
      <c r="K365" s="3"/>
    </row>
    <row r="366">
      <c r="D366" s="111"/>
      <c r="E366" s="273" t="s">
        <v>130</v>
      </c>
      <c r="F366" s="117" t="s">
        <v>171</v>
      </c>
      <c r="G366" s="118" t="s">
        <v>174</v>
      </c>
      <c r="H366" s="285" t="s">
        <v>171</v>
      </c>
      <c r="I366" s="3"/>
      <c r="J366" s="3"/>
      <c r="K366" s="3"/>
    </row>
    <row r="367">
      <c r="D367" s="111"/>
      <c r="E367" s="273" t="s">
        <v>131</v>
      </c>
      <c r="F367" s="117" t="s">
        <v>226</v>
      </c>
      <c r="G367" s="118" t="s">
        <v>172</v>
      </c>
      <c r="H367" s="285" t="s">
        <v>171</v>
      </c>
      <c r="I367" s="3"/>
      <c r="J367" s="3"/>
      <c r="K367" s="3"/>
    </row>
    <row r="368" ht="15.75">
      <c r="D368" s="121"/>
      <c r="E368" s="274" t="s">
        <v>132</v>
      </c>
      <c r="F368" s="127" t="s">
        <v>172</v>
      </c>
      <c r="G368" s="128" t="s">
        <v>174</v>
      </c>
      <c r="H368" s="286" t="s">
        <v>171</v>
      </c>
      <c r="I368" s="3"/>
      <c r="J368" s="3"/>
      <c r="K368" s="3"/>
    </row>
    <row r="370" ht="23.25" customFormat="true" s="5">
      <c r="A370" s="6" t="s">
        <v>227</v>
      </c>
      <c r="B370" s="7"/>
      <c r="E370" s="150"/>
      <c r="F370" s="150"/>
      <c r="G370" s="151"/>
      <c r="H370" s="8"/>
      <c r="I370" s="8"/>
      <c r="J370" s="151"/>
      <c r="K370" s="8"/>
    </row>
    <row r="371" ht="19.5">
      <c r="B371" s="9" t="s">
        <v>176</v>
      </c>
    </row>
    <row r="372" ht="15.75" customFormat="true" s="88">
      <c r="B372" s="89"/>
      <c r="D372" s="95" t="s">
        <v>83</v>
      </c>
      <c r="E372" s="96"/>
      <c r="F372" s="197" t="s">
        <v>147</v>
      </c>
      <c r="G372" s="152" t="s">
        <v>216</v>
      </c>
      <c r="H372" s="168" t="s">
        <v>217</v>
      </c>
      <c r="I372" s="143" t="s">
        <v>218</v>
      </c>
      <c r="J372" s="153"/>
      <c r="K372" s="145"/>
    </row>
    <row r="373" customFormat="true" s="1">
      <c r="B373" s="2"/>
      <c r="D373" s="101"/>
      <c r="E373" s="199" t="s">
        <v>97</v>
      </c>
      <c r="F373" s="237">
        <v>7020</v>
      </c>
      <c r="G373" s="238">
        <v>1060</v>
      </c>
      <c r="H373" s="158">
        <v>2980</v>
      </c>
      <c r="I373" s="159">
        <v>2980</v>
      </c>
      <c r="J373" s="158"/>
      <c r="K373" s="160"/>
    </row>
    <row r="374">
      <c r="A374" s="3"/>
      <c r="D374" s="111"/>
      <c r="E374" s="205" t="s">
        <v>98</v>
      </c>
      <c r="F374" s="239">
        <v>4500</v>
      </c>
      <c r="G374" s="240">
        <v>900</v>
      </c>
      <c r="H374" s="119">
        <v>1180</v>
      </c>
      <c r="I374" s="118">
        <v>2420</v>
      </c>
      <c r="J374" s="119"/>
      <c r="K374" s="120"/>
    </row>
    <row r="375">
      <c r="A375" s="3"/>
      <c r="D375" s="111"/>
      <c r="E375" s="205" t="s">
        <v>100</v>
      </c>
      <c r="F375" s="239">
        <v>950</v>
      </c>
      <c r="G375" s="240">
        <v>130</v>
      </c>
      <c r="H375" s="119">
        <v>130</v>
      </c>
      <c r="I375" s="118">
        <v>690</v>
      </c>
      <c r="J375" s="119"/>
      <c r="K375" s="120"/>
    </row>
    <row r="376">
      <c r="A376" s="3"/>
      <c r="D376" s="111"/>
      <c r="E376" s="205"/>
      <c r="F376" s="239"/>
      <c r="G376" s="240"/>
      <c r="H376" s="119"/>
      <c r="I376" s="118"/>
      <c r="J376" s="119"/>
      <c r="K376" s="120"/>
    </row>
    <row r="377">
      <c r="A377" s="3"/>
      <c r="D377" s="111"/>
      <c r="E377" s="205"/>
      <c r="F377" s="239"/>
      <c r="G377" s="240"/>
      <c r="H377" s="119"/>
      <c r="I377" s="118"/>
      <c r="J377" s="119"/>
      <c r="K377" s="120"/>
    </row>
    <row r="378" ht="15.75" customFormat="true" s="1">
      <c r="B378" s="2"/>
      <c r="D378" s="121"/>
      <c r="E378" s="208"/>
      <c r="F378" s="241"/>
      <c r="G378" s="242"/>
      <c r="H378" s="129"/>
      <c r="I378" s="128"/>
      <c r="J378" s="129"/>
      <c r="K378" s="130"/>
    </row>
    <row r="379" ht="15.75" customFormat="true" s="1">
      <c r="B379" s="2"/>
      <c r="E379" s="221" t="s">
        <v>147</v>
      </c>
      <c r="F379" s="243">
        <f ca="1">SUM(F373:F378)</f>
        <v>0</v>
      </c>
      <c r="G379" s="244">
        <f ca="1">SUM(G373:G378)</f>
        <v>0</v>
      </c>
      <c r="H379" s="245">
        <f ca="1">SUM(H373:H378)</f>
        <v>0</v>
      </c>
      <c r="I379" s="246">
        <f ca="1">SUM(I373:I378)</f>
        <v>0</v>
      </c>
      <c r="J379" s="245">
        <f ca="1">SUM(J373:J378)</f>
        <v>0</v>
      </c>
      <c r="K379" s="247">
        <f ca="1">SUM(K373:K378)</f>
        <v>0</v>
      </c>
    </row>
    <row r="380" customFormat="true" s="39">
      <c r="F380" s="39" t="s">
        <v>28</v>
      </c>
    </row>
    <row r="381">
      <c r="A381" s="3"/>
      <c r="G381" s="86"/>
      <c r="J381" s="86"/>
    </row>
    <row r="382" ht="19.5">
      <c r="A382" s="3"/>
      <c r="B382" s="9" t="s">
        <v>177</v>
      </c>
      <c r="G382" s="86"/>
      <c r="J382" s="86"/>
    </row>
    <row r="383" ht="15.75" customFormat="true" s="88">
      <c r="B383" s="89"/>
      <c r="D383" s="95" t="s">
        <v>83</v>
      </c>
      <c r="E383" s="96"/>
      <c r="F383" s="197" t="s">
        <v>147</v>
      </c>
      <c r="G383" s="152" t="s">
        <v>216</v>
      </c>
      <c r="H383" s="168" t="s">
        <v>217</v>
      </c>
      <c r="I383" s="143" t="s">
        <v>218</v>
      </c>
      <c r="J383" s="153"/>
      <c r="K383" s="145"/>
    </row>
    <row r="384" customFormat="true" s="1">
      <c r="B384" s="2"/>
      <c r="D384" s="101" t="s">
        <v>36</v>
      </c>
      <c r="E384" s="199" t="s">
        <v>97</v>
      </c>
      <c r="F384" s="237">
        <v>3510</v>
      </c>
      <c r="G384" s="238">
        <v>530</v>
      </c>
      <c r="H384" s="158">
        <v>530</v>
      </c>
      <c r="I384" s="159">
        <v>2450</v>
      </c>
      <c r="J384" s="158"/>
      <c r="K384" s="160"/>
    </row>
    <row r="385">
      <c r="D385" s="111" t="s">
        <v>37</v>
      </c>
      <c r="E385" s="205" t="s">
        <v>97</v>
      </c>
      <c r="F385" s="239">
        <v>3510</v>
      </c>
      <c r="G385" s="240">
        <v>530</v>
      </c>
      <c r="H385" s="119">
        <v>2450</v>
      </c>
      <c r="I385" s="118">
        <v>530</v>
      </c>
      <c r="J385" s="119"/>
      <c r="K385" s="120"/>
    </row>
    <row r="386">
      <c r="D386" s="111" t="s">
        <v>126</v>
      </c>
      <c r="E386" s="205" t="s">
        <v>98</v>
      </c>
      <c r="F386" s="239">
        <v>4500</v>
      </c>
      <c r="G386" s="240">
        <v>900</v>
      </c>
      <c r="H386" s="119">
        <v>1180</v>
      </c>
      <c r="I386" s="118">
        <v>2420</v>
      </c>
      <c r="J386" s="119"/>
      <c r="K386" s="120"/>
    </row>
    <row r="387">
      <c r="D387" s="111" t="s">
        <v>127</v>
      </c>
      <c r="E387" s="205" t="s">
        <v>100</v>
      </c>
      <c r="F387" s="239">
        <v>950</v>
      </c>
      <c r="G387" s="240">
        <v>130</v>
      </c>
      <c r="H387" s="119">
        <v>130</v>
      </c>
      <c r="I387" s="118">
        <v>690</v>
      </c>
      <c r="J387" s="119"/>
      <c r="K387" s="120"/>
    </row>
    <row r="388">
      <c r="A388" s="3"/>
      <c r="D388" s="111"/>
      <c r="E388" s="205"/>
      <c r="F388" s="239"/>
      <c r="G388" s="240"/>
      <c r="H388" s="119"/>
      <c r="I388" s="118"/>
      <c r="J388" s="119"/>
      <c r="K388" s="120"/>
    </row>
    <row r="389">
      <c r="A389" s="3"/>
      <c r="D389" s="111"/>
      <c r="E389" s="205"/>
      <c r="F389" s="239"/>
      <c r="G389" s="240"/>
      <c r="H389" s="119"/>
      <c r="I389" s="118"/>
      <c r="J389" s="119"/>
      <c r="K389" s="120"/>
    </row>
    <row r="390">
      <c r="A390" s="3"/>
      <c r="D390" s="111"/>
      <c r="E390" s="205"/>
      <c r="F390" s="239"/>
      <c r="G390" s="240"/>
      <c r="H390" s="119"/>
      <c r="I390" s="118"/>
      <c r="J390" s="119"/>
      <c r="K390" s="120"/>
    </row>
    <row r="391">
      <c r="A391" s="3"/>
      <c r="D391" s="111"/>
      <c r="E391" s="205"/>
      <c r="F391" s="239"/>
      <c r="G391" s="240"/>
      <c r="H391" s="119"/>
      <c r="I391" s="118"/>
      <c r="J391" s="119"/>
      <c r="K391" s="120"/>
    </row>
    <row r="392">
      <c r="A392" s="3"/>
      <c r="D392" s="111"/>
      <c r="E392" s="205"/>
      <c r="F392" s="239"/>
      <c r="G392" s="240"/>
      <c r="H392" s="119"/>
      <c r="I392" s="118"/>
      <c r="J392" s="119"/>
      <c r="K392" s="120"/>
    </row>
    <row r="393">
      <c r="A393" s="3"/>
      <c r="D393" s="111"/>
      <c r="E393" s="205"/>
      <c r="F393" s="239"/>
      <c r="G393" s="240"/>
      <c r="H393" s="119"/>
      <c r="I393" s="118"/>
      <c r="J393" s="119"/>
      <c r="K393" s="120"/>
    </row>
    <row r="394">
      <c r="A394" s="3"/>
      <c r="D394" s="111"/>
      <c r="E394" s="205"/>
      <c r="F394" s="239"/>
      <c r="G394" s="240"/>
      <c r="H394" s="119"/>
      <c r="I394" s="118"/>
      <c r="J394" s="119"/>
      <c r="K394" s="120"/>
    </row>
    <row r="395">
      <c r="A395" s="3"/>
      <c r="D395" s="111"/>
      <c r="E395" s="205"/>
      <c r="F395" s="239"/>
      <c r="G395" s="240"/>
      <c r="H395" s="119"/>
      <c r="I395" s="118"/>
      <c r="J395" s="119"/>
      <c r="K395" s="120"/>
    </row>
    <row r="396">
      <c r="A396" s="3"/>
      <c r="D396" s="111"/>
      <c r="E396" s="205"/>
      <c r="F396" s="239"/>
      <c r="G396" s="240"/>
      <c r="H396" s="119"/>
      <c r="I396" s="118"/>
      <c r="J396" s="119"/>
      <c r="K396" s="120"/>
    </row>
    <row r="397">
      <c r="A397" s="3"/>
      <c r="D397" s="111"/>
      <c r="E397" s="205"/>
      <c r="F397" s="239"/>
      <c r="G397" s="240"/>
      <c r="H397" s="119"/>
      <c r="I397" s="118"/>
      <c r="J397" s="119"/>
      <c r="K397" s="120"/>
    </row>
    <row r="398">
      <c r="A398" s="3"/>
      <c r="D398" s="111"/>
      <c r="E398" s="205"/>
      <c r="F398" s="239"/>
      <c r="G398" s="240"/>
      <c r="H398" s="119"/>
      <c r="I398" s="118"/>
      <c r="J398" s="119"/>
      <c r="K398" s="120"/>
    </row>
    <row r="399">
      <c r="A399" s="3"/>
      <c r="D399" s="111"/>
      <c r="E399" s="205"/>
      <c r="F399" s="239"/>
      <c r="G399" s="240"/>
      <c r="H399" s="119"/>
      <c r="I399" s="118"/>
      <c r="J399" s="119"/>
      <c r="K399" s="120"/>
    </row>
    <row r="400">
      <c r="A400" s="3"/>
      <c r="D400" s="111"/>
      <c r="E400" s="205"/>
      <c r="F400" s="239"/>
      <c r="G400" s="240"/>
      <c r="H400" s="119"/>
      <c r="I400" s="118"/>
      <c r="J400" s="119"/>
      <c r="K400" s="120"/>
    </row>
    <row r="401">
      <c r="A401" s="3"/>
      <c r="D401" s="111"/>
      <c r="E401" s="205"/>
      <c r="F401" s="239"/>
      <c r="G401" s="240"/>
      <c r="H401" s="119"/>
      <c r="I401" s="118"/>
      <c r="J401" s="119"/>
      <c r="K401" s="120"/>
    </row>
    <row r="402">
      <c r="A402" s="3"/>
      <c r="D402" s="111"/>
      <c r="E402" s="205"/>
      <c r="F402" s="239"/>
      <c r="G402" s="240"/>
      <c r="H402" s="119"/>
      <c r="I402" s="118"/>
      <c r="J402" s="119"/>
      <c r="K402" s="120"/>
    </row>
    <row r="403">
      <c r="A403" s="3"/>
      <c r="D403" s="111"/>
      <c r="E403" s="205"/>
      <c r="F403" s="239"/>
      <c r="G403" s="240"/>
      <c r="H403" s="119"/>
      <c r="I403" s="118"/>
      <c r="J403" s="119"/>
      <c r="K403" s="120"/>
    </row>
    <row r="404" customFormat="true" s="1">
      <c r="A404" s="3"/>
      <c r="B404" s="2"/>
      <c r="D404" s="111"/>
      <c r="E404" s="205"/>
      <c r="F404" s="239"/>
      <c r="G404" s="240"/>
      <c r="H404" s="119"/>
      <c r="I404" s="118"/>
      <c r="J404" s="119"/>
      <c r="K404" s="120"/>
    </row>
    <row r="405">
      <c r="A405" s="3"/>
      <c r="D405" s="111"/>
      <c r="E405" s="205"/>
      <c r="F405" s="239"/>
      <c r="G405" s="240"/>
      <c r="H405" s="119"/>
      <c r="I405" s="118"/>
      <c r="J405" s="119"/>
      <c r="K405" s="120"/>
    </row>
    <row r="406">
      <c r="A406" s="3"/>
      <c r="D406" s="111"/>
      <c r="E406" s="205"/>
      <c r="F406" s="239"/>
      <c r="G406" s="240"/>
      <c r="H406" s="119"/>
      <c r="I406" s="118"/>
      <c r="J406" s="119"/>
      <c r="K406" s="120"/>
    </row>
    <row r="407">
      <c r="A407" s="3"/>
      <c r="D407" s="111"/>
      <c r="E407" s="205"/>
      <c r="F407" s="239"/>
      <c r="G407" s="240"/>
      <c r="H407" s="119"/>
      <c r="I407" s="118"/>
      <c r="J407" s="119"/>
      <c r="K407" s="120"/>
    </row>
    <row r="408" customFormat="true" s="1">
      <c r="A408" s="3"/>
      <c r="B408" s="2"/>
      <c r="D408" s="111"/>
      <c r="E408" s="205"/>
      <c r="F408" s="239"/>
      <c r="G408" s="240"/>
      <c r="H408" s="119"/>
      <c r="I408" s="118"/>
      <c r="J408" s="119"/>
      <c r="K408" s="120"/>
    </row>
    <row r="409">
      <c r="A409" s="3"/>
      <c r="D409" s="111"/>
      <c r="E409" s="205"/>
      <c r="F409" s="239"/>
      <c r="G409" s="240"/>
      <c r="H409" s="119"/>
      <c r="I409" s="118"/>
      <c r="J409" s="119"/>
      <c r="K409" s="120"/>
    </row>
    <row r="410">
      <c r="A410" s="3"/>
      <c r="D410" s="111"/>
      <c r="E410" s="205"/>
      <c r="F410" s="239"/>
      <c r="G410" s="240"/>
      <c r="H410" s="119"/>
      <c r="I410" s="118"/>
      <c r="J410" s="119"/>
      <c r="K410" s="120"/>
    </row>
    <row r="411">
      <c r="A411" s="3"/>
      <c r="D411" s="111"/>
      <c r="E411" s="205"/>
      <c r="F411" s="239"/>
      <c r="G411" s="240"/>
      <c r="H411" s="119"/>
      <c r="I411" s="118"/>
      <c r="J411" s="119"/>
      <c r="K411" s="120"/>
    </row>
    <row r="412">
      <c r="A412" s="3"/>
      <c r="D412" s="111"/>
      <c r="E412" s="205"/>
      <c r="F412" s="239"/>
      <c r="G412" s="240"/>
      <c r="H412" s="119"/>
      <c r="I412" s="118"/>
      <c r="J412" s="119"/>
      <c r="K412" s="120"/>
    </row>
    <row r="413" ht="15.75" customFormat="true" s="1">
      <c r="B413" s="2"/>
      <c r="D413" s="121"/>
      <c r="E413" s="208"/>
      <c r="F413" s="241"/>
      <c r="G413" s="242"/>
      <c r="H413" s="129"/>
      <c r="I413" s="128"/>
      <c r="J413" s="129"/>
      <c r="K413" s="130"/>
    </row>
    <row r="414" ht="15.75" customFormat="true" s="1">
      <c r="B414" s="2"/>
      <c r="E414" s="221" t="s">
        <v>147</v>
      </c>
      <c r="F414" s="243">
        <f ca="1">SUM(F384:F413)</f>
        <v>0</v>
      </c>
      <c r="G414" s="244">
        <f ca="1">SUM(G384:G413)</f>
        <v>0</v>
      </c>
      <c r="H414" s="245">
        <f ca="1">SUM(H384:H413)</f>
        <v>0</v>
      </c>
      <c r="I414" s="246">
        <f ca="1">SUM(I384:I413)</f>
        <v>0</v>
      </c>
      <c r="J414" s="245">
        <f ca="1">SUM(J384:J413)</f>
        <v>0</v>
      </c>
      <c r="K414" s="247">
        <f ca="1">SUM(K384:K413)</f>
        <v>0</v>
      </c>
    </row>
    <row r="415">
      <c r="F415" s="39" t="s">
        <v>28</v>
      </c>
    </row>
    <row r="416">
      <c r="F416" s="39"/>
    </row>
    <row r="417" ht="19.5">
      <c r="A417" s="3"/>
      <c r="B417" s="9" t="s">
        <v>178</v>
      </c>
      <c r="G417" s="86"/>
      <c r="J417" s="86"/>
    </row>
    <row r="418" ht="15.75" customFormat="true" s="88">
      <c r="B418" s="89"/>
      <c r="D418" s="95" t="s">
        <v>83</v>
      </c>
      <c r="E418" s="96"/>
      <c r="F418" s="152" t="s">
        <v>179</v>
      </c>
      <c r="G418" s="168" t="s">
        <v>180</v>
      </c>
      <c r="H418" s="168"/>
      <c r="I418" s="143"/>
      <c r="J418" s="153"/>
      <c r="K418" s="145"/>
    </row>
    <row r="419" customFormat="true" s="1">
      <c r="B419" s="2"/>
      <c r="D419" s="101" t="s">
        <v>37</v>
      </c>
      <c r="E419" s="199" t="s">
        <v>97</v>
      </c>
      <c r="F419" s="237" t="s">
        <v>228</v>
      </c>
      <c r="G419" s="238" t="s">
        <v>182</v>
      </c>
      <c r="H419" s="158"/>
      <c r="I419" s="159"/>
      <c r="J419" s="158"/>
      <c r="K419" s="160"/>
    </row>
    <row r="420">
      <c r="D420" s="111" t="s">
        <v>36</v>
      </c>
      <c r="E420" s="205" t="s">
        <v>97</v>
      </c>
      <c r="F420" s="239" t="s">
        <v>229</v>
      </c>
      <c r="G420" s="240" t="s">
        <v>182</v>
      </c>
      <c r="H420" s="119"/>
      <c r="I420" s="118"/>
      <c r="J420" s="119"/>
      <c r="K420" s="120"/>
    </row>
    <row r="421">
      <c r="D421" s="111" t="s">
        <v>126</v>
      </c>
      <c r="E421" s="205" t="s">
        <v>184</v>
      </c>
      <c r="F421" s="239" t="s">
        <v>230</v>
      </c>
      <c r="G421" s="240" t="s">
        <v>182</v>
      </c>
      <c r="H421" s="119"/>
      <c r="I421" s="118"/>
      <c r="J421" s="119"/>
      <c r="K421" s="120"/>
    </row>
    <row r="422">
      <c r="D422" s="111" t="s">
        <v>127</v>
      </c>
      <c r="E422" s="205" t="s">
        <v>187</v>
      </c>
      <c r="F422" s="239" t="s">
        <v>230</v>
      </c>
      <c r="G422" s="240" t="s">
        <v>186</v>
      </c>
      <c r="H422" s="119"/>
      <c r="I422" s="118"/>
      <c r="J422" s="119"/>
      <c r="K422" s="120"/>
    </row>
    <row r="423">
      <c r="A423" s="3"/>
      <c r="D423" s="111"/>
      <c r="E423" s="205"/>
      <c r="F423" s="239"/>
      <c r="G423" s="240"/>
      <c r="H423" s="119"/>
      <c r="I423" s="118"/>
      <c r="J423" s="119"/>
      <c r="K423" s="120"/>
    </row>
    <row r="424">
      <c r="A424" s="3"/>
      <c r="D424" s="111"/>
      <c r="E424" s="205"/>
      <c r="F424" s="239"/>
      <c r="G424" s="240"/>
      <c r="H424" s="119"/>
      <c r="I424" s="118"/>
      <c r="J424" s="119"/>
      <c r="K424" s="120"/>
    </row>
    <row r="425">
      <c r="A425" s="3"/>
      <c r="D425" s="111"/>
      <c r="E425" s="205"/>
      <c r="F425" s="239"/>
      <c r="G425" s="240"/>
      <c r="H425" s="119"/>
      <c r="I425" s="118"/>
      <c r="J425" s="119"/>
      <c r="K425" s="120"/>
    </row>
    <row r="426">
      <c r="A426" s="3"/>
      <c r="D426" s="111"/>
      <c r="E426" s="205"/>
      <c r="F426" s="239"/>
      <c r="G426" s="240"/>
      <c r="H426" s="119"/>
      <c r="I426" s="118"/>
      <c r="J426" s="119"/>
      <c r="K426" s="120"/>
    </row>
    <row r="427">
      <c r="A427" s="3"/>
      <c r="D427" s="111"/>
      <c r="E427" s="205"/>
      <c r="F427" s="239"/>
      <c r="G427" s="240"/>
      <c r="H427" s="119"/>
      <c r="I427" s="118"/>
      <c r="J427" s="119"/>
      <c r="K427" s="120"/>
    </row>
    <row r="428">
      <c r="A428" s="3"/>
      <c r="D428" s="111"/>
      <c r="E428" s="205"/>
      <c r="F428" s="239"/>
      <c r="G428" s="240"/>
      <c r="H428" s="119"/>
      <c r="I428" s="118"/>
      <c r="J428" s="119"/>
      <c r="K428" s="120"/>
    </row>
    <row r="429">
      <c r="A429" s="3"/>
      <c r="D429" s="111"/>
      <c r="E429" s="205"/>
      <c r="F429" s="239"/>
      <c r="G429" s="240"/>
      <c r="H429" s="119"/>
      <c r="I429" s="118"/>
      <c r="J429" s="119"/>
      <c r="K429" s="120"/>
    </row>
    <row r="430">
      <c r="A430" s="3"/>
      <c r="D430" s="111"/>
      <c r="E430" s="205"/>
      <c r="F430" s="239"/>
      <c r="G430" s="240"/>
      <c r="H430" s="119"/>
      <c r="I430" s="118"/>
      <c r="J430" s="119"/>
      <c r="K430" s="120"/>
    </row>
    <row r="431">
      <c r="A431" s="3"/>
      <c r="D431" s="111"/>
      <c r="E431" s="205"/>
      <c r="F431" s="239"/>
      <c r="G431" s="240"/>
      <c r="H431" s="119"/>
      <c r="I431" s="118"/>
      <c r="J431" s="119"/>
      <c r="K431" s="120"/>
    </row>
    <row r="432">
      <c r="A432" s="3"/>
      <c r="D432" s="111"/>
      <c r="E432" s="205"/>
      <c r="F432" s="239"/>
      <c r="G432" s="240"/>
      <c r="H432" s="119"/>
      <c r="I432" s="118"/>
      <c r="J432" s="119"/>
      <c r="K432" s="120"/>
    </row>
    <row r="433">
      <c r="A433" s="3"/>
      <c r="D433" s="111"/>
      <c r="E433" s="205"/>
      <c r="F433" s="239"/>
      <c r="G433" s="240"/>
      <c r="H433" s="119"/>
      <c r="I433" s="118"/>
      <c r="J433" s="119"/>
      <c r="K433" s="120"/>
    </row>
    <row r="434">
      <c r="A434" s="3"/>
      <c r="D434" s="111"/>
      <c r="E434" s="205"/>
      <c r="F434" s="239"/>
      <c r="G434" s="240"/>
      <c r="H434" s="119"/>
      <c r="I434" s="118"/>
      <c r="J434" s="119"/>
      <c r="K434" s="120"/>
    </row>
    <row r="435">
      <c r="A435" s="3"/>
      <c r="D435" s="111"/>
      <c r="E435" s="205"/>
      <c r="F435" s="239"/>
      <c r="G435" s="240"/>
      <c r="H435" s="119"/>
      <c r="I435" s="118"/>
      <c r="J435" s="119"/>
      <c r="K435" s="120"/>
    </row>
    <row r="436">
      <c r="A436" s="3"/>
      <c r="D436" s="111"/>
      <c r="E436" s="205"/>
      <c r="F436" s="239"/>
      <c r="G436" s="240"/>
      <c r="H436" s="119"/>
      <c r="I436" s="118"/>
      <c r="J436" s="119"/>
      <c r="K436" s="120"/>
    </row>
    <row r="437">
      <c r="A437" s="3"/>
      <c r="D437" s="111"/>
      <c r="E437" s="205"/>
      <c r="F437" s="239"/>
      <c r="G437" s="240"/>
      <c r="H437" s="119"/>
      <c r="I437" s="118"/>
      <c r="J437" s="119"/>
      <c r="K437" s="120"/>
    </row>
    <row r="438">
      <c r="A438" s="3"/>
      <c r="D438" s="111"/>
      <c r="E438" s="205"/>
      <c r="F438" s="239"/>
      <c r="G438" s="240"/>
      <c r="H438" s="119"/>
      <c r="I438" s="118"/>
      <c r="J438" s="119"/>
      <c r="K438" s="120"/>
    </row>
    <row r="439" customFormat="true" s="1">
      <c r="A439" s="3"/>
      <c r="B439" s="2"/>
      <c r="D439" s="111"/>
      <c r="E439" s="205"/>
      <c r="F439" s="239"/>
      <c r="G439" s="240"/>
      <c r="H439" s="119"/>
      <c r="I439" s="118"/>
      <c r="J439" s="119"/>
      <c r="K439" s="120"/>
    </row>
    <row r="440">
      <c r="A440" s="3"/>
      <c r="D440" s="111"/>
      <c r="E440" s="205"/>
      <c r="F440" s="239"/>
      <c r="G440" s="240"/>
      <c r="H440" s="119"/>
      <c r="I440" s="118"/>
      <c r="J440" s="119"/>
      <c r="K440" s="120"/>
    </row>
    <row r="441">
      <c r="A441" s="3"/>
      <c r="D441" s="111"/>
      <c r="E441" s="205"/>
      <c r="F441" s="239"/>
      <c r="G441" s="240"/>
      <c r="H441" s="119"/>
      <c r="I441" s="118"/>
      <c r="J441" s="119"/>
      <c r="K441" s="120"/>
    </row>
    <row r="442">
      <c r="A442" s="3"/>
      <c r="D442" s="111"/>
      <c r="E442" s="205"/>
      <c r="F442" s="239"/>
      <c r="G442" s="240"/>
      <c r="H442" s="119"/>
      <c r="I442" s="118"/>
      <c r="J442" s="119"/>
      <c r="K442" s="120"/>
    </row>
    <row r="443" customFormat="true" s="1">
      <c r="A443" s="3"/>
      <c r="B443" s="2"/>
      <c r="D443" s="111"/>
      <c r="E443" s="205"/>
      <c r="F443" s="239"/>
      <c r="G443" s="240"/>
      <c r="H443" s="119"/>
      <c r="I443" s="118"/>
      <c r="J443" s="119"/>
      <c r="K443" s="120"/>
    </row>
    <row r="444">
      <c r="A444" s="3"/>
      <c r="D444" s="111"/>
      <c r="E444" s="205"/>
      <c r="F444" s="239"/>
      <c r="G444" s="240"/>
      <c r="H444" s="119"/>
      <c r="I444" s="118"/>
      <c r="J444" s="119"/>
      <c r="K444" s="120"/>
    </row>
    <row r="445">
      <c r="A445" s="3"/>
      <c r="D445" s="111"/>
      <c r="E445" s="205"/>
      <c r="F445" s="239"/>
      <c r="G445" s="240"/>
      <c r="H445" s="119"/>
      <c r="I445" s="118"/>
      <c r="J445" s="119"/>
      <c r="K445" s="120"/>
    </row>
    <row r="446">
      <c r="A446" s="3"/>
      <c r="D446" s="111"/>
      <c r="E446" s="205"/>
      <c r="F446" s="239"/>
      <c r="G446" s="240"/>
      <c r="H446" s="119"/>
      <c r="I446" s="118"/>
      <c r="J446" s="119"/>
      <c r="K446" s="120"/>
    </row>
    <row r="447">
      <c r="A447" s="3"/>
      <c r="D447" s="111"/>
      <c r="E447" s="205"/>
      <c r="F447" s="239"/>
      <c r="G447" s="240"/>
      <c r="H447" s="119"/>
      <c r="I447" s="118"/>
      <c r="J447" s="119"/>
      <c r="K447" s="120"/>
    </row>
    <row r="448" ht="15.75" customFormat="true" s="1">
      <c r="B448" s="2"/>
      <c r="D448" s="121"/>
      <c r="E448" s="208"/>
      <c r="F448" s="241"/>
      <c r="G448" s="242"/>
      <c r="H448" s="129"/>
      <c r="I448" s="128"/>
      <c r="J448" s="129"/>
      <c r="K448" s="130"/>
    </row>
    <row r="449" ht="15.75" customFormat="true" s="1">
      <c r="B449" s="2"/>
      <c r="E449" s="221"/>
      <c r="F449" s="243"/>
      <c r="G449" s="244"/>
      <c r="H449" s="245"/>
      <c r="I449" s="246"/>
      <c r="J449" s="245"/>
      <c r="K449" s="247"/>
    </row>
    <row r="450">
      <c r="F450" s="39"/>
    </row>
    <row r="452" ht="23.25" customFormat="true" s="5">
      <c r="A452" s="6" t="s">
        <v>231</v>
      </c>
      <c r="B452" s="7"/>
      <c r="E452" s="150"/>
      <c r="F452" s="150"/>
      <c r="G452" s="151"/>
      <c r="H452" s="8"/>
      <c r="I452" s="8"/>
      <c r="J452" s="151"/>
      <c r="K452" s="8"/>
    </row>
    <row r="453" ht="19.5">
      <c r="B453" s="9" t="s">
        <v>189</v>
      </c>
    </row>
    <row r="454" ht="15.75" customFormat="true" s="88">
      <c r="B454" s="89"/>
      <c r="D454" s="95" t="s">
        <v>83</v>
      </c>
      <c r="E454" s="96"/>
      <c r="F454" s="197" t="s">
        <v>147</v>
      </c>
      <c r="G454" s="152" t="s">
        <v>48</v>
      </c>
      <c r="H454" s="168" t="s">
        <v>49</v>
      </c>
      <c r="I454" s="143" t="s">
        <v>50</v>
      </c>
      <c r="J454" s="181"/>
    </row>
    <row r="455" customFormat="true" s="1">
      <c r="B455" s="2"/>
      <c r="D455" s="101"/>
      <c r="E455" s="199" t="s">
        <v>97</v>
      </c>
      <c r="F455" s="237">
        <v>78</v>
      </c>
      <c r="G455" s="238">
        <v>24</v>
      </c>
      <c r="H455" s="158">
        <v>25</v>
      </c>
      <c r="I455" s="159">
        <v>29</v>
      </c>
      <c r="J455" s="284"/>
    </row>
    <row r="456">
      <c r="D456" s="111"/>
      <c r="E456" s="205" t="s">
        <v>98</v>
      </c>
      <c r="F456" s="239">
        <v>60</v>
      </c>
      <c r="G456" s="240">
        <v>22</v>
      </c>
      <c r="H456" s="119">
        <v>23</v>
      </c>
      <c r="I456" s="118">
        <v>15</v>
      </c>
      <c r="J456" s="285"/>
      <c r="K456" s="3"/>
    </row>
    <row r="457">
      <c r="A457" s="3"/>
      <c r="D457" s="111"/>
      <c r="E457" s="205" t="s">
        <v>100</v>
      </c>
      <c r="F457" s="239">
        <v>5</v>
      </c>
      <c r="G457" s="240">
        <v>2</v>
      </c>
      <c r="H457" s="119">
        <v>2</v>
      </c>
      <c r="I457" s="118">
        <v>1</v>
      </c>
      <c r="J457" s="285"/>
      <c r="K457" s="3"/>
    </row>
    <row r="458">
      <c r="A458" s="3"/>
      <c r="D458" s="111"/>
      <c r="E458" s="205"/>
      <c r="F458" s="239"/>
      <c r="G458" s="240"/>
      <c r="H458" s="119"/>
      <c r="I458" s="118"/>
      <c r="J458" s="285"/>
      <c r="K458" s="3"/>
    </row>
    <row r="459">
      <c r="A459" s="3"/>
      <c r="D459" s="111"/>
      <c r="E459" s="205"/>
      <c r="F459" s="239"/>
      <c r="G459" s="240"/>
      <c r="H459" s="119"/>
      <c r="I459" s="118"/>
      <c r="J459" s="285"/>
      <c r="K459" s="3"/>
    </row>
    <row r="460" ht="15.75" customFormat="true" s="1">
      <c r="B460" s="2"/>
      <c r="D460" s="121"/>
      <c r="E460" s="208"/>
      <c r="F460" s="241"/>
      <c r="G460" s="242"/>
      <c r="H460" s="129"/>
      <c r="I460" s="128"/>
      <c r="J460" s="286"/>
    </row>
    <row r="461" ht="15.75" customFormat="true" s="1">
      <c r="B461" s="2"/>
      <c r="E461" s="221" t="s">
        <v>147</v>
      </c>
      <c r="F461" s="243">
        <f ca="1">SUM(F455:F460)</f>
        <v>0</v>
      </c>
      <c r="G461" s="244">
        <f ca="1">SUM(G455:G460)</f>
        <v>0</v>
      </c>
      <c r="H461" s="245">
        <f ca="1">SUM(H455:H460)</f>
        <v>0</v>
      </c>
      <c r="I461" s="246">
        <f ca="1">SUM(I455:I460)</f>
        <v>0</v>
      </c>
      <c r="J461" s="287">
        <f ca="1">SUM(J455:J460)</f>
        <v>0</v>
      </c>
    </row>
    <row r="462">
      <c r="A462" s="3"/>
      <c r="G462" s="86"/>
      <c r="J462" s="288"/>
      <c r="K462" s="3"/>
    </row>
    <row r="463" ht="19.5">
      <c r="A463" s="3"/>
      <c r="B463" s="9" t="s">
        <v>190</v>
      </c>
      <c r="G463" s="86"/>
      <c r="J463" s="288"/>
      <c r="K463" s="3"/>
    </row>
    <row r="464" ht="15.75" customFormat="true" s="88">
      <c r="B464" s="89"/>
      <c r="D464" s="95" t="s">
        <v>83</v>
      </c>
      <c r="E464" s="96"/>
      <c r="F464" s="197" t="s">
        <v>147</v>
      </c>
      <c r="G464" s="152" t="s">
        <v>48</v>
      </c>
      <c r="H464" s="168" t="s">
        <v>49</v>
      </c>
      <c r="I464" s="143" t="s">
        <v>50</v>
      </c>
      <c r="J464" s="181"/>
    </row>
    <row r="465" customFormat="true" s="1">
      <c r="B465" s="2"/>
      <c r="D465" s="101" t="s">
        <v>36</v>
      </c>
      <c r="E465" s="199" t="s">
        <v>97</v>
      </c>
      <c r="F465" s="237">
        <v>40</v>
      </c>
      <c r="G465" s="238">
        <v>7</v>
      </c>
      <c r="H465" s="158">
        <v>13</v>
      </c>
      <c r="I465" s="159">
        <v>20</v>
      </c>
      <c r="J465" s="284"/>
    </row>
    <row r="466">
      <c r="D466" s="111" t="s">
        <v>37</v>
      </c>
      <c r="E466" s="205" t="s">
        <v>97</v>
      </c>
      <c r="F466" s="239">
        <v>38</v>
      </c>
      <c r="G466" s="240">
        <v>17</v>
      </c>
      <c r="H466" s="119">
        <v>12</v>
      </c>
      <c r="I466" s="118">
        <v>9</v>
      </c>
      <c r="J466" s="285"/>
      <c r="K466" s="3"/>
    </row>
    <row r="467">
      <c r="D467" s="111" t="s">
        <v>126</v>
      </c>
      <c r="E467" s="205" t="s">
        <v>98</v>
      </c>
      <c r="F467" s="239">
        <v>60</v>
      </c>
      <c r="G467" s="240">
        <v>22</v>
      </c>
      <c r="H467" s="119">
        <v>23</v>
      </c>
      <c r="I467" s="118">
        <v>15</v>
      </c>
      <c r="J467" s="285"/>
      <c r="K467" s="3"/>
    </row>
    <row r="468">
      <c r="D468" s="111" t="s">
        <v>127</v>
      </c>
      <c r="E468" s="205" t="s">
        <v>100</v>
      </c>
      <c r="F468" s="239">
        <v>5</v>
      </c>
      <c r="G468" s="240">
        <v>2</v>
      </c>
      <c r="H468" s="119">
        <v>2</v>
      </c>
      <c r="I468" s="118">
        <v>1</v>
      </c>
      <c r="J468" s="285"/>
      <c r="K468" s="3"/>
    </row>
    <row r="469">
      <c r="A469" s="3"/>
      <c r="D469" s="111"/>
      <c r="E469" s="205"/>
      <c r="F469" s="239"/>
      <c r="G469" s="240"/>
      <c r="H469" s="119"/>
      <c r="I469" s="118"/>
      <c r="J469" s="285"/>
      <c r="K469" s="3"/>
    </row>
    <row r="470">
      <c r="A470" s="3"/>
      <c r="D470" s="111"/>
      <c r="E470" s="205"/>
      <c r="F470" s="239"/>
      <c r="G470" s="240"/>
      <c r="H470" s="119"/>
      <c r="I470" s="118"/>
      <c r="J470" s="285"/>
      <c r="K470" s="3"/>
    </row>
    <row r="471">
      <c r="A471" s="3"/>
      <c r="D471" s="111"/>
      <c r="E471" s="205"/>
      <c r="F471" s="239"/>
      <c r="G471" s="240"/>
      <c r="H471" s="119"/>
      <c r="I471" s="118"/>
      <c r="J471" s="285"/>
      <c r="K471" s="3"/>
    </row>
    <row r="472">
      <c r="A472" s="3"/>
      <c r="D472" s="111"/>
      <c r="E472" s="205"/>
      <c r="F472" s="239"/>
      <c r="G472" s="240"/>
      <c r="H472" s="119"/>
      <c r="I472" s="118"/>
      <c r="J472" s="285"/>
      <c r="K472" s="3"/>
    </row>
    <row r="473">
      <c r="A473" s="3"/>
      <c r="D473" s="111"/>
      <c r="E473" s="205"/>
      <c r="F473" s="239"/>
      <c r="G473" s="240"/>
      <c r="H473" s="119"/>
      <c r="I473" s="118"/>
      <c r="J473" s="285"/>
      <c r="K473" s="3"/>
    </row>
    <row r="474">
      <c r="A474" s="3"/>
      <c r="D474" s="111"/>
      <c r="E474" s="205"/>
      <c r="F474" s="239"/>
      <c r="G474" s="240"/>
      <c r="H474" s="119"/>
      <c r="I474" s="118"/>
      <c r="J474" s="285"/>
      <c r="K474" s="3"/>
    </row>
    <row r="475">
      <c r="A475" s="3"/>
      <c r="D475" s="111"/>
      <c r="E475" s="205"/>
      <c r="F475" s="239"/>
      <c r="G475" s="240"/>
      <c r="H475" s="119"/>
      <c r="I475" s="118"/>
      <c r="J475" s="285"/>
      <c r="K475" s="3"/>
    </row>
    <row r="476">
      <c r="A476" s="3"/>
      <c r="D476" s="111"/>
      <c r="E476" s="205"/>
      <c r="F476" s="239"/>
      <c r="G476" s="240"/>
      <c r="H476" s="119"/>
      <c r="I476" s="118"/>
      <c r="J476" s="285"/>
      <c r="K476" s="3"/>
    </row>
    <row r="477">
      <c r="A477" s="3"/>
      <c r="D477" s="111"/>
      <c r="E477" s="205"/>
      <c r="F477" s="239"/>
      <c r="G477" s="240"/>
      <c r="H477" s="119"/>
      <c r="I477" s="118"/>
      <c r="J477" s="285"/>
      <c r="K477" s="3"/>
    </row>
    <row r="478">
      <c r="A478" s="3"/>
      <c r="D478" s="111"/>
      <c r="E478" s="205"/>
      <c r="F478" s="239"/>
      <c r="G478" s="240"/>
      <c r="H478" s="119"/>
      <c r="I478" s="118"/>
      <c r="J478" s="285"/>
      <c r="K478" s="3"/>
    </row>
    <row r="479">
      <c r="A479" s="3"/>
      <c r="D479" s="111"/>
      <c r="E479" s="205"/>
      <c r="F479" s="239"/>
      <c r="G479" s="240"/>
      <c r="H479" s="119"/>
      <c r="I479" s="118"/>
      <c r="J479" s="285"/>
      <c r="K479" s="3"/>
    </row>
    <row r="480">
      <c r="A480" s="3"/>
      <c r="D480" s="111"/>
      <c r="E480" s="205"/>
      <c r="F480" s="239"/>
      <c r="G480" s="240"/>
      <c r="H480" s="119"/>
      <c r="I480" s="118"/>
      <c r="J480" s="285"/>
      <c r="K480" s="3"/>
    </row>
    <row r="481">
      <c r="A481" s="3"/>
      <c r="D481" s="111"/>
      <c r="E481" s="205"/>
      <c r="F481" s="239"/>
      <c r="G481" s="240"/>
      <c r="H481" s="119"/>
      <c r="I481" s="118"/>
      <c r="J481" s="285"/>
      <c r="K481" s="3"/>
    </row>
    <row r="482">
      <c r="A482" s="3"/>
      <c r="D482" s="111"/>
      <c r="E482" s="205"/>
      <c r="F482" s="239"/>
      <c r="G482" s="240"/>
      <c r="H482" s="119"/>
      <c r="I482" s="118"/>
      <c r="J482" s="285"/>
      <c r="K482" s="3"/>
    </row>
    <row r="483">
      <c r="A483" s="3"/>
      <c r="D483" s="111"/>
      <c r="E483" s="205"/>
      <c r="F483" s="239"/>
      <c r="G483" s="240"/>
      <c r="H483" s="119"/>
      <c r="I483" s="118"/>
      <c r="J483" s="285"/>
      <c r="K483" s="3"/>
    </row>
    <row r="484">
      <c r="A484" s="3"/>
      <c r="D484" s="111"/>
      <c r="E484" s="205"/>
      <c r="F484" s="239"/>
      <c r="G484" s="240"/>
      <c r="H484" s="119"/>
      <c r="I484" s="118"/>
      <c r="J484" s="285"/>
      <c r="K484" s="3"/>
    </row>
    <row r="485" customFormat="true" s="1">
      <c r="A485" s="3"/>
      <c r="B485" s="2"/>
      <c r="D485" s="111"/>
      <c r="E485" s="205"/>
      <c r="F485" s="239"/>
      <c r="G485" s="240"/>
      <c r="H485" s="119"/>
      <c r="I485" s="118"/>
      <c r="J485" s="285"/>
    </row>
    <row r="486">
      <c r="A486" s="3"/>
      <c r="D486" s="111"/>
      <c r="E486" s="205"/>
      <c r="F486" s="239"/>
      <c r="G486" s="240"/>
      <c r="H486" s="119"/>
      <c r="I486" s="118"/>
      <c r="J486" s="285"/>
      <c r="K486" s="3"/>
    </row>
    <row r="487">
      <c r="A487" s="3"/>
      <c r="D487" s="111"/>
      <c r="E487" s="205"/>
      <c r="F487" s="239"/>
      <c r="G487" s="240"/>
      <c r="H487" s="119"/>
      <c r="I487" s="118"/>
      <c r="J487" s="285"/>
      <c r="K487" s="3"/>
    </row>
    <row r="488">
      <c r="A488" s="3"/>
      <c r="D488" s="111"/>
      <c r="E488" s="205"/>
      <c r="F488" s="239"/>
      <c r="G488" s="240"/>
      <c r="H488" s="119"/>
      <c r="I488" s="118"/>
      <c r="J488" s="285"/>
      <c r="K488" s="3"/>
    </row>
    <row r="489" customFormat="true" s="1">
      <c r="A489" s="3"/>
      <c r="B489" s="2"/>
      <c r="D489" s="111"/>
      <c r="E489" s="205"/>
      <c r="F489" s="239"/>
      <c r="G489" s="240"/>
      <c r="H489" s="119"/>
      <c r="I489" s="118"/>
      <c r="J489" s="285"/>
    </row>
    <row r="490">
      <c r="A490" s="3"/>
      <c r="D490" s="111"/>
      <c r="E490" s="205"/>
      <c r="F490" s="239"/>
      <c r="G490" s="240"/>
      <c r="H490" s="119"/>
      <c r="I490" s="118"/>
      <c r="J490" s="285"/>
      <c r="K490" s="3"/>
    </row>
    <row r="491">
      <c r="A491" s="3"/>
      <c r="D491" s="111"/>
      <c r="E491" s="205"/>
      <c r="F491" s="239"/>
      <c r="G491" s="240"/>
      <c r="H491" s="119"/>
      <c r="I491" s="118"/>
      <c r="J491" s="285"/>
      <c r="K491" s="3"/>
    </row>
    <row r="492">
      <c r="A492" s="3"/>
      <c r="D492" s="111"/>
      <c r="E492" s="205"/>
      <c r="F492" s="239"/>
      <c r="G492" s="240"/>
      <c r="H492" s="119"/>
      <c r="I492" s="118"/>
      <c r="J492" s="285"/>
      <c r="K492" s="3"/>
    </row>
    <row r="493">
      <c r="A493" s="3"/>
      <c r="D493" s="111"/>
      <c r="E493" s="205"/>
      <c r="F493" s="239"/>
      <c r="G493" s="240"/>
      <c r="H493" s="119"/>
      <c r="I493" s="118"/>
      <c r="J493" s="285"/>
      <c r="K493" s="3"/>
    </row>
    <row r="494" ht="15.75" customFormat="true" s="1">
      <c r="B494" s="2"/>
      <c r="D494" s="121"/>
      <c r="E494" s="208"/>
      <c r="F494" s="241"/>
      <c r="G494" s="242"/>
      <c r="H494" s="129"/>
      <c r="I494" s="128"/>
      <c r="J494" s="286"/>
    </row>
    <row r="495" ht="15.75" customFormat="true" s="1">
      <c r="B495" s="2"/>
      <c r="E495" s="221" t="s">
        <v>147</v>
      </c>
      <c r="F495" s="243">
        <f ca="1">SUM(F465:F494)</f>
        <v>0</v>
      </c>
      <c r="G495" s="244">
        <f ca="1">SUM(G465:G494)</f>
        <v>0</v>
      </c>
      <c r="H495" s="245">
        <f ca="1">SUM(H465:H494)</f>
        <v>0</v>
      </c>
      <c r="I495" s="246">
        <f ca="1">SUM(I465:I494)</f>
        <v>0</v>
      </c>
      <c r="J495" s="287">
        <f ca="1">SUM(J465:J494)</f>
        <v>0</v>
      </c>
    </row>
    <row r="496">
      <c r="F496" s="39"/>
    </row>
    <row r="497" ht="23.25" customFormat="true" s="5">
      <c r="A497" s="6" t="s">
        <v>232</v>
      </c>
      <c r="B497" s="7"/>
      <c r="E497" s="150"/>
      <c r="F497" s="150"/>
      <c r="G497" s="151"/>
      <c r="H497" s="8"/>
      <c r="I497" s="8"/>
      <c r="J497" s="151"/>
      <c r="K497" s="8"/>
    </row>
    <row r="498" ht="19.5">
      <c r="B498" s="9" t="s">
        <v>192</v>
      </c>
    </row>
    <row r="499" ht="15.75" customFormat="true" s="88">
      <c r="B499" s="89"/>
      <c r="D499" s="95" t="s">
        <v>83</v>
      </c>
      <c r="E499" s="96"/>
      <c r="F499" s="166" t="s">
        <v>216</v>
      </c>
      <c r="G499" s="167" t="s">
        <v>217</v>
      </c>
      <c r="H499" s="168" t="s">
        <v>218</v>
      </c>
      <c r="I499" s="143"/>
      <c r="J499" s="181"/>
    </row>
    <row r="500" customFormat="true" s="1">
      <c r="B500" s="2"/>
      <c r="D500" s="101" t="s">
        <v>36</v>
      </c>
      <c r="E500" s="199" t="s">
        <v>97</v>
      </c>
      <c r="F500" s="289">
        <v>0.029000000000000001</v>
      </c>
      <c r="G500" s="170">
        <v>0.01</v>
      </c>
      <c r="H500" s="79">
        <v>0.021999999999999999</v>
      </c>
      <c r="I500" s="77"/>
      <c r="J500" s="290"/>
    </row>
    <row r="501">
      <c r="D501" s="111" t="s">
        <v>37</v>
      </c>
      <c r="E501" s="205" t="s">
        <v>97</v>
      </c>
      <c r="F501" s="291">
        <v>0.021000000000000001</v>
      </c>
      <c r="G501" s="174">
        <v>0.021999999999999999</v>
      </c>
      <c r="H501" s="162">
        <v>0.0050000000000000001</v>
      </c>
      <c r="I501" s="215"/>
      <c r="J501" s="292"/>
      <c r="K501" s="3"/>
    </row>
    <row r="502">
      <c r="D502" s="111"/>
      <c r="E502" s="205"/>
      <c r="F502" s="291"/>
      <c r="G502" s="174"/>
      <c r="H502" s="162"/>
      <c r="I502" s="215"/>
      <c r="J502" s="292"/>
      <c r="K502" s="3"/>
    </row>
    <row r="503">
      <c r="D503" s="111"/>
      <c r="E503" s="205"/>
      <c r="F503" s="291"/>
      <c r="G503" s="174"/>
      <c r="H503" s="162"/>
      <c r="I503" s="215"/>
      <c r="J503" s="292"/>
      <c r="K503" s="3"/>
    </row>
    <row r="504" ht="15.75" customFormat="true" s="1">
      <c r="B504" s="2"/>
      <c r="D504" s="121"/>
      <c r="E504" s="208"/>
      <c r="F504" s="293"/>
      <c r="G504" s="294"/>
      <c r="H504" s="164"/>
      <c r="I504" s="219"/>
      <c r="J504" s="295"/>
    </row>
    <row r="505">
      <c r="A505" s="3"/>
      <c r="F505" s="87"/>
      <c r="H505" s="296"/>
      <c r="I505" s="296"/>
    </row>
    <row r="506" ht="19.5">
      <c r="A506" s="3"/>
      <c r="B506" s="9" t="s">
        <v>193</v>
      </c>
      <c r="F506" s="87"/>
      <c r="H506" s="296"/>
      <c r="I506" s="296"/>
    </row>
    <row r="507" ht="15.75" customFormat="true" s="88">
      <c r="B507" s="89"/>
      <c r="D507" s="95" t="s">
        <v>83</v>
      </c>
      <c r="E507" s="96"/>
      <c r="F507" s="297" t="s">
        <v>216</v>
      </c>
      <c r="G507" s="167" t="s">
        <v>217</v>
      </c>
      <c r="H507" s="298" t="s">
        <v>218</v>
      </c>
      <c r="I507" s="299"/>
      <c r="J507" s="300"/>
    </row>
    <row r="508" customFormat="true" s="1">
      <c r="B508" s="2"/>
      <c r="D508" s="101" t="s">
        <v>36</v>
      </c>
      <c r="E508" s="199" t="s">
        <v>97</v>
      </c>
      <c r="F508" s="289">
        <v>0.014</v>
      </c>
      <c r="G508" s="170">
        <v>0.01</v>
      </c>
      <c r="H508" s="79">
        <v>0.016</v>
      </c>
      <c r="I508" s="77"/>
      <c r="J508" s="290"/>
    </row>
    <row r="509">
      <c r="A509" s="3"/>
      <c r="D509" s="111" t="s">
        <v>37</v>
      </c>
      <c r="E509" s="205" t="s">
        <v>97</v>
      </c>
      <c r="F509" s="291">
        <v>0.002</v>
      </c>
      <c r="G509" s="174">
        <v>0.001</v>
      </c>
      <c r="H509" s="162">
        <v>-0.078</v>
      </c>
      <c r="I509" s="215"/>
      <c r="J509" s="292"/>
      <c r="K509" s="3"/>
    </row>
    <row r="510">
      <c r="A510" s="3"/>
      <c r="D510" s="111"/>
      <c r="E510" s="205"/>
      <c r="F510" s="291"/>
      <c r="G510" s="174"/>
      <c r="H510" s="162"/>
      <c r="I510" s="215"/>
      <c r="J510" s="292"/>
      <c r="K510" s="3"/>
    </row>
    <row r="511">
      <c r="A511" s="3"/>
      <c r="D511" s="111"/>
      <c r="E511" s="205"/>
      <c r="F511" s="291"/>
      <c r="G511" s="174"/>
      <c r="H511" s="162"/>
      <c r="I511" s="215"/>
      <c r="J511" s="292"/>
      <c r="K511" s="3"/>
    </row>
    <row r="512" ht="15.75" customFormat="true" s="1">
      <c r="B512" s="2"/>
      <c r="D512" s="121"/>
      <c r="E512" s="208"/>
      <c r="F512" s="293"/>
      <c r="G512" s="294"/>
      <c r="H512" s="164"/>
      <c r="I512" s="219"/>
      <c r="J512" s="295"/>
    </row>
    <row r="514" ht="18.75">
      <c r="A514" s="3"/>
      <c r="B514" s="9" t="s">
        <v>194</v>
      </c>
    </row>
    <row r="515" ht="15.75" customFormat="true" s="88">
      <c r="B515" s="89"/>
      <c r="D515" s="95" t="s">
        <v>83</v>
      </c>
      <c r="E515" s="95"/>
      <c r="F515" s="301"/>
    </row>
    <row r="516" customFormat="true" s="1">
      <c r="B516" s="2"/>
      <c r="D516" s="101" t="s">
        <v>36</v>
      </c>
      <c r="E516" s="199" t="s">
        <v>97</v>
      </c>
      <c r="F516" s="284">
        <v>2013</v>
      </c>
    </row>
    <row r="517">
      <c r="A517" s="3"/>
      <c r="D517" s="111" t="s">
        <v>37</v>
      </c>
      <c r="E517" s="205" t="s">
        <v>97</v>
      </c>
      <c r="F517" s="285">
        <v>-13866</v>
      </c>
      <c r="G517" s="3"/>
      <c r="H517" s="3"/>
      <c r="I517" s="3"/>
      <c r="J517" s="3"/>
      <c r="K517" s="3"/>
    </row>
    <row r="518">
      <c r="A518" s="3"/>
      <c r="D518" s="111"/>
      <c r="E518" s="205"/>
      <c r="F518" s="285"/>
      <c r="G518" s="3"/>
      <c r="H518" s="3"/>
      <c r="I518" s="3"/>
      <c r="J518" s="3"/>
      <c r="K518" s="3"/>
    </row>
    <row r="519">
      <c r="A519" s="3"/>
      <c r="D519" s="111"/>
      <c r="E519" s="205"/>
      <c r="F519" s="285"/>
      <c r="G519" s="3"/>
      <c r="H519" s="3"/>
      <c r="I519" s="3"/>
      <c r="J519" s="3"/>
      <c r="K519" s="3"/>
    </row>
    <row r="520" ht="15.75" customFormat="true" s="1">
      <c r="B520" s="2"/>
      <c r="D520" s="121"/>
      <c r="E520" s="208"/>
      <c r="F520" s="286"/>
    </row>
    <row r="521" ht="15.75">
      <c r="E521" s="221" t="s">
        <v>147</v>
      </c>
      <c r="F521" s="302">
        <f ca="1">SUM(F516:F520)</f>
        <v>0</v>
      </c>
    </row>
    <row r="523" ht="23.25" customFormat="true" s="5">
      <c r="A523" s="6" t="s">
        <v>233</v>
      </c>
      <c r="B523" s="7"/>
      <c r="E523" s="150"/>
      <c r="F523" s="150"/>
      <c r="G523" s="151"/>
      <c r="H523" s="8"/>
      <c r="I523" s="8"/>
      <c r="J523" s="151"/>
      <c r="K523" s="8"/>
    </row>
    <row r="524" ht="19.5">
      <c r="B524" s="9" t="s">
        <v>196</v>
      </c>
    </row>
    <row r="525" ht="15.75" customFormat="true" s="88">
      <c r="B525" s="89"/>
      <c r="D525" s="95" t="s">
        <v>83</v>
      </c>
      <c r="E525" s="96"/>
      <c r="F525" s="166" t="s">
        <v>48</v>
      </c>
      <c r="G525" s="167" t="s">
        <v>49</v>
      </c>
      <c r="H525" s="168" t="s">
        <v>50</v>
      </c>
      <c r="I525" s="145"/>
    </row>
    <row r="526" customFormat="true" s="1">
      <c r="B526" s="2"/>
      <c r="D526" s="101" t="s">
        <v>36</v>
      </c>
      <c r="E526" s="199" t="s">
        <v>97</v>
      </c>
      <c r="F526" s="169">
        <v>132</v>
      </c>
      <c r="G526" s="182">
        <v>104</v>
      </c>
      <c r="H526" s="158">
        <v>14</v>
      </c>
      <c r="I526" s="160"/>
    </row>
    <row r="527">
      <c r="D527" s="111" t="s">
        <v>37</v>
      </c>
      <c r="E527" s="205" t="s">
        <v>97</v>
      </c>
      <c r="F527" s="173">
        <v>71</v>
      </c>
      <c r="G527" s="184">
        <v>25</v>
      </c>
      <c r="H527" s="119">
        <v>5</v>
      </c>
      <c r="I527" s="120"/>
      <c r="J527" s="3"/>
      <c r="K527" s="3"/>
    </row>
    <row r="528">
      <c r="D528" s="111"/>
      <c r="E528" s="205"/>
      <c r="F528" s="173"/>
      <c r="G528" s="184"/>
      <c r="H528" s="119"/>
      <c r="I528" s="120"/>
      <c r="J528" s="3"/>
      <c r="K528" s="3"/>
    </row>
    <row r="529">
      <c r="D529" s="111"/>
      <c r="E529" s="205"/>
      <c r="F529" s="173"/>
      <c r="G529" s="184"/>
      <c r="H529" s="119"/>
      <c r="I529" s="120"/>
      <c r="J529" s="3"/>
      <c r="K529" s="3"/>
    </row>
    <row r="530" ht="15.75" customFormat="true" s="1">
      <c r="B530" s="2"/>
      <c r="D530" s="121"/>
      <c r="E530" s="208"/>
      <c r="F530" s="303"/>
      <c r="G530" s="304"/>
      <c r="H530" s="129"/>
      <c r="I530" s="130"/>
    </row>
    <row r="531">
      <c r="F531" s="87"/>
      <c r="H531" s="296"/>
      <c r="I531" s="87"/>
      <c r="J531" s="4"/>
    </row>
    <row r="532" ht="19.5">
      <c r="B532" s="9" t="s">
        <v>193</v>
      </c>
      <c r="F532" s="87"/>
      <c r="H532" s="296"/>
      <c r="I532" s="87"/>
      <c r="J532" s="4"/>
    </row>
    <row r="533" ht="15.75" customFormat="true" s="88">
      <c r="B533" s="89"/>
      <c r="D533" s="95" t="s">
        <v>83</v>
      </c>
      <c r="E533" s="96"/>
      <c r="F533" s="166" t="s">
        <v>48</v>
      </c>
      <c r="G533" s="167" t="s">
        <v>49</v>
      </c>
      <c r="H533" s="298" t="s">
        <v>50</v>
      </c>
      <c r="I533" s="305"/>
    </row>
    <row r="534" customFormat="true" s="1">
      <c r="B534" s="2"/>
      <c r="D534" s="101" t="s">
        <v>36</v>
      </c>
      <c r="E534" s="199" t="s">
        <v>97</v>
      </c>
      <c r="F534" s="289">
        <v>0.0080000000000000002</v>
      </c>
      <c r="G534" s="170">
        <v>0.0050000000000000001</v>
      </c>
      <c r="H534" s="79">
        <v>0.0060000000000000001</v>
      </c>
      <c r="I534" s="80"/>
    </row>
    <row r="535">
      <c r="D535" s="111" t="s">
        <v>37</v>
      </c>
      <c r="E535" s="205" t="s">
        <v>97</v>
      </c>
      <c r="F535" s="291">
        <v>0</v>
      </c>
      <c r="G535" s="174">
        <v>0</v>
      </c>
      <c r="H535" s="162">
        <v>0</v>
      </c>
      <c r="I535" s="216"/>
      <c r="J535" s="3"/>
      <c r="K535" s="3"/>
    </row>
    <row r="536">
      <c r="D536" s="111"/>
      <c r="E536" s="205"/>
      <c r="F536" s="291"/>
      <c r="G536" s="174"/>
      <c r="H536" s="162"/>
      <c r="I536" s="216"/>
      <c r="J536" s="3"/>
      <c r="K536" s="3"/>
    </row>
    <row r="537">
      <c r="A537" s="3"/>
      <c r="D537" s="111"/>
      <c r="E537" s="205"/>
      <c r="F537" s="291"/>
      <c r="G537" s="174"/>
      <c r="H537" s="162"/>
      <c r="I537" s="216"/>
      <c r="J537" s="3"/>
      <c r="K537" s="3"/>
    </row>
    <row r="538" ht="15.75" customFormat="true" s="1">
      <c r="B538" s="2"/>
      <c r="D538" s="121"/>
      <c r="E538" s="208"/>
      <c r="F538" s="293"/>
      <c r="G538" s="294"/>
      <c r="H538" s="164"/>
      <c r="I538" s="220"/>
    </row>
    <row r="540" ht="18.75">
      <c r="A540" s="3"/>
      <c r="B540" s="9" t="s">
        <v>194</v>
      </c>
    </row>
    <row r="541" ht="15.75" customFormat="true" s="88">
      <c r="B541" s="89"/>
      <c r="D541" s="95" t="s">
        <v>83</v>
      </c>
      <c r="E541" s="95"/>
      <c r="F541" s="301"/>
    </row>
    <row r="542" customFormat="true" s="1">
      <c r="B542" s="2"/>
      <c r="D542" s="101" t="s">
        <v>36</v>
      </c>
      <c r="E542" s="199" t="s">
        <v>97</v>
      </c>
      <c r="F542" s="284">
        <v>919</v>
      </c>
    </row>
    <row r="543">
      <c r="A543" s="3"/>
      <c r="D543" s="111" t="s">
        <v>37</v>
      </c>
      <c r="E543" s="205" t="s">
        <v>97</v>
      </c>
      <c r="F543" s="285">
        <v>-14732</v>
      </c>
      <c r="G543" s="3"/>
      <c r="H543" s="3"/>
      <c r="I543" s="3"/>
      <c r="J543" s="3"/>
      <c r="K543" s="3"/>
    </row>
    <row r="544">
      <c r="A544" s="3"/>
      <c r="D544" s="111"/>
      <c r="E544" s="205"/>
      <c r="F544" s="285"/>
      <c r="G544" s="3"/>
      <c r="H544" s="3"/>
      <c r="I544" s="3"/>
      <c r="J544" s="3"/>
      <c r="K544" s="3"/>
    </row>
    <row r="545">
      <c r="A545" s="3"/>
      <c r="D545" s="111"/>
      <c r="E545" s="205"/>
      <c r="F545" s="285"/>
      <c r="G545" s="3"/>
      <c r="H545" s="3"/>
      <c r="I545" s="3"/>
      <c r="J545" s="3"/>
      <c r="K545" s="3"/>
    </row>
    <row r="546" ht="15.75" customFormat="true" s="1">
      <c r="B546" s="2"/>
      <c r="D546" s="121"/>
      <c r="E546" s="208"/>
      <c r="F546" s="286"/>
    </row>
    <row r="547" ht="15.75">
      <c r="A547" s="3"/>
      <c r="E547" s="221" t="s">
        <v>147</v>
      </c>
      <c r="F547" s="302">
        <f ca="1">SUM(F542:F546)</f>
        <v>0</v>
      </c>
    </row>
    <row r="549" ht="23.25" customFormat="true" s="5">
      <c r="A549" s="6" t="s">
        <v>234</v>
      </c>
      <c r="B549" s="7"/>
      <c r="E549" s="150"/>
      <c r="F549" s="150"/>
      <c r="G549" s="151"/>
      <c r="H549" s="8"/>
      <c r="I549" s="8"/>
      <c r="J549" s="151"/>
      <c r="K549" s="8"/>
    </row>
    <row r="550" ht="19.5">
      <c r="B550" s="9" t="s">
        <v>198</v>
      </c>
    </row>
    <row r="551" ht="18.75">
      <c r="B551" s="9"/>
      <c r="F551" s="306" t="s">
        <v>199</v>
      </c>
      <c r="G551" s="307"/>
      <c r="H551" s="308"/>
      <c r="I551" s="306" t="s">
        <v>200</v>
      </c>
      <c r="J551" s="307"/>
      <c r="K551" s="308"/>
      <c r="L551" s="306" t="s">
        <v>201</v>
      </c>
      <c r="M551" s="307"/>
      <c r="N551" s="308"/>
    </row>
    <row r="552" ht="15.75" customFormat="true" s="88">
      <c r="B552" s="89"/>
      <c r="D552" s="95" t="s">
        <v>83</v>
      </c>
      <c r="E552" s="95"/>
      <c r="F552" s="97" t="s">
        <v>10</v>
      </c>
      <c r="G552" s="309" t="s">
        <v>202</v>
      </c>
      <c r="H552" s="310" t="s">
        <v>203</v>
      </c>
      <c r="I552" s="97" t="s">
        <v>202</v>
      </c>
      <c r="J552" s="309" t="s">
        <v>204</v>
      </c>
      <c r="K552" s="310" t="s">
        <v>205</v>
      </c>
      <c r="L552" s="97" t="s">
        <v>10</v>
      </c>
      <c r="M552" s="309" t="s">
        <v>202</v>
      </c>
      <c r="N552" s="310" t="s">
        <v>203</v>
      </c>
    </row>
    <row r="553" customFormat="true" s="1">
      <c r="B553" s="2"/>
      <c r="D553" s="101"/>
      <c r="E553" s="311" t="s">
        <v>216</v>
      </c>
      <c r="F553" s="283">
        <v>93</v>
      </c>
      <c r="G553" s="182">
        <v>97</v>
      </c>
      <c r="H553" s="284">
        <v>23</v>
      </c>
      <c r="I553" s="312">
        <v>0.040000000000000001</v>
      </c>
      <c r="J553" s="170">
        <v>-0.753</v>
      </c>
      <c r="K553" s="290">
        <v>-0.244</v>
      </c>
      <c r="L553" s="312" t="str">
        <f ca="1">IF(F553=0,"",IF(F$558=0,"",F553/F$558))</f>
        <v/>
      </c>
      <c r="M553" s="170" t="str">
        <f ca="1">IF(G553=0,"",IF(G$558=0,"",G553/G$558))</f>
        <v/>
      </c>
      <c r="N553" s="290" t="str">
        <f ca="1">IF(H553=0,"",IF(H$558=0,"",H553/H$558))</f>
        <v/>
      </c>
    </row>
    <row r="554">
      <c r="A554" s="3"/>
      <c r="D554" s="111"/>
      <c r="E554" s="313" t="s">
        <v>217</v>
      </c>
      <c r="F554" s="117">
        <v>262</v>
      </c>
      <c r="G554" s="184">
        <v>273</v>
      </c>
      <c r="H554" s="285">
        <v>130</v>
      </c>
      <c r="I554" s="252">
        <v>0.040000000000000001</v>
      </c>
      <c r="J554" s="174">
        <v>-0.505</v>
      </c>
      <c r="K554" s="292">
        <v>-0.13100000000000001</v>
      </c>
      <c r="L554" s="252" t="str">
        <f ca="1">IF(F554=0,"",IF(F$558=0,"",F554/F$558))</f>
        <v/>
      </c>
      <c r="M554" s="174" t="str">
        <f ca="1">IF(G554=0,"",IF(G$558=0,"",G554/G$558))</f>
        <v/>
      </c>
      <c r="N554" s="292" t="str">
        <f ca="1">IF(H554=0,"",IF(H$558=0,"",H554/H$558))</f>
        <v/>
      </c>
    </row>
    <row r="555">
      <c r="A555" s="3"/>
      <c r="D555" s="111"/>
      <c r="E555" s="313" t="s">
        <v>218</v>
      </c>
      <c r="F555" s="117">
        <v>677</v>
      </c>
      <c r="G555" s="184">
        <v>986</v>
      </c>
      <c r="H555" s="285">
        <v>2195</v>
      </c>
      <c r="I555" s="252">
        <v>0.45600000000000002</v>
      </c>
      <c r="J555" s="174">
        <v>2.2400000000000002</v>
      </c>
      <c r="K555" s="292">
        <v>0.26500000000000001</v>
      </c>
      <c r="L555" s="252" t="str">
        <f ca="1">IF(F555=0,"",IF(F$558=0,"",F555/F$558))</f>
        <v/>
      </c>
      <c r="M555" s="174" t="str">
        <f ca="1">IF(G555=0,"",IF(G$558=0,"",G555/G$558))</f>
        <v/>
      </c>
      <c r="N555" s="292" t="str">
        <f ca="1">IF(H555=0,"",IF(H$558=0,"",H555/H$558))</f>
        <v/>
      </c>
    </row>
    <row r="556">
      <c r="A556" s="3"/>
      <c r="D556" s="111"/>
      <c r="E556" s="313"/>
      <c r="F556" s="117"/>
      <c r="G556" s="184"/>
      <c r="H556" s="285"/>
      <c r="I556" s="252"/>
      <c r="J556" s="174"/>
      <c r="K556" s="292"/>
      <c r="L556" s="252" t="str">
        <f ca="1">IF(F556=0,"",IF(F$558=0,"",F556/F$558))</f>
        <v/>
      </c>
      <c r="M556" s="174" t="str">
        <f ca="1">IF(G556=0,"",IF(G$558=0,"",G556/G$558))</f>
        <v/>
      </c>
      <c r="N556" s="292" t="str">
        <f ca="1">IF(H556=0,"",IF(H$558=0,"",H556/H$558))</f>
        <v/>
      </c>
    </row>
    <row r="557" ht="15.75" customFormat="true" s="1">
      <c r="B557" s="2"/>
      <c r="D557" s="121"/>
      <c r="E557" s="314"/>
      <c r="F557" s="127"/>
      <c r="G557" s="304"/>
      <c r="H557" s="286"/>
      <c r="I557" s="253"/>
      <c r="J557" s="294"/>
      <c r="K557" s="295"/>
      <c r="L557" s="253" t="str">
        <f ca="1">IF(F557=0,"",IF(F$558=0,"",F557/F$558))</f>
        <v/>
      </c>
      <c r="M557" s="294" t="str">
        <f ca="1">IF(G557=0,"",IF(G$558=0,"",G557/G$558))</f>
        <v/>
      </c>
      <c r="N557" s="295" t="str">
        <f ca="1">IF(H557=0,"",IF(H$558=0,"",H557/H$558))</f>
        <v/>
      </c>
    </row>
    <row r="558" ht="15.75">
      <c r="A558" s="3"/>
      <c r="D558" s="121"/>
      <c r="E558" s="314" t="s">
        <v>147</v>
      </c>
      <c r="F558" s="127">
        <f ca="1">SUM(F553:F557)</f>
        <v>0</v>
      </c>
      <c r="G558" s="304">
        <f ca="1">SUM(G553:G557)</f>
        <v>0</v>
      </c>
      <c r="H558" s="286">
        <f ca="1">SUM(H553:H557)</f>
        <v>0</v>
      </c>
      <c r="I558" s="253" t="str">
        <f ca="1">IF(F558&gt;0,G558/F558-1,"N/A")</f>
        <v>N/A</v>
      </c>
      <c r="J558" s="294" t="str">
        <f ca="1">IF(F558&gt;0,H558/F558-1,H558/G558-1)</f>
        <v>#DIV/0!</v>
      </c>
      <c r="K558" s="295" t="str">
        <f ca="1">IF(F558&gt;0,((J558+1)^0.2)-1,((J558+1)^0.25)-1)</f>
        <v>#DIV/0!</v>
      </c>
      <c r="L558" s="253" t="str">
        <f ca="1">IF(F558=0,"",SUM(L553:L557))</f>
        <v/>
      </c>
      <c r="M558" s="294">
        <f ca="1">SUM(M553:M557)</f>
        <v>0</v>
      </c>
      <c r="N558" s="295">
        <f ca="1">SUM(N553:N557)</f>
        <v>0</v>
      </c>
    </row>
    <row r="559">
      <c r="A559" s="3"/>
      <c r="D559" s="39" t="s">
        <v>206</v>
      </c>
    </row>
    <row r="561" ht="23.25" customFormat="true" s="5">
      <c r="A561" s="6" t="s">
        <v>235</v>
      </c>
      <c r="B561" s="7"/>
      <c r="E561" s="150"/>
      <c r="F561" s="150"/>
      <c r="G561" s="151"/>
      <c r="H561" s="8"/>
      <c r="I561" s="8"/>
      <c r="J561" s="151"/>
      <c r="K561" s="8"/>
    </row>
    <row r="562" ht="19.5">
      <c r="B562" s="9" t="s">
        <v>208</v>
      </c>
    </row>
    <row r="563" ht="15.75" customFormat="true" s="88">
      <c r="B563" s="89"/>
      <c r="D563" s="95" t="s">
        <v>83</v>
      </c>
      <c r="E563" s="96"/>
      <c r="F563" s="166" t="s">
        <v>216</v>
      </c>
      <c r="G563" s="167" t="s">
        <v>217</v>
      </c>
      <c r="H563" s="168" t="s">
        <v>218</v>
      </c>
      <c r="I563" s="143"/>
      <c r="J563" s="181"/>
    </row>
    <row r="564" customFormat="true" s="1">
      <c r="B564" s="2"/>
      <c r="D564" s="101"/>
      <c r="E564" s="199" t="s">
        <v>131</v>
      </c>
      <c r="F564" s="289">
        <v>0.222</v>
      </c>
      <c r="G564" s="170">
        <v>0.28499999999999998</v>
      </c>
      <c r="H564" s="79">
        <v>0.17199999999999999</v>
      </c>
      <c r="I564" s="77"/>
      <c r="J564" s="290"/>
    </row>
    <row r="565">
      <c r="D565" s="111"/>
      <c r="E565" s="205" t="s">
        <v>129</v>
      </c>
      <c r="F565" s="291">
        <v>0.072999999999999995</v>
      </c>
      <c r="G565" s="174">
        <v>0.14899999999999999</v>
      </c>
      <c r="H565" s="162">
        <v>0.029999999999999999</v>
      </c>
      <c r="I565" s="215"/>
      <c r="J565" s="292"/>
      <c r="K565" s="3"/>
    </row>
    <row r="566">
      <c r="D566" s="111"/>
      <c r="E566" s="205" t="s">
        <v>158</v>
      </c>
      <c r="F566" s="291">
        <v>0.46300000000000002</v>
      </c>
      <c r="G566" s="174">
        <v>0.432</v>
      </c>
      <c r="H566" s="162">
        <v>0.63800000000000001</v>
      </c>
      <c r="I566" s="215"/>
      <c r="J566" s="292"/>
      <c r="K566" s="3"/>
    </row>
    <row r="567" ht="15.75" customFormat="true" s="1">
      <c r="B567" s="2"/>
      <c r="D567" s="121"/>
      <c r="E567" s="208" t="s">
        <v>84</v>
      </c>
      <c r="F567" s="293">
        <v>0.24199999999999999</v>
      </c>
      <c r="G567" s="294">
        <v>0.13400000000000001</v>
      </c>
      <c r="H567" s="164">
        <v>0.16</v>
      </c>
      <c r="I567" s="219"/>
      <c r="J567" s="295"/>
    </row>
    <row r="568" ht="15.75" customFormat="true" s="1">
      <c r="B568" s="2"/>
      <c r="E568" s="221" t="s">
        <v>147</v>
      </c>
      <c r="F568" s="315">
        <f ca="1">SUM(F564:F567)</f>
        <v>0</v>
      </c>
      <c r="G568" s="316">
        <f ca="1">SUM(G564:G567)</f>
        <v>0</v>
      </c>
      <c r="H568" s="317">
        <f ca="1">SUM(H564:H567)</f>
        <v>0</v>
      </c>
      <c r="I568" s="318">
        <f ca="1">SUM(I564:I567)</f>
        <v>0</v>
      </c>
      <c r="J568" s="319">
        <f ca="1">SUM(J564:J567)</f>
        <v>0</v>
      </c>
      <c r="K568" s="131"/>
    </row>
    <row r="570" ht="19.5">
      <c r="A570" s="3"/>
      <c r="B570" s="9" t="s">
        <v>210</v>
      </c>
    </row>
    <row r="571" ht="19.5">
      <c r="A571" s="3"/>
      <c r="B571" s="9"/>
      <c r="F571" s="320" t="s">
        <v>158</v>
      </c>
      <c r="G571" s="321"/>
      <c r="H571" s="320" t="s">
        <v>84</v>
      </c>
      <c r="I571" s="321"/>
      <c r="J571" s="320" t="s">
        <v>236</v>
      </c>
      <c r="K571" s="321"/>
      <c r="L571" s="320" t="s">
        <v>131</v>
      </c>
      <c r="M571" s="321"/>
    </row>
    <row r="572" ht="15.75">
      <c r="A572" s="3"/>
      <c r="D572" s="95" t="s">
        <v>83</v>
      </c>
      <c r="E572" s="96"/>
      <c r="F572" s="322" t="s">
        <v>212</v>
      </c>
      <c r="G572" s="323" t="s">
        <v>213</v>
      </c>
      <c r="H572" s="324" t="s">
        <v>212</v>
      </c>
      <c r="I572" s="325" t="s">
        <v>213</v>
      </c>
      <c r="J572" s="322" t="s">
        <v>212</v>
      </c>
      <c r="K572" s="323" t="s">
        <v>213</v>
      </c>
      <c r="L572" s="324" t="s">
        <v>212</v>
      </c>
      <c r="M572" s="325" t="s">
        <v>213</v>
      </c>
    </row>
    <row r="573">
      <c r="A573" s="3"/>
      <c r="D573" s="326"/>
      <c r="E573" s="327" t="s">
        <v>216</v>
      </c>
      <c r="F573" s="328">
        <v>459</v>
      </c>
      <c r="G573" s="329">
        <v>0</v>
      </c>
      <c r="H573" s="330">
        <v>58</v>
      </c>
      <c r="I573" s="331">
        <v>0.216</v>
      </c>
      <c r="J573" s="328">
        <v>31</v>
      </c>
      <c r="K573" s="329">
        <v>0.502</v>
      </c>
      <c r="L573" s="330">
        <v>7</v>
      </c>
      <c r="M573" s="331">
        <v>0.51200000000000001</v>
      </c>
    </row>
    <row r="574">
      <c r="A574" s="3"/>
      <c r="D574" s="332"/>
      <c r="E574" s="333"/>
      <c r="F574" s="334">
        <v>611</v>
      </c>
      <c r="G574" s="335">
        <v>1</v>
      </c>
      <c r="H574" s="336">
        <v>71</v>
      </c>
      <c r="I574" s="337">
        <v>0.64400000000000002</v>
      </c>
      <c r="J574" s="334">
        <v>46</v>
      </c>
      <c r="K574" s="335">
        <v>0.53000000000000003</v>
      </c>
      <c r="L574" s="336">
        <v>8</v>
      </c>
      <c r="M574" s="337">
        <v>0.65800000000000003</v>
      </c>
    </row>
    <row r="575">
      <c r="A575" s="3"/>
      <c r="D575" s="332"/>
      <c r="E575" s="333"/>
      <c r="F575" s="334">
        <v>763</v>
      </c>
      <c r="G575" s="335">
        <v>0.61599999999999999</v>
      </c>
      <c r="H575" s="336">
        <v>84</v>
      </c>
      <c r="I575" s="337">
        <v>0.73999999999999999</v>
      </c>
      <c r="J575" s="334">
        <v>61</v>
      </c>
      <c r="K575" s="335">
        <v>0.47599999999999998</v>
      </c>
      <c r="L575" s="336">
        <v>9</v>
      </c>
      <c r="M575" s="337">
        <v>0.52800000000000002</v>
      </c>
    </row>
    <row r="576" ht="15.75">
      <c r="A576" s="3"/>
      <c r="D576" s="338"/>
      <c r="E576" s="339"/>
      <c r="F576" s="340">
        <v>915</v>
      </c>
      <c r="G576" s="341">
        <v>0.26200000000000001</v>
      </c>
      <c r="H576" s="342">
        <v>97</v>
      </c>
      <c r="I576" s="343">
        <v>0.27800000000000002</v>
      </c>
      <c r="J576" s="340">
        <v>76</v>
      </c>
      <c r="K576" s="341">
        <v>0.371</v>
      </c>
      <c r="L576" s="342">
        <v>10</v>
      </c>
      <c r="M576" s="343">
        <v>0.17899999999999999</v>
      </c>
    </row>
    <row r="577">
      <c r="A577" s="3"/>
      <c r="D577" s="326"/>
      <c r="E577" s="327" t="s">
        <v>217</v>
      </c>
      <c r="F577" s="328">
        <v>419</v>
      </c>
      <c r="G577" s="329">
        <v>0</v>
      </c>
      <c r="H577" s="330">
        <v>53</v>
      </c>
      <c r="I577" s="331">
        <v>0.39500000000000002</v>
      </c>
      <c r="J577" s="328">
        <v>38</v>
      </c>
      <c r="K577" s="329">
        <v>0.73099999999999998</v>
      </c>
      <c r="L577" s="330">
        <v>7</v>
      </c>
      <c r="M577" s="331">
        <v>0.83199999999999996</v>
      </c>
    </row>
    <row r="578">
      <c r="A578" s="3"/>
      <c r="D578" s="332"/>
      <c r="E578" s="333"/>
      <c r="F578" s="334">
        <v>571</v>
      </c>
      <c r="G578" s="335">
        <v>1</v>
      </c>
      <c r="H578" s="336">
        <v>66</v>
      </c>
      <c r="I578" s="337">
        <v>0.69699999999999995</v>
      </c>
      <c r="J578" s="334">
        <v>53</v>
      </c>
      <c r="K578" s="335">
        <v>0.66600000000000004</v>
      </c>
      <c r="L578" s="336">
        <v>8</v>
      </c>
      <c r="M578" s="337">
        <v>0.78400000000000003</v>
      </c>
    </row>
    <row r="579">
      <c r="A579" s="3"/>
      <c r="D579" s="332"/>
      <c r="E579" s="333"/>
      <c r="F579" s="334">
        <v>723</v>
      </c>
      <c r="G579" s="335">
        <v>0.81499999999999995</v>
      </c>
      <c r="H579" s="336">
        <v>79</v>
      </c>
      <c r="I579" s="337">
        <v>0.70399999999999996</v>
      </c>
      <c r="J579" s="334">
        <v>68</v>
      </c>
      <c r="K579" s="335">
        <v>0.49299999999999999</v>
      </c>
      <c r="L579" s="336">
        <v>9</v>
      </c>
      <c r="M579" s="337">
        <v>0.48699999999999999</v>
      </c>
    </row>
    <row r="580" ht="15.75">
      <c r="A580" s="3"/>
      <c r="D580" s="338"/>
      <c r="E580" s="339"/>
      <c r="F580" s="340">
        <v>875</v>
      </c>
      <c r="G580" s="341">
        <v>0.46000000000000002</v>
      </c>
      <c r="H580" s="342">
        <v>92</v>
      </c>
      <c r="I580" s="343">
        <v>0.47899999999999998</v>
      </c>
      <c r="J580" s="340">
        <v>83</v>
      </c>
      <c r="K580" s="341">
        <v>0.38500000000000001</v>
      </c>
      <c r="L580" s="342">
        <v>10</v>
      </c>
      <c r="M580" s="343">
        <v>0.17199999999999999</v>
      </c>
    </row>
    <row r="581">
      <c r="A581" s="3"/>
      <c r="D581" s="326"/>
      <c r="E581" s="327" t="s">
        <v>218</v>
      </c>
      <c r="F581" s="328">
        <v>324</v>
      </c>
      <c r="G581" s="329">
        <v>0</v>
      </c>
      <c r="H581" s="330">
        <v>46</v>
      </c>
      <c r="I581" s="331">
        <v>0.26900000000000002</v>
      </c>
      <c r="J581" s="328">
        <v>44</v>
      </c>
      <c r="K581" s="329">
        <v>0.371</v>
      </c>
      <c r="L581" s="330">
        <v>5</v>
      </c>
      <c r="M581" s="331">
        <v>0.27400000000000002</v>
      </c>
    </row>
    <row r="582">
      <c r="A582" s="3"/>
      <c r="D582" s="332"/>
      <c r="E582" s="333"/>
      <c r="F582" s="334">
        <v>476</v>
      </c>
      <c r="G582" s="335">
        <v>0.28100000000000003</v>
      </c>
      <c r="H582" s="336">
        <v>59</v>
      </c>
      <c r="I582" s="337">
        <v>0.51900000000000002</v>
      </c>
      <c r="J582" s="334">
        <v>59</v>
      </c>
      <c r="K582" s="335">
        <v>0.41899999999999998</v>
      </c>
      <c r="L582" s="336">
        <v>6</v>
      </c>
      <c r="M582" s="337">
        <v>0.53700000000000003</v>
      </c>
    </row>
    <row r="583">
      <c r="A583" s="3"/>
      <c r="D583" s="332"/>
      <c r="E583" s="333"/>
      <c r="F583" s="334">
        <v>628</v>
      </c>
      <c r="G583" s="335">
        <v>1</v>
      </c>
      <c r="H583" s="336">
        <v>72</v>
      </c>
      <c r="I583" s="337">
        <v>0.51100000000000001</v>
      </c>
      <c r="J583" s="334">
        <v>74</v>
      </c>
      <c r="K583" s="335">
        <v>0.41699999999999998</v>
      </c>
      <c r="L583" s="336">
        <v>7</v>
      </c>
      <c r="M583" s="337">
        <v>0.51900000000000002</v>
      </c>
    </row>
    <row r="584" ht="15.75">
      <c r="A584" s="3"/>
      <c r="D584" s="338"/>
      <c r="E584" s="339"/>
      <c r="F584" s="340">
        <v>780</v>
      </c>
      <c r="G584" s="341">
        <v>0.317</v>
      </c>
      <c r="H584" s="342">
        <v>85</v>
      </c>
      <c r="I584" s="343">
        <v>0.29799999999999999</v>
      </c>
      <c r="J584" s="340">
        <v>89</v>
      </c>
      <c r="K584" s="341">
        <v>0.39100000000000001</v>
      </c>
      <c r="L584" s="342">
        <v>8</v>
      </c>
      <c r="M584" s="343">
        <v>0.26700000000000002</v>
      </c>
    </row>
    <row r="585">
      <c r="A585" s="3"/>
      <c r="B585" s="3"/>
      <c r="D585" s="326"/>
      <c r="E585" s="327"/>
      <c r="F585" s="328"/>
      <c r="G585" s="329"/>
      <c r="H585" s="330"/>
      <c r="I585" s="331"/>
      <c r="J585" s="328"/>
      <c r="K585" s="329"/>
      <c r="L585" s="330"/>
      <c r="M585" s="331"/>
    </row>
    <row r="586">
      <c r="A586" s="3"/>
      <c r="B586" s="3"/>
      <c r="D586" s="332"/>
      <c r="E586" s="333"/>
      <c r="F586" s="334"/>
      <c r="G586" s="335"/>
      <c r="H586" s="336"/>
      <c r="I586" s="337"/>
      <c r="J586" s="334"/>
      <c r="K586" s="335"/>
      <c r="L586" s="336"/>
      <c r="M586" s="337"/>
    </row>
    <row r="587">
      <c r="A587" s="3"/>
      <c r="B587" s="3"/>
      <c r="D587" s="332"/>
      <c r="E587" s="333"/>
      <c r="F587" s="334"/>
      <c r="G587" s="335"/>
      <c r="H587" s="336"/>
      <c r="I587" s="337"/>
      <c r="J587" s="334"/>
      <c r="K587" s="335"/>
      <c r="L587" s="336"/>
      <c r="M587" s="337"/>
    </row>
    <row r="588" ht="15.75">
      <c r="A588" s="3"/>
      <c r="B588" s="3"/>
      <c r="D588" s="338"/>
      <c r="E588" s="339"/>
      <c r="F588" s="340"/>
      <c r="G588" s="341"/>
      <c r="H588" s="342"/>
      <c r="I588" s="343"/>
      <c r="J588" s="340"/>
      <c r="K588" s="341"/>
      <c r="L588" s="342"/>
      <c r="M588" s="343"/>
    </row>
    <row r="589">
      <c r="A589" s="3"/>
      <c r="B589" s="3"/>
      <c r="D589" s="326"/>
      <c r="E589" s="327"/>
      <c r="F589" s="328"/>
      <c r="G589" s="329"/>
      <c r="H589" s="330"/>
      <c r="I589" s="331"/>
      <c r="J589" s="328"/>
      <c r="K589" s="329"/>
      <c r="L589" s="330"/>
      <c r="M589" s="331"/>
    </row>
    <row r="590">
      <c r="A590" s="3"/>
      <c r="B590" s="3"/>
      <c r="D590" s="332"/>
      <c r="E590" s="333"/>
      <c r="F590" s="334"/>
      <c r="G590" s="335"/>
      <c r="H590" s="336"/>
      <c r="I590" s="337"/>
      <c r="J590" s="334"/>
      <c r="K590" s="335"/>
      <c r="L590" s="336"/>
      <c r="M590" s="337"/>
    </row>
    <row r="591">
      <c r="A591" s="3"/>
      <c r="B591" s="3"/>
      <c r="D591" s="332"/>
      <c r="E591" s="333"/>
      <c r="F591" s="334"/>
      <c r="G591" s="335"/>
      <c r="H591" s="336"/>
      <c r="I591" s="337"/>
      <c r="J591" s="334"/>
      <c r="K591" s="335"/>
      <c r="L591" s="336"/>
      <c r="M591" s="337"/>
    </row>
    <row r="592" ht="15.75">
      <c r="A592" s="3"/>
      <c r="B592" s="3"/>
      <c r="D592" s="338"/>
      <c r="E592" s="339"/>
      <c r="F592" s="340"/>
      <c r="G592" s="341"/>
      <c r="H592" s="342"/>
      <c r="I592" s="343"/>
      <c r="J592" s="340"/>
      <c r="K592" s="341"/>
      <c r="L592" s="342"/>
      <c r="M592" s="343"/>
    </row>
  </sheetData>
  <mergeCells count="35">
    <mergeCell ref="D572:E572"/>
    <mergeCell ref="L551:N551"/>
    <mergeCell ref="D552:E552"/>
    <mergeCell ref="D563:E563"/>
    <mergeCell ref="F571:G571"/>
    <mergeCell ref="H571:I571"/>
    <mergeCell ref="J571:K571"/>
    <mergeCell ref="L571:M571"/>
    <mergeCell ref="D515:E515"/>
    <mergeCell ref="D525:E525"/>
    <mergeCell ref="D533:E533"/>
    <mergeCell ref="F551:H551"/>
    <mergeCell ref="I551:K551"/>
    <mergeCell ref="D541:E541"/>
    <mergeCell ref="D383:E383"/>
    <mergeCell ref="D454:E454"/>
    <mergeCell ref="D464:E464"/>
    <mergeCell ref="D499:E499"/>
    <mergeCell ref="D507:E507"/>
    <mergeCell ref="D418:E418"/>
    <mergeCell ref="D152:E153"/>
    <mergeCell ref="F152:I152"/>
    <mergeCell ref="J152:M152"/>
    <mergeCell ref="D5:E5"/>
    <mergeCell ref="D38:E38"/>
    <mergeCell ref="D72:E72"/>
    <mergeCell ref="D82:E82"/>
    <mergeCell ref="D116:E116"/>
    <mergeCell ref="D362:E362"/>
    <mergeCell ref="D372:E372"/>
    <mergeCell ref="D187:E188"/>
    <mergeCell ref="F187:I187"/>
    <mergeCell ref="J187:M187"/>
    <mergeCell ref="D223:E223"/>
    <mergeCell ref="D296:E296"/>
  </mergeCell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Microsoft Excel</Application>
  <Company>Microsoft</Company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Firm</vt:lpstr>
      <vt:lpstr>Industry</vt:lpstr>
      <vt:lpstr>Market 1</vt:lpstr>
      <vt:lpstr>Market 2</vt:lpstr>
      <vt:lpstr>Benchmarking</vt:lpstr>
      <vt:lpstr>Studies 1</vt:lpstr>
      <vt:lpstr>Studies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Rémi Triolet</dc:creator>
  <cp:lastModifiedBy>Ali OULHACI</cp:lastModifiedBy>
  <dcterms:created xsi:type="dcterms:W3CDTF">2012-03-19T09:34:47Z</dcterms:created>
  <dcterms:modified xsi:type="dcterms:W3CDTF">2020-06-05T13:07:45Z</dcterms:modified>
</cp:coreProperties>
</file>