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C3B8C7A9-F8FA-4A55-8559-0BBFBD2CFC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8" i="3" l="1"/>
  <c r="I9" i="3"/>
  <c r="I10" i="3"/>
  <c r="I7" i="3"/>
  <c r="I3" i="3"/>
  <c r="I4" i="3"/>
  <c r="I5" i="3"/>
  <c r="I2" i="3"/>
  <c r="H3" i="3"/>
  <c r="H4" i="3"/>
  <c r="H5" i="3"/>
  <c r="H2" i="3"/>
  <c r="H8" i="3"/>
  <c r="H9" i="3"/>
  <c r="H10" i="3"/>
  <c r="H7" i="3"/>
  <c r="C3" i="2"/>
  <c r="C4" i="2"/>
  <c r="C5" i="2"/>
  <c r="C6" i="2"/>
  <c r="C7" i="2"/>
  <c r="C8" i="2"/>
  <c r="C2" i="2"/>
  <c r="G2" i="1"/>
  <c r="F2" i="1"/>
  <c r="D2" i="1"/>
  <c r="E2" i="1" s="1"/>
</calcChain>
</file>

<file path=xl/sharedStrings.xml><?xml version="1.0" encoding="utf-8"?>
<sst xmlns="http://schemas.openxmlformats.org/spreadsheetml/2006/main" count="813" uniqueCount="576">
  <si>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</si>
  <si>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</si>
  <si>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</si>
  <si>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</si>
  <si>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</si>
  <si>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</si>
  <si>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</si>
  <si>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</si>
  <si>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</si>
  <si>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</si>
  <si>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</si>
  <si>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</si>
  <si>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</si>
  <si>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</si>
  <si>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</si>
  <si>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</si>
  <si>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</si>
  <si>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</si>
  <si>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</si>
  <si>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</si>
  <si>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</si>
  <si>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</si>
  <si>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</si>
  <si>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</si>
  <si>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</si>
  <si>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</si>
  <si>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</si>
  <si>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</si>
  <si>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</si>
  <si>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</si>
  <si>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</si>
  <si>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</si>
  <si>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</si>
  <si>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</si>
  <si>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</si>
  <si>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</si>
  <si>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</si>
  <si>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</si>
  <si>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</si>
  <si>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</si>
  <si>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</si>
  <si>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</si>
  <si>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</si>
  <si>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</si>
  <si>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</si>
  <si>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</si>
  <si>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</si>
  <si>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</si>
  <si>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</si>
  <si>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</si>
  <si>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</si>
  <si>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</si>
  <si>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</si>
  <si>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</si>
  <si>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</si>
  <si>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</si>
  <si>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</si>
  <si>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</si>
  <si>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</si>
  <si>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</si>
  <si>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</si>
  <si>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</si>
  <si>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</si>
  <si>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</si>
  <si>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</si>
  <si>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</si>
  <si>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</si>
  <si>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</si>
  <si>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</si>
  <si>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</si>
  <si>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</si>
  <si>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</si>
  <si>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</si>
  <si>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</si>
  <si>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</si>
  <si>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</si>
  <si>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</si>
  <si>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</si>
  <si>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</si>
  <si>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</si>
  <si>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</si>
  <si>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</si>
  <si>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</si>
  <si>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</si>
  <si>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</si>
  <si>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</si>
  <si>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</si>
  <si>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</si>
  <si>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</si>
  <si>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</si>
  <si>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</si>
  <si>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</si>
  <si>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</si>
  <si>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</si>
  <si>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</si>
  <si>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</si>
  <si>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</si>
  <si>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</si>
  <si>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</si>
  <si>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</si>
  <si>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</si>
  <si>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</si>
  <si>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</si>
  <si>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</si>
  <si>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</si>
  <si>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</si>
  <si>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</si>
  <si>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</si>
  <si>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</si>
  <si>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</si>
  <si>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</si>
  <si>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</si>
  <si>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</si>
  <si>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</si>
  <si>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</si>
  <si>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</si>
  <si>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</si>
  <si>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</si>
  <si>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</si>
  <si>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</si>
  <si>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</si>
  <si>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</si>
  <si>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</si>
  <si>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</si>
  <si>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</si>
  <si>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</si>
  <si>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</si>
  <si>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</si>
  <si>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</si>
  <si>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</si>
  <si>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</si>
  <si>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</si>
  <si>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</si>
  <si>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</si>
  <si>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</si>
  <si>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</si>
  <si>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</si>
  <si>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</si>
  <si>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</si>
  <si>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</si>
  <si>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</si>
  <si>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</si>
  <si>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</si>
  <si>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</si>
  <si>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</si>
  <si>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</si>
  <si>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</si>
  <si>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</si>
  <si>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</si>
  <si>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</si>
  <si>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</si>
  <si>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</si>
  <si>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</si>
  <si>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</si>
  <si>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</si>
  <si>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</si>
  <si>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</si>
  <si>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</si>
  <si>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</si>
  <si>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</si>
  <si>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</si>
  <si>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</si>
  <si>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</si>
  <si>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</si>
  <si>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</si>
  <si>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</si>
  <si>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</si>
  <si>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</si>
  <si>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</si>
  <si>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</si>
  <si>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</si>
  <si>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</si>
  <si>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</si>
  <si>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</si>
  <si>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</si>
  <si>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</si>
  <si>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</si>
  <si>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</si>
  <si>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</si>
  <si>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</si>
  <si>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</si>
  <si>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</si>
  <si>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</si>
  <si>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</si>
  <si>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</si>
  <si>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</si>
  <si>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</si>
  <si>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</si>
  <si>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</si>
  <si>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</si>
  <si>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</si>
  <si>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</si>
  <si>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</si>
  <si>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</si>
  <si>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</si>
  <si>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</si>
  <si>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</si>
  <si>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</si>
  <si>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</si>
  <si>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</si>
  <si>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</si>
  <si>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</si>
  <si>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</si>
  <si>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</si>
  <si>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</si>
  <si>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</si>
  <si>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</si>
  <si>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</si>
  <si>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</si>
  <si>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</si>
  <si>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</si>
  <si>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</si>
  <si>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</si>
  <si>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</si>
  <si>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</si>
  <si>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</si>
  <si>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</si>
  <si>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</si>
  <si>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</si>
  <si>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</si>
  <si>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</si>
  <si>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</si>
  <si>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</si>
  <si>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</si>
  <si>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</si>
  <si>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</si>
  <si>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</si>
  <si>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</si>
  <si>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</si>
  <si>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</si>
  <si>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</si>
  <si>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</si>
  <si>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</si>
  <si>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</si>
  <si>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</si>
  <si>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</si>
  <si>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</si>
  <si>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</si>
  <si>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</si>
  <si>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</si>
  <si>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</si>
  <si>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</si>
  <si>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</si>
  <si>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</si>
  <si>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</si>
  <si>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</si>
  <si>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</si>
  <si>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</si>
  <si>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</si>
  <si>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</si>
  <si>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</si>
  <si>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</si>
  <si>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</si>
  <si>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</si>
  <si>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</si>
  <si>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</si>
  <si>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</si>
  <si>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</si>
  <si>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</si>
  <si>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</si>
  <si>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</si>
  <si>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</si>
  <si>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</si>
  <si>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</si>
  <si>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</si>
  <si>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</si>
  <si>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</si>
  <si>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</si>
  <si>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</si>
  <si>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</si>
  <si>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</si>
  <si>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</si>
  <si>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</si>
  <si>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</si>
  <si>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</si>
  <si>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</si>
  <si>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</si>
  <si>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</si>
  <si>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</si>
  <si>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</si>
  <si>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</si>
  <si>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</si>
  <si>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</si>
  <si>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</si>
  <si>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</si>
  <si>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</si>
  <si>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</si>
  <si>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</si>
  <si>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</si>
  <si>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</si>
  <si>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</si>
  <si>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</si>
  <si>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</si>
  <si>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</si>
  <si>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</si>
  <si>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</si>
  <si>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</si>
  <si>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</si>
  <si>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</si>
  <si>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</si>
  <si>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</si>
  <si>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</si>
  <si>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</si>
  <si>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</si>
  <si>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</si>
  <si>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</si>
  <si>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</si>
  <si>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</si>
  <si>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</si>
  <si>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</si>
  <si>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</si>
  <si>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</si>
  <si>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</si>
  <si>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</si>
  <si>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</si>
  <si>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</si>
  <si>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</si>
  <si>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</si>
  <si>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</si>
  <si>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</si>
  <si>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</si>
  <si>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</si>
  <si>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</si>
  <si>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</si>
  <si>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</si>
  <si>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</si>
  <si>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</si>
  <si>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</si>
  <si>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</si>
  <si>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</si>
  <si>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</si>
  <si>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</si>
  <si>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</si>
  <si>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</si>
  <si>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</si>
  <si>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</si>
  <si>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</si>
  <si>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</si>
  <si>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</si>
  <si>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</si>
  <si>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</si>
  <si>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</si>
  <si>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</si>
  <si>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</si>
  <si>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</si>
  <si>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</si>
  <si>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</si>
  <si>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</si>
  <si>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</si>
  <si>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</si>
  <si>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</si>
  <si>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</si>
  <si>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</si>
  <si>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</si>
  <si>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</si>
  <si>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</si>
  <si>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</si>
  <si>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</si>
  <si>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</si>
  <si>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</si>
  <si>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</si>
  <si>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</si>
  <si>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</si>
  <si>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</si>
  <si>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</si>
  <si>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</si>
  <si>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</si>
  <si>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</si>
  <si>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</si>
  <si>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</si>
  <si>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</si>
  <si>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</si>
  <si>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</si>
  <si>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</si>
  <si>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</si>
  <si>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</si>
  <si>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</si>
  <si>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</si>
  <si>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</si>
  <si>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</si>
  <si>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</si>
  <si>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</si>
  <si>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</si>
  <si>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</si>
  <si>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</si>
  <si>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</si>
  <si>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</si>
  <si>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</si>
  <si>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</si>
  <si>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</si>
  <si>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</si>
  <si>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</si>
  <si>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</si>
  <si>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</si>
  <si>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</si>
  <si>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</si>
  <si>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</si>
  <si>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</si>
  <si>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</si>
  <si>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</si>
  <si>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</si>
  <si>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</si>
  <si>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</si>
  <si>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</si>
  <si>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</si>
  <si>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</si>
  <si>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</si>
  <si>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</si>
  <si>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</si>
  <si>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</si>
  <si>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</si>
  <si>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</si>
  <si>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</si>
  <si>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</si>
  <si>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</si>
  <si>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</si>
  <si>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</si>
  <si>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</si>
  <si>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</si>
  <si>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</si>
  <si>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</si>
  <si>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</si>
  <si>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</si>
  <si>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</si>
  <si>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</si>
  <si>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</si>
  <si>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</si>
  <si>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</si>
  <si>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</si>
  <si>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</si>
  <si>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</si>
  <si>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</si>
  <si>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</si>
  <si>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</si>
  <si>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</si>
  <si>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</si>
  <si>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</si>
  <si>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</si>
  <si>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</si>
  <si>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</si>
  <si>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</si>
  <si>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</si>
  <si>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</si>
  <si>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</si>
  <si>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</si>
  <si>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</si>
  <si>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</si>
  <si>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</si>
  <si>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</si>
  <si>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</si>
  <si>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</si>
  <si>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</si>
  <si>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</si>
  <si>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</si>
  <si>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</si>
  <si>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</si>
  <si>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</si>
  <si>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</si>
  <si>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</si>
  <si>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</si>
  <si>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</si>
  <si>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</si>
  <si>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</si>
  <si>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</si>
  <si>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</si>
  <si>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</si>
  <si>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</si>
  <si>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</si>
  <si>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</si>
  <si>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</si>
  <si>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</si>
  <si>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</si>
  <si>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</si>
  <si>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</si>
  <si>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</si>
  <si>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</si>
  <si>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</si>
  <si>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</si>
  <si>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</si>
  <si>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</si>
  <si>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</si>
  <si>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</si>
  <si>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</si>
  <si>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</si>
  <si>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</si>
  <si>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</si>
  <si>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</si>
  <si>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</si>
  <si>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</si>
  <si>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</si>
  <si>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</si>
  <si>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</si>
  <si>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</si>
  <si>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</si>
  <si>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</si>
  <si>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</si>
  <si>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</si>
  <si>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</si>
  <si>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</si>
  <si>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</si>
  <si>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</si>
  <si>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</si>
  <si>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</si>
  <si>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</si>
  <si>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</si>
  <si>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</si>
  <si>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</si>
  <si>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</si>
  <si>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</si>
  <si>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</si>
  <si>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</si>
  <si>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</si>
  <si>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</si>
  <si>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</si>
  <si>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</si>
  <si>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</si>
  <si>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</si>
  <si>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</si>
  <si>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</si>
  <si>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</si>
  <si>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</si>
  <si>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</si>
  <si>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</si>
  <si>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</si>
  <si>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</si>
  <si>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</si>
  <si>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</si>
  <si>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</si>
  <si>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</si>
  <si>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</si>
  <si>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</si>
  <si>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</si>
  <si>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</si>
  <si>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</si>
  <si>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</si>
  <si>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</si>
  <si>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</si>
  <si>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</si>
  <si>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</si>
  <si>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</si>
  <si>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</si>
  <si>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</si>
  <si>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</si>
  <si>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</si>
  <si>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</si>
  <si>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</si>
  <si>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</si>
  <si>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</si>
  <si>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</si>
  <si>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</si>
  <si>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</si>
  <si>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</si>
  <si>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</si>
  <si>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</si>
  <si>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</si>
  <si>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</si>
  <si>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</si>
  <si>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</si>
  <si>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</si>
  <si>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</si>
  <si>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</si>
  <si>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</si>
  <si>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</si>
  <si>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</si>
  <si>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</si>
  <si>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</si>
  <si>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</si>
  <si>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</si>
  <si>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Esito</t>
  </si>
  <si>
    <t>respinto</t>
  </si>
  <si>
    <t>sufficiente</t>
  </si>
  <si>
    <t>discreto</t>
  </si>
  <si>
    <t>buono</t>
  </si>
  <si>
    <t>Numero fatture</t>
  </si>
  <si>
    <t>Totale Fatturato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</si>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</sst>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0" fillId="0" borderId="0" xfId="0" applyNumberForma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B1" workbookViewId="0">
      <pane ySplit="1" topLeftCell="A2" activePane="bottomLeft" state="frozen"/>
      <selection pane="bottomLeft" activeCell="F20" sqref="F20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2.85546875" bestFit="1" customWidth="1"/>
    <col min="5" max="5" width="21.7109375" customWidth="1"/>
    <col min="6" max="6" width="8.5703125" bestFit="1" customWidth="1"/>
    <col min="7" max="7" width="68" bestFit="1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+C2/(1+0.22)</f>
        <v>230327.86885245901</v>
      </c>
      <c r="E2" s="15">
        <f>+C2-D2</f>
        <v>50672.131147540989</v>
      </c>
      <c r="F2" s="4" t="b">
        <f>+E2+D2=C2</f>
        <v>1</v>
      </c>
      <c r="G2" s="4" t="str">
        <f>+_xlfn.CONCAT(A2," ",B2)</f>
        <v>MON.SVGA 0,28 14" AOC 4VLR 1024 x 768, MPR II, N.I.,  Energy Star Digital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115" zoomScaleNormal="115" workbookViewId="0">
      <selection activeCell="C2" sqref="C2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6.7109375" customWidth="1"/>
    <col min="8" max="8" width="9.28515625" bestFit="1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568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VLOOKUP(Table_1[[#This Row],[Column2]],$G$3:$H$6,2,FALSE)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VLOOKUP(Table_1[[#This Row],[Column2]],$G$3:$H$6,2,FALSE)</f>
        <v>discreto</v>
      </c>
      <c r="E3" s="8"/>
      <c r="F3" s="8"/>
      <c r="G3" s="8">
        <v>0</v>
      </c>
      <c r="H3" s="8" t="s">
        <v>569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VLOOKUP(Table_1[[#This Row],[Column2]],$G$3:$H$6,2,FALSE)</f>
        <v>discreto</v>
      </c>
      <c r="E4" s="8"/>
      <c r="F4" s="8"/>
      <c r="G4" s="8">
        <v>40</v>
      </c>
      <c r="H4" s="8" t="s">
        <v>570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VLOOKUP(Table_1[[#This Row],[Column2]],$G$3:$H$6,2,FALSE)</f>
        <v>sufficiente</v>
      </c>
      <c r="E5" s="8"/>
      <c r="F5" s="8"/>
      <c r="G5" s="8">
        <v>60</v>
      </c>
      <c r="H5" s="8" t="s">
        <v>571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VLOOKUP(Table_1[[#This Row],[Column2]],$G$3:$H$6,2,FALSE)</f>
        <v>buono</v>
      </c>
      <c r="E6" s="8"/>
      <c r="F6" s="8"/>
      <c r="G6" s="8">
        <v>70</v>
      </c>
      <c r="H6" s="8" t="s">
        <v>572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VLOOKUP(Table_1[[#This Row],[Column2]],$G$3:$H$6,2,FALSE)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VLOOKUP(Table_1[[#This Row],[Column2]],$G$3:$H$6,2,FALSE)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I18" sqref="I18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12.42578125" bestFit="1" customWidth="1"/>
    <col min="8" max="8" width="17.85546875" bestFit="1" customWidth="1"/>
    <col min="9" max="9" width="18.7109375" bestFit="1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575</v>
      </c>
      <c r="F1" s="10"/>
      <c r="G1" s="10" t="s">
        <v>495</v>
      </c>
      <c r="H1" s="10" t="s">
        <v>573</v>
      </c>
      <c r="I1" s="10" t="s">
        <v>574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497</v>
      </c>
      <c r="C2" s="13" t="s">
        <v>498</v>
      </c>
      <c r="D2" s="14">
        <v>50000</v>
      </c>
      <c r="E2" s="14">
        <v>16</v>
      </c>
      <c r="G2" s="13" t="s">
        <v>498</v>
      </c>
      <c r="H2">
        <f>+COUNTIF(C:C,G2)</f>
        <v>11</v>
      </c>
      <c r="I2">
        <f>+SUMIF(C:C,G2,D:D)+SUMIF(C:C,G2,E:E)</f>
        <v>611998</v>
      </c>
    </row>
    <row r="3" spans="1:24" ht="13.5" customHeight="1" x14ac:dyDescent="0.2">
      <c r="A3" s="12">
        <v>36534</v>
      </c>
      <c r="B3" s="13" t="s">
        <v>499</v>
      </c>
      <c r="C3" s="13" t="s">
        <v>498</v>
      </c>
      <c r="D3" s="14">
        <v>29970</v>
      </c>
      <c r="E3" s="14">
        <v>29</v>
      </c>
      <c r="G3" s="16" t="s">
        <v>557</v>
      </c>
      <c r="H3">
        <f t="shared" ref="H3:H5" si="0">+COUNTIF(C:C,G3)</f>
        <v>5</v>
      </c>
      <c r="I3">
        <f t="shared" ref="I3:I5" si="1">+SUMIF(C:C,G3,D:D)+SUMIF(C:C,G3,E:E)</f>
        <v>30962</v>
      </c>
    </row>
    <row r="4" spans="1:24" ht="13.5" customHeight="1" x14ac:dyDescent="0.2">
      <c r="A4" s="12">
        <v>36537</v>
      </c>
      <c r="B4" s="13" t="s">
        <v>500</v>
      </c>
      <c r="C4" s="13" t="s">
        <v>501</v>
      </c>
      <c r="D4" s="14">
        <v>27560</v>
      </c>
      <c r="E4" s="14">
        <v>21</v>
      </c>
      <c r="G4" s="16" t="s">
        <v>505</v>
      </c>
      <c r="H4">
        <f t="shared" si="0"/>
        <v>4</v>
      </c>
      <c r="I4">
        <f t="shared" si="1"/>
        <v>54074</v>
      </c>
    </row>
    <row r="5" spans="1:24" ht="13.5" customHeight="1" x14ac:dyDescent="0.2">
      <c r="A5" s="12">
        <v>36543</v>
      </c>
      <c r="B5" s="13" t="s">
        <v>502</v>
      </c>
      <c r="C5" s="13" t="s">
        <v>503</v>
      </c>
      <c r="D5" s="14">
        <v>43500</v>
      </c>
      <c r="E5" s="14">
        <v>29</v>
      </c>
      <c r="G5" s="16" t="s">
        <v>546</v>
      </c>
      <c r="H5">
        <f t="shared" si="0"/>
        <v>4</v>
      </c>
      <c r="I5">
        <f t="shared" si="1"/>
        <v>6765662</v>
      </c>
    </row>
    <row r="6" spans="1:24" ht="13.5" customHeight="1" x14ac:dyDescent="0.2">
      <c r="A6" s="12">
        <v>36545</v>
      </c>
      <c r="B6" s="13" t="s">
        <v>504</v>
      </c>
      <c r="C6" s="13" t="s">
        <v>505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506</v>
      </c>
      <c r="C7" s="13" t="s">
        <v>507</v>
      </c>
      <c r="D7" s="14">
        <v>50800</v>
      </c>
      <c r="E7" s="14">
        <v>22</v>
      </c>
      <c r="G7" s="13" t="s">
        <v>500</v>
      </c>
      <c r="H7">
        <f>+COUNTIF(B:B,G7)</f>
        <v>2</v>
      </c>
      <c r="I7" s="17">
        <f>SUMIFS(D:D,B:B,G7)+SUMIFS(E:E,B:B,G7)</f>
        <v>73489</v>
      </c>
    </row>
    <row r="8" spans="1:24" ht="13.5" customHeight="1" x14ac:dyDescent="0.2">
      <c r="A8" s="12">
        <v>36548</v>
      </c>
      <c r="B8" s="13" t="s">
        <v>508</v>
      </c>
      <c r="C8" s="13" t="s">
        <v>509</v>
      </c>
      <c r="D8" s="14">
        <v>98450</v>
      </c>
      <c r="E8" s="14">
        <v>21</v>
      </c>
      <c r="G8" s="13" t="s">
        <v>506</v>
      </c>
      <c r="H8">
        <f t="shared" ref="H8:H10" si="2">+COUNTIF(B:B,G8)</f>
        <v>1</v>
      </c>
      <c r="I8" s="17">
        <f t="shared" ref="I8:I10" si="3">SUMIFS(D:D,B:B,G8)+SUMIFS(E:E,B:B,G8)</f>
        <v>50822</v>
      </c>
    </row>
    <row r="9" spans="1:24" ht="13.5" customHeight="1" x14ac:dyDescent="0.2">
      <c r="A9" s="12">
        <v>36551</v>
      </c>
      <c r="B9" s="13" t="s">
        <v>500</v>
      </c>
      <c r="C9" s="13" t="s">
        <v>501</v>
      </c>
      <c r="D9" s="14">
        <v>45890</v>
      </c>
      <c r="E9" s="14">
        <v>18</v>
      </c>
      <c r="G9" s="13" t="s">
        <v>508</v>
      </c>
      <c r="H9">
        <f t="shared" si="2"/>
        <v>1</v>
      </c>
      <c r="I9" s="17">
        <f t="shared" si="3"/>
        <v>98471</v>
      </c>
    </row>
    <row r="10" spans="1:24" ht="13.5" customHeight="1" x14ac:dyDescent="0.2">
      <c r="A10" s="12">
        <v>36552</v>
      </c>
      <c r="B10" s="13" t="s">
        <v>510</v>
      </c>
      <c r="C10" s="13" t="s">
        <v>511</v>
      </c>
      <c r="D10" s="14">
        <v>7950</v>
      </c>
      <c r="E10" s="14">
        <v>23</v>
      </c>
      <c r="G10" s="13" t="s">
        <v>504</v>
      </c>
      <c r="H10">
        <f t="shared" si="2"/>
        <v>4</v>
      </c>
      <c r="I10" s="17">
        <f t="shared" si="3"/>
        <v>54074</v>
      </c>
    </row>
    <row r="11" spans="1:24" ht="13.5" customHeight="1" x14ac:dyDescent="0.2">
      <c r="A11" s="12">
        <v>36553</v>
      </c>
      <c r="B11" s="13" t="s">
        <v>512</v>
      </c>
      <c r="C11" s="13" t="s">
        <v>509</v>
      </c>
      <c r="D11" s="14">
        <v>87450</v>
      </c>
      <c r="E11" s="14">
        <v>24</v>
      </c>
    </row>
    <row r="12" spans="1:24" ht="13.5" customHeight="1" x14ac:dyDescent="0.2">
      <c r="A12" s="12">
        <v>36554</v>
      </c>
      <c r="B12" s="13" t="s">
        <v>513</v>
      </c>
      <c r="C12" s="13" t="s">
        <v>514</v>
      </c>
      <c r="D12" s="14">
        <v>295000</v>
      </c>
      <c r="E12" s="14">
        <v>27</v>
      </c>
    </row>
    <row r="13" spans="1:24" ht="13.5" customHeight="1" x14ac:dyDescent="0.2">
      <c r="A13" s="12">
        <v>36555</v>
      </c>
      <c r="B13" s="13" t="s">
        <v>502</v>
      </c>
      <c r="C13" s="13" t="s">
        <v>515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516</v>
      </c>
      <c r="C14" s="13" t="s">
        <v>517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518</v>
      </c>
      <c r="C15" s="13" t="s">
        <v>501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519</v>
      </c>
      <c r="C16" s="13" t="s">
        <v>520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521</v>
      </c>
      <c r="C17" s="13" t="s">
        <v>520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522</v>
      </c>
      <c r="C18" s="13" t="s">
        <v>523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524</v>
      </c>
      <c r="C19" s="13" t="s">
        <v>498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504</v>
      </c>
      <c r="C20" s="13" t="s">
        <v>505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525</v>
      </c>
      <c r="C21" s="13" t="s">
        <v>526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527</v>
      </c>
      <c r="C22" s="13" t="s">
        <v>501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528</v>
      </c>
      <c r="C23" s="13" t="s">
        <v>529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530</v>
      </c>
      <c r="C24" s="13" t="s">
        <v>529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524</v>
      </c>
      <c r="C25" s="13" t="s">
        <v>498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527</v>
      </c>
      <c r="C26" s="13" t="s">
        <v>501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530</v>
      </c>
      <c r="C27" s="13" t="s">
        <v>529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530</v>
      </c>
      <c r="C28" s="13" t="s">
        <v>529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531</v>
      </c>
      <c r="C29" s="13" t="s">
        <v>498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532</v>
      </c>
      <c r="C30" s="13" t="s">
        <v>515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533</v>
      </c>
      <c r="C31" s="13" t="s">
        <v>534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535</v>
      </c>
      <c r="C32" s="13" t="s">
        <v>529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536</v>
      </c>
      <c r="C33" s="13" t="s">
        <v>529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537</v>
      </c>
      <c r="C34" s="13" t="s">
        <v>526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538</v>
      </c>
      <c r="C35" s="13" t="s">
        <v>539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540</v>
      </c>
      <c r="C36" s="13" t="s">
        <v>529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516</v>
      </c>
      <c r="C37" s="13" t="s">
        <v>517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541</v>
      </c>
      <c r="C38" s="13" t="s">
        <v>523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497</v>
      </c>
      <c r="C39" s="13" t="s">
        <v>542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543</v>
      </c>
      <c r="C40" s="13" t="s">
        <v>544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518</v>
      </c>
      <c r="C41" s="13" t="s">
        <v>501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545</v>
      </c>
      <c r="C42" s="13" t="s">
        <v>546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547</v>
      </c>
      <c r="C43" s="13" t="s">
        <v>498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537</v>
      </c>
      <c r="C44" s="13" t="s">
        <v>526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548</v>
      </c>
      <c r="C45" s="13" t="s">
        <v>526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549</v>
      </c>
      <c r="C46" s="13" t="s">
        <v>550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541</v>
      </c>
      <c r="C47" s="13" t="s">
        <v>523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551</v>
      </c>
      <c r="C48" s="13" t="s">
        <v>501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552</v>
      </c>
      <c r="C49" s="13" t="s">
        <v>550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552</v>
      </c>
      <c r="C50" s="13" t="s">
        <v>550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553</v>
      </c>
      <c r="C51" s="13" t="s">
        <v>546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554</v>
      </c>
      <c r="C52" s="13" t="s">
        <v>555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531</v>
      </c>
      <c r="C53" s="13" t="s">
        <v>498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524</v>
      </c>
      <c r="C54" s="13" t="s">
        <v>498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524</v>
      </c>
      <c r="C55" s="13" t="s">
        <v>498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532</v>
      </c>
      <c r="C56" s="13" t="s">
        <v>515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504</v>
      </c>
      <c r="C57" s="13" t="s">
        <v>505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556</v>
      </c>
      <c r="C58" s="13" t="s">
        <v>557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558</v>
      </c>
      <c r="C59" s="13" t="s">
        <v>550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547</v>
      </c>
      <c r="C60" s="13" t="s">
        <v>498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525</v>
      </c>
      <c r="C61" s="13" t="s">
        <v>526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556</v>
      </c>
      <c r="C62" s="13" t="s">
        <v>557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525</v>
      </c>
      <c r="C63" s="13" t="s">
        <v>526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545</v>
      </c>
      <c r="C64" s="13" t="s">
        <v>546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545</v>
      </c>
      <c r="C65" s="13" t="s">
        <v>546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559</v>
      </c>
      <c r="C66" s="13" t="s">
        <v>557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560</v>
      </c>
      <c r="C67" s="13" t="s">
        <v>561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562</v>
      </c>
      <c r="C68" s="13" t="s">
        <v>503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563</v>
      </c>
      <c r="C69" s="13" t="s">
        <v>501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551</v>
      </c>
      <c r="C70" s="13" t="s">
        <v>501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564</v>
      </c>
      <c r="C71" s="13" t="s">
        <v>542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560</v>
      </c>
      <c r="C72" s="13" t="s">
        <v>561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504</v>
      </c>
      <c r="C73" s="13" t="s">
        <v>505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559</v>
      </c>
      <c r="C74" s="13" t="s">
        <v>557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502</v>
      </c>
      <c r="C75" s="13" t="s">
        <v>503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547</v>
      </c>
      <c r="C76" s="13" t="s">
        <v>498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565</v>
      </c>
      <c r="C77" s="13" t="s">
        <v>523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566</v>
      </c>
      <c r="C78" s="13" t="s">
        <v>501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566</v>
      </c>
      <c r="C79" s="13" t="s">
        <v>501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567</v>
      </c>
      <c r="C80" s="13" t="s">
        <v>557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federico d'ignazio</cp:lastModifiedBy>
  <dcterms:created xsi:type="dcterms:W3CDTF">2005-04-12T12:35:30Z</dcterms:created>
  <dcterms:modified xsi:type="dcterms:W3CDTF">2024-11-12T17:01:02Z</dcterms:modified>
</cp:coreProperties>
</file>