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CALITO 03\Desktop\"/>
    </mc:Choice>
  </mc:AlternateContent>
  <xr:revisionPtr revIDLastSave="0" documentId="13_ncr:1_{11FAD123-F633-4290-B9DB-137D2FE87DA3}" xr6:coauthVersionLast="47" xr6:coauthVersionMax="47" xr10:uidLastSave="{00000000-0000-0000-0000-000000000000}"/>
  <bookViews>
    <workbookView xWindow="-120" yWindow="-120" windowWidth="29040" windowHeight="15840" activeTab="2" xr2:uid="{29504A8A-2042-438D-8731-06F51CE29378}"/>
  </bookViews>
  <sheets>
    <sheet name="BUSCARV" sheetId="1" r:id="rId1"/>
    <sheet name="BUSCARH" sheetId="5" r:id="rId2"/>
    <sheet name="PROMEDIO" sheetId="4" r:id="rId3"/>
    <sheet name="CONDICION SI" sheetId="2" r:id="rId4"/>
    <sheet name="Hoja3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4" l="1"/>
  <c r="B16" i="4"/>
  <c r="H3" i="5"/>
  <c r="L3" i="4"/>
  <c r="L4" i="4"/>
  <c r="L5" i="4"/>
  <c r="L6" i="4"/>
  <c r="L7" i="4"/>
  <c r="L8" i="4"/>
  <c r="L9" i="4"/>
  <c r="L10" i="4"/>
  <c r="L11" i="4"/>
  <c r="L2" i="4"/>
  <c r="K3" i="4"/>
  <c r="K4" i="4"/>
  <c r="K5" i="4"/>
  <c r="K6" i="4"/>
  <c r="K7" i="4"/>
  <c r="K8" i="4"/>
  <c r="K9" i="4"/>
  <c r="K10" i="4"/>
  <c r="K11" i="4"/>
  <c r="K2" i="4"/>
  <c r="C14" i="4"/>
  <c r="G11" i="4"/>
  <c r="G10" i="4"/>
  <c r="G9" i="4"/>
  <c r="G8" i="4"/>
  <c r="G7" i="4"/>
  <c r="G6" i="4"/>
  <c r="G5" i="4"/>
  <c r="G4" i="4"/>
  <c r="G3" i="4"/>
  <c r="G2" i="4"/>
  <c r="C14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" i="2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<sst xmlns="http://schemas.openxmlformats.org/spreadsheetml/2006/main" count="176" uniqueCount="102">
  <si>
    <t>ID</t>
  </si>
  <si>
    <t>NOMBRE</t>
  </si>
  <si>
    <t>APELLIDO</t>
  </si>
  <si>
    <t>CURSO</t>
  </si>
  <si>
    <t>MATERIA APROBADAS</t>
  </si>
  <si>
    <t>MATERIA DESAPROBADAS</t>
  </si>
  <si>
    <t>NOMBRE Y APELLIDO</t>
  </si>
  <si>
    <t>Matias</t>
  </si>
  <si>
    <t>Ramiro</t>
  </si>
  <si>
    <t>Jesus</t>
  </si>
  <si>
    <t>Maia</t>
  </si>
  <si>
    <t>Cecilia</t>
  </si>
  <si>
    <t>Ricardo</t>
  </si>
  <si>
    <t>Antonio</t>
  </si>
  <si>
    <t>Eugenia</t>
  </si>
  <si>
    <t>Soledad</t>
  </si>
  <si>
    <t>Adriana</t>
  </si>
  <si>
    <t>Gutierrez</t>
  </si>
  <si>
    <t>Ibañez</t>
  </si>
  <si>
    <t>Lara</t>
  </si>
  <si>
    <t>Perez</t>
  </si>
  <si>
    <t>Mamani</t>
  </si>
  <si>
    <t>Arias</t>
  </si>
  <si>
    <t>Gonzalez</t>
  </si>
  <si>
    <t>Chosco</t>
  </si>
  <si>
    <t>Vilte</t>
  </si>
  <si>
    <t>Maraz</t>
  </si>
  <si>
    <t>2 años</t>
  </si>
  <si>
    <t xml:space="preserve">4 años </t>
  </si>
  <si>
    <t>3 años</t>
  </si>
  <si>
    <t>Buscar ID</t>
  </si>
  <si>
    <t>Materias que adeuda</t>
  </si>
  <si>
    <t>N°</t>
  </si>
  <si>
    <t>Empleado</t>
  </si>
  <si>
    <t>Puesto</t>
  </si>
  <si>
    <t>Sueldo Básico</t>
  </si>
  <si>
    <t>Arias, Fernando</t>
  </si>
  <si>
    <t>Cajero</t>
  </si>
  <si>
    <t>Ibañez, Valentín</t>
  </si>
  <si>
    <t>Bachero</t>
  </si>
  <si>
    <t>Ibañez, Carolina</t>
  </si>
  <si>
    <t>Juarez, Juan</t>
  </si>
  <si>
    <t>Gutierrez, Elias</t>
  </si>
  <si>
    <t>Mozo</t>
  </si>
  <si>
    <t>Gonzalez, Lorena</t>
  </si>
  <si>
    <t>Yurquina, Fabian</t>
  </si>
  <si>
    <t>LLanes, Franciso</t>
  </si>
  <si>
    <t>Lagoria, Pamela</t>
  </si>
  <si>
    <t>Perez, Soledad</t>
  </si>
  <si>
    <t>Peralta, Joaquín</t>
  </si>
  <si>
    <t>Perez, Pablo</t>
  </si>
  <si>
    <t>Cari, Esteban</t>
  </si>
  <si>
    <t>Flores, Julieta</t>
  </si>
  <si>
    <t>Farfan, Laura</t>
  </si>
  <si>
    <t>Paredes, Nadia</t>
  </si>
  <si>
    <t>Paredes, Isidro</t>
  </si>
  <si>
    <t>Paredes, Antonella</t>
  </si>
  <si>
    <t>Limpieza</t>
  </si>
  <si>
    <t>Yurquina, Soledad</t>
  </si>
  <si>
    <t>Antigüedad</t>
  </si>
  <si>
    <t>Condicion Empleado</t>
  </si>
  <si>
    <t>Cocinero</t>
  </si>
  <si>
    <t>NOTAS DE PARCIALES</t>
  </si>
  <si>
    <t>PROMEDIO</t>
  </si>
  <si>
    <t>SITUACION ACADEMICA</t>
  </si>
  <si>
    <t>Mes</t>
  </si>
  <si>
    <t>Enero</t>
  </si>
  <si>
    <t>$ 689.000,00</t>
  </si>
  <si>
    <t>$ 678,00</t>
  </si>
  <si>
    <t>$ 908,00</t>
  </si>
  <si>
    <t>$ 567,00</t>
  </si>
  <si>
    <t>Febrero</t>
  </si>
  <si>
    <t>$ 890,00</t>
  </si>
  <si>
    <t>$ 897,00</t>
  </si>
  <si>
    <t>$ 456,00</t>
  </si>
  <si>
    <t>Marzo</t>
  </si>
  <si>
    <t>$ 899,00</t>
  </si>
  <si>
    <t>$ 768,00</t>
  </si>
  <si>
    <t>Abril</t>
  </si>
  <si>
    <t>$ 789,00</t>
  </si>
  <si>
    <t>$ 679,00</t>
  </si>
  <si>
    <t>Mayo</t>
  </si>
  <si>
    <t>$ 346,00</t>
  </si>
  <si>
    <t>$ 7.890,00</t>
  </si>
  <si>
    <t>$ 8.789,00</t>
  </si>
  <si>
    <t>Junio</t>
  </si>
  <si>
    <t>$ 542,00</t>
  </si>
  <si>
    <t>$ 6.769,00</t>
  </si>
  <si>
    <t>$ 8.787,00</t>
  </si>
  <si>
    <t>Julio</t>
  </si>
  <si>
    <t>$ 325,00</t>
  </si>
  <si>
    <t>$ 577,00</t>
  </si>
  <si>
    <t>$ 7.676,00</t>
  </si>
  <si>
    <t>$ 87.878,00</t>
  </si>
  <si>
    <t>Agosto</t>
  </si>
  <si>
    <t>$ 8.780,00</t>
  </si>
  <si>
    <t>$ 9.898,00</t>
  </si>
  <si>
    <t>Año</t>
  </si>
  <si>
    <t>Fila</t>
  </si>
  <si>
    <t>Venta</t>
  </si>
  <si>
    <t>Nota Maxima</t>
  </si>
  <si>
    <t>Nota Minima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</si>
</sst>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  <font>
      <b/>
      <sz val="12"/>
      <color theme="1"/>
      <name val="Aptos Narrow"/>
      <family val="2"/>
    </font>
    <font>
      <sz val="12"/>
      <color theme="1"/>
      <name val="Aptos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5" borderId="1" xfId="0" applyFill="1" applyBorder="1"/>
    <xf numFmtId="0" fontId="0" fillId="6" borderId="1" xfId="0" applyFill="1" applyBorder="1"/>
    <xf numFmtId="0" fontId="1" fillId="7" borderId="2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0" fontId="3" fillId="4" borderId="1" xfId="0" applyFont="1" applyFill="1" applyBorder="1" applyAlignment="1">
      <alignment horizontal="right" vertical="center" wrapText="1"/>
    </xf>
    <xf numFmtId="0" fontId="1" fillId="7" borderId="3" xfId="0" applyFont="1" applyFill="1" applyBorder="1" applyAlignment="1">
      <alignment vertical="center" wrapText="1"/>
    </xf>
    <xf numFmtId="0" fontId="0" fillId="0" borderId="0" xfId="0" applyBorder="1"/>
    <xf numFmtId="0" fontId="0" fillId="0" borderId="4" xfId="0" applyBorder="1"/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7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5" fillId="0" borderId="10" xfId="0" applyFont="1" applyBorder="1" applyAlignment="1">
      <alignment horizontal="right"/>
    </xf>
    <xf numFmtId="0" fontId="3" fillId="3" borderId="10" xfId="0" applyFont="1" applyFill="1" applyBorder="1" applyAlignment="1"/>
    <xf numFmtId="0" fontId="3" fillId="3" borderId="10" xfId="0" applyFont="1" applyFill="1" applyBorder="1" applyAlignment="1">
      <alignment horizontal="right"/>
    </xf>
    <xf numFmtId="0" fontId="0" fillId="4" borderId="1" xfId="0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4" fillId="9" borderId="10" xfId="0" applyFont="1" applyFill="1" applyBorder="1" applyAlignment="1"/>
    <xf numFmtId="0" fontId="0" fillId="9" borderId="1" xfId="0" applyFill="1" applyBorder="1"/>
    <xf numFmtId="0" fontId="0" fillId="3" borderId="1" xfId="0" applyFill="1" applyBorder="1"/>
    <xf numFmtId="0" fontId="0" fillId="3" borderId="5" xfId="0" applyFill="1" applyBorder="1" applyAlignment="1">
      <alignment horizontal="left"/>
    </xf>
    <xf numFmtId="0" fontId="0" fillId="3" borderId="6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875CB-BD10-41D8-8CA0-0B21AFAB9A21}">
  <dimension ref="A1:G14"/>
  <sheetViews>
    <sheetView workbookViewId="0">
      <selection activeCell="G2" sqref="G2"/>
    </sheetView>
  </sheetViews>
  <sheetFormatPr baseColWidth="10" defaultRowHeight="15" x14ac:dyDescent="0.25"/>
  <cols>
    <col min="3" max="3" width="11.85546875" bestFit="1" customWidth="1"/>
    <col min="5" max="5" width="16.140625" customWidth="1"/>
    <col min="6" max="6" width="16.7109375" customWidth="1"/>
    <col min="7" max="7" width="17.140625" customWidth="1"/>
  </cols>
  <sheetData>
    <row r="1" spans="1:7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1</v>
      </c>
      <c r="B2" s="2" t="s">
        <v>7</v>
      </c>
      <c r="C2" s="2" t="s">
        <v>18</v>
      </c>
      <c r="D2" s="2" t="s">
        <v>27</v>
      </c>
      <c r="E2" s="2">
        <v>3</v>
      </c>
      <c r="F2" s="2">
        <v>2</v>
      </c>
      <c r="G2" s="3" t="str">
        <f>CONCATENATE(B2," ",C2)</f>
        <v>Matias Ibañez</v>
      </c>
    </row>
    <row r="3" spans="1:7" x14ac:dyDescent="0.25">
      <c r="A3" s="2">
        <v>2</v>
      </c>
      <c r="B3" s="2" t="s">
        <v>8</v>
      </c>
      <c r="C3" s="2" t="s">
        <v>19</v>
      </c>
      <c r="D3" s="2" t="s">
        <v>28</v>
      </c>
      <c r="E3" s="2">
        <v>3</v>
      </c>
      <c r="F3" s="2">
        <v>2</v>
      </c>
      <c r="G3" s="3" t="str">
        <f t="shared" ref="G3:G11" si="0">CONCATENATE(B3," ",C3)</f>
        <v>Ramiro Lara</v>
      </c>
    </row>
    <row r="4" spans="1:7" x14ac:dyDescent="0.25">
      <c r="A4" s="2">
        <v>3</v>
      </c>
      <c r="B4" s="2" t="s">
        <v>9</v>
      </c>
      <c r="C4" s="2" t="s">
        <v>20</v>
      </c>
      <c r="D4" s="2" t="s">
        <v>29</v>
      </c>
      <c r="E4" s="2">
        <v>3</v>
      </c>
      <c r="F4" s="2">
        <v>4</v>
      </c>
      <c r="G4" s="3" t="str">
        <f t="shared" si="0"/>
        <v>Jesus Perez</v>
      </c>
    </row>
    <row r="5" spans="1:7" x14ac:dyDescent="0.25">
      <c r="A5" s="2">
        <v>4</v>
      </c>
      <c r="B5" s="2" t="s">
        <v>10</v>
      </c>
      <c r="C5" s="2" t="s">
        <v>21</v>
      </c>
      <c r="D5" s="2" t="s">
        <v>29</v>
      </c>
      <c r="E5" s="2">
        <v>3</v>
      </c>
      <c r="F5" s="2">
        <v>5</v>
      </c>
      <c r="G5" s="3" t="str">
        <f t="shared" si="0"/>
        <v>Maia Mamani</v>
      </c>
    </row>
    <row r="6" spans="1:7" x14ac:dyDescent="0.25">
      <c r="A6" s="2">
        <v>5</v>
      </c>
      <c r="B6" s="2" t="s">
        <v>11</v>
      </c>
      <c r="C6" s="2" t="s">
        <v>22</v>
      </c>
      <c r="D6" s="2" t="s">
        <v>28</v>
      </c>
      <c r="E6" s="2">
        <v>9</v>
      </c>
      <c r="F6" s="2">
        <v>3</v>
      </c>
      <c r="G6" s="3" t="str">
        <f t="shared" si="0"/>
        <v>Cecilia Arias</v>
      </c>
    </row>
    <row r="7" spans="1:7" x14ac:dyDescent="0.25">
      <c r="A7" s="2">
        <v>6</v>
      </c>
      <c r="B7" s="2" t="s">
        <v>12</v>
      </c>
      <c r="C7" s="2" t="s">
        <v>23</v>
      </c>
      <c r="D7" s="2" t="s">
        <v>27</v>
      </c>
      <c r="E7" s="2">
        <v>4</v>
      </c>
      <c r="F7" s="2">
        <v>1</v>
      </c>
      <c r="G7" s="3" t="str">
        <f t="shared" si="0"/>
        <v>Ricardo Gonzalez</v>
      </c>
    </row>
    <row r="8" spans="1:7" x14ac:dyDescent="0.25">
      <c r="A8" s="2">
        <v>7</v>
      </c>
      <c r="B8" s="2" t="s">
        <v>13</v>
      </c>
      <c r="C8" s="2" t="s">
        <v>24</v>
      </c>
      <c r="D8" s="2" t="s">
        <v>28</v>
      </c>
      <c r="E8" s="2">
        <v>5</v>
      </c>
      <c r="F8" s="2">
        <v>1</v>
      </c>
      <c r="G8" s="3" t="str">
        <f t="shared" si="0"/>
        <v>Antonio Chosco</v>
      </c>
    </row>
    <row r="9" spans="1:7" x14ac:dyDescent="0.25">
      <c r="A9" s="2">
        <v>8</v>
      </c>
      <c r="B9" s="2" t="s">
        <v>14</v>
      </c>
      <c r="C9" s="2" t="s">
        <v>25</v>
      </c>
      <c r="D9" s="2" t="s">
        <v>29</v>
      </c>
      <c r="E9" s="2">
        <v>3</v>
      </c>
      <c r="F9" s="2">
        <v>1</v>
      </c>
      <c r="G9" s="3" t="str">
        <f t="shared" si="0"/>
        <v>Eugenia Vilte</v>
      </c>
    </row>
    <row r="10" spans="1:7" x14ac:dyDescent="0.25">
      <c r="A10" s="2">
        <v>9</v>
      </c>
      <c r="B10" s="2" t="s">
        <v>15</v>
      </c>
      <c r="C10" s="2" t="s">
        <v>26</v>
      </c>
      <c r="D10" s="2" t="s">
        <v>28</v>
      </c>
      <c r="E10" s="2">
        <v>3</v>
      </c>
      <c r="F10" s="2">
        <v>1</v>
      </c>
      <c r="G10" s="3" t="str">
        <f t="shared" si="0"/>
        <v>Soledad Maraz</v>
      </c>
    </row>
    <row r="11" spans="1:7" x14ac:dyDescent="0.25">
      <c r="A11" s="2">
        <v>10</v>
      </c>
      <c r="B11" s="2" t="s">
        <v>16</v>
      </c>
      <c r="C11" s="2" t="s">
        <v>17</v>
      </c>
      <c r="D11" s="2" t="s">
        <v>27</v>
      </c>
      <c r="E11" s="2">
        <v>3</v>
      </c>
      <c r="F11" s="2">
        <v>1</v>
      </c>
      <c r="G11" s="3" t="str">
        <f t="shared" si="0"/>
        <v>Adriana Gutierrez</v>
      </c>
    </row>
    <row r="13" spans="1:7" x14ac:dyDescent="0.25">
      <c r="A13" s="18" t="s">
        <v>30</v>
      </c>
      <c r="B13" s="18"/>
      <c r="C13" s="4">
        <v>4</v>
      </c>
    </row>
    <row r="14" spans="1:7" x14ac:dyDescent="0.25">
      <c r="A14" s="19" t="s">
        <v>31</v>
      </c>
      <c r="B14" s="19"/>
      <c r="C14" s="5">
        <f>VLOOKUP(C13,A2:F11,6,FALSE)</f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D062F-A5CE-4044-B1F5-900110CBC264}">
  <dimension ref="A1:H9"/>
  <sheetViews>
    <sheetView workbookViewId="0">
      <selection activeCell="G17" sqref="G17"/>
    </sheetView>
  </sheetViews>
  <sheetFormatPr baseColWidth="10" defaultRowHeight="15" x14ac:dyDescent="0.25"/>
  <cols>
    <col min="8" max="8" width="11.85546875" bestFit="1" customWidth="1"/>
  </cols>
  <sheetData>
    <row r="1" spans="1:8" ht="15.75" thickBot="1" x14ac:dyDescent="0.3">
      <c r="A1" s="24" t="s">
        <v>65</v>
      </c>
      <c r="B1" s="25">
        <v>2016</v>
      </c>
      <c r="C1" s="25">
        <v>2017</v>
      </c>
      <c r="D1" s="25">
        <v>2018</v>
      </c>
      <c r="E1" s="25">
        <v>2019</v>
      </c>
      <c r="G1" s="26" t="s">
        <v>97</v>
      </c>
      <c r="H1" s="28">
        <v>2016</v>
      </c>
    </row>
    <row r="2" spans="1:8" ht="16.5" thickBot="1" x14ac:dyDescent="0.3">
      <c r="A2" s="31" t="s">
        <v>66</v>
      </c>
      <c r="B2" s="23" t="s">
        <v>67</v>
      </c>
      <c r="C2" s="23" t="s">
        <v>68</v>
      </c>
      <c r="D2" s="23" t="s">
        <v>69</v>
      </c>
      <c r="E2" s="23" t="s">
        <v>70</v>
      </c>
      <c r="G2" s="27" t="s">
        <v>98</v>
      </c>
      <c r="H2" s="29">
        <v>5</v>
      </c>
    </row>
    <row r="3" spans="1:8" ht="16.5" thickBot="1" x14ac:dyDescent="0.3">
      <c r="A3" s="31" t="s">
        <v>71</v>
      </c>
      <c r="B3" s="23" t="s">
        <v>72</v>
      </c>
      <c r="C3" s="23" t="s">
        <v>68</v>
      </c>
      <c r="D3" s="23" t="s">
        <v>73</v>
      </c>
      <c r="E3" s="23" t="s">
        <v>74</v>
      </c>
      <c r="G3" s="27" t="s">
        <v>99</v>
      </c>
      <c r="H3" s="29" t="str">
        <f>HLOOKUP(H1,A1:E9,H2,FALSE)</f>
        <v>$ 789,00</v>
      </c>
    </row>
    <row r="4" spans="1:8" ht="16.5" thickBot="1" x14ac:dyDescent="0.3">
      <c r="A4" s="31" t="s">
        <v>75</v>
      </c>
      <c r="B4" s="23" t="s">
        <v>76</v>
      </c>
      <c r="C4" s="23" t="s">
        <v>68</v>
      </c>
      <c r="D4" s="23" t="s">
        <v>70</v>
      </c>
      <c r="E4" s="23" t="s">
        <v>77</v>
      </c>
      <c r="G4" s="14"/>
    </row>
    <row r="5" spans="1:8" ht="16.5" thickBot="1" x14ac:dyDescent="0.3">
      <c r="A5" s="31" t="s">
        <v>78</v>
      </c>
      <c r="B5" s="23" t="s">
        <v>79</v>
      </c>
      <c r="C5" s="23" t="s">
        <v>79</v>
      </c>
      <c r="D5" s="23" t="s">
        <v>80</v>
      </c>
      <c r="E5" s="23" t="s">
        <v>72</v>
      </c>
    </row>
    <row r="6" spans="1:8" ht="16.5" thickBot="1" x14ac:dyDescent="0.3">
      <c r="A6" s="31" t="s">
        <v>81</v>
      </c>
      <c r="B6" s="23" t="s">
        <v>82</v>
      </c>
      <c r="C6" s="23" t="s">
        <v>79</v>
      </c>
      <c r="D6" s="23" t="s">
        <v>83</v>
      </c>
      <c r="E6" s="23" t="s">
        <v>84</v>
      </c>
    </row>
    <row r="7" spans="1:8" ht="16.5" thickBot="1" x14ac:dyDescent="0.3">
      <c r="A7" s="31" t="s">
        <v>85</v>
      </c>
      <c r="B7" s="23" t="s">
        <v>70</v>
      </c>
      <c r="C7" s="23" t="s">
        <v>86</v>
      </c>
      <c r="D7" s="23" t="s">
        <v>87</v>
      </c>
      <c r="E7" s="23" t="s">
        <v>88</v>
      </c>
    </row>
    <row r="8" spans="1:8" ht="16.5" thickBot="1" x14ac:dyDescent="0.3">
      <c r="A8" s="31" t="s">
        <v>89</v>
      </c>
      <c r="B8" s="23" t="s">
        <v>90</v>
      </c>
      <c r="C8" s="23" t="s">
        <v>91</v>
      </c>
      <c r="D8" s="23" t="s">
        <v>92</v>
      </c>
      <c r="E8" s="23" t="s">
        <v>93</v>
      </c>
    </row>
    <row r="9" spans="1:8" ht="16.5" thickBot="1" x14ac:dyDescent="0.3">
      <c r="A9" s="31" t="s">
        <v>94</v>
      </c>
      <c r="B9" s="23" t="s">
        <v>70</v>
      </c>
      <c r="C9" s="23" t="s">
        <v>95</v>
      </c>
      <c r="D9" s="23" t="s">
        <v>88</v>
      </c>
      <c r="E9" s="23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AE6D2-6D16-48AB-AE05-AE70F8F35608}">
  <dimension ref="A1:L17"/>
  <sheetViews>
    <sheetView tabSelected="1" workbookViewId="0">
      <selection activeCell="G28" sqref="G28"/>
    </sheetView>
  </sheetViews>
  <sheetFormatPr baseColWidth="10" defaultRowHeight="15" x14ac:dyDescent="0.25"/>
  <cols>
    <col min="1" max="1" width="13.7109375" customWidth="1"/>
    <col min="2" max="3" width="11.42578125" customWidth="1"/>
    <col min="5" max="5" width="11.42578125" customWidth="1"/>
    <col min="7" max="7" width="17.42578125" customWidth="1"/>
    <col min="8" max="10" width="7.7109375" customWidth="1"/>
    <col min="12" max="12" width="23.5703125" customWidth="1"/>
  </cols>
  <sheetData>
    <row r="1" spans="1:12" ht="45" customHeight="1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21" t="s">
        <v>62</v>
      </c>
      <c r="I1" s="22"/>
      <c r="J1" s="22"/>
      <c r="K1" s="16" t="s">
        <v>63</v>
      </c>
      <c r="L1" s="20" t="s">
        <v>64</v>
      </c>
    </row>
    <row r="2" spans="1:12" x14ac:dyDescent="0.25">
      <c r="A2" s="17">
        <v>1</v>
      </c>
      <c r="B2" s="17" t="s">
        <v>7</v>
      </c>
      <c r="C2" s="17" t="s">
        <v>18</v>
      </c>
      <c r="D2" s="17" t="s">
        <v>27</v>
      </c>
      <c r="E2" s="17">
        <v>3</v>
      </c>
      <c r="F2" s="17">
        <v>2</v>
      </c>
      <c r="G2" s="17" t="str">
        <f>CONCATENATE(B2," ",C2)</f>
        <v>Matias Ibañez</v>
      </c>
      <c r="H2" s="2">
        <v>5</v>
      </c>
      <c r="I2" s="2">
        <v>6</v>
      </c>
      <c r="J2" s="2">
        <v>9</v>
      </c>
      <c r="K2" s="2">
        <f>AVERAGE(H2,I2,J2)</f>
        <v>6.666666666666667</v>
      </c>
      <c r="L2" s="2" t="str">
        <f>IF(K2&gt;=7,"APROBADO","DESAPROBADO")</f>
        <v>DESAPROBADO</v>
      </c>
    </row>
    <row r="3" spans="1:12" x14ac:dyDescent="0.25">
      <c r="A3" s="17">
        <v>2</v>
      </c>
      <c r="B3" s="17" t="s">
        <v>8</v>
      </c>
      <c r="C3" s="17" t="s">
        <v>19</v>
      </c>
      <c r="D3" s="17" t="s">
        <v>28</v>
      </c>
      <c r="E3" s="17">
        <v>3</v>
      </c>
      <c r="F3" s="17">
        <v>2</v>
      </c>
      <c r="G3" s="17" t="str">
        <f t="shared" ref="G3:G11" si="0">CONCATENATE(B3," ",C3)</f>
        <v>Ramiro Lara</v>
      </c>
      <c r="H3" s="2">
        <v>4</v>
      </c>
      <c r="I3" s="2">
        <v>6</v>
      </c>
      <c r="J3" s="2">
        <v>6</v>
      </c>
      <c r="K3" s="2">
        <f t="shared" ref="K3:K11" si="1">AVERAGE(H3,I3,J3)</f>
        <v>5.333333333333333</v>
      </c>
      <c r="L3" s="2" t="str">
        <f t="shared" ref="L3:L11" si="2">IF(K3&gt;=7,"APROBADO","DESAPROBADO")</f>
        <v>DESAPROBADO</v>
      </c>
    </row>
    <row r="4" spans="1:12" x14ac:dyDescent="0.25">
      <c r="A4" s="17">
        <v>3</v>
      </c>
      <c r="B4" s="17" t="s">
        <v>9</v>
      </c>
      <c r="C4" s="17" t="s">
        <v>20</v>
      </c>
      <c r="D4" s="17" t="s">
        <v>29</v>
      </c>
      <c r="E4" s="17">
        <v>3</v>
      </c>
      <c r="F4" s="17">
        <v>4</v>
      </c>
      <c r="G4" s="17" t="str">
        <f t="shared" si="0"/>
        <v>Jesus Perez</v>
      </c>
      <c r="H4" s="2">
        <v>8</v>
      </c>
      <c r="I4" s="2">
        <v>10</v>
      </c>
      <c r="J4" s="2">
        <v>9</v>
      </c>
      <c r="K4" s="2">
        <f t="shared" si="1"/>
        <v>9</v>
      </c>
      <c r="L4" s="2" t="str">
        <f t="shared" si="2"/>
        <v>APROBADO</v>
      </c>
    </row>
    <row r="5" spans="1:12" x14ac:dyDescent="0.25">
      <c r="A5" s="17">
        <v>4</v>
      </c>
      <c r="B5" s="17" t="s">
        <v>10</v>
      </c>
      <c r="C5" s="17" t="s">
        <v>21</v>
      </c>
      <c r="D5" s="17" t="s">
        <v>29</v>
      </c>
      <c r="E5" s="17">
        <v>3</v>
      </c>
      <c r="F5" s="17">
        <v>5</v>
      </c>
      <c r="G5" s="17" t="str">
        <f t="shared" si="0"/>
        <v>Maia Mamani</v>
      </c>
      <c r="H5" s="2">
        <v>7</v>
      </c>
      <c r="I5" s="2">
        <v>8</v>
      </c>
      <c r="J5" s="2">
        <v>7</v>
      </c>
      <c r="K5" s="2">
        <f t="shared" si="1"/>
        <v>7.333333333333333</v>
      </c>
      <c r="L5" s="2" t="str">
        <f t="shared" si="2"/>
        <v>APROBADO</v>
      </c>
    </row>
    <row r="6" spans="1:12" x14ac:dyDescent="0.25">
      <c r="A6" s="17">
        <v>5</v>
      </c>
      <c r="B6" s="17" t="s">
        <v>11</v>
      </c>
      <c r="C6" s="17" t="s">
        <v>22</v>
      </c>
      <c r="D6" s="17" t="s">
        <v>28</v>
      </c>
      <c r="E6" s="17">
        <v>9</v>
      </c>
      <c r="F6" s="17">
        <v>3</v>
      </c>
      <c r="G6" s="17" t="str">
        <f t="shared" si="0"/>
        <v>Cecilia Arias</v>
      </c>
      <c r="H6" s="2">
        <v>6</v>
      </c>
      <c r="I6" s="2">
        <v>8</v>
      </c>
      <c r="J6" s="2">
        <v>9</v>
      </c>
      <c r="K6" s="2">
        <f t="shared" si="1"/>
        <v>7.666666666666667</v>
      </c>
      <c r="L6" s="2" t="str">
        <f t="shared" si="2"/>
        <v>APROBADO</v>
      </c>
    </row>
    <row r="7" spans="1:12" x14ac:dyDescent="0.25">
      <c r="A7" s="17">
        <v>6</v>
      </c>
      <c r="B7" s="17" t="s">
        <v>12</v>
      </c>
      <c r="C7" s="17" t="s">
        <v>23</v>
      </c>
      <c r="D7" s="17" t="s">
        <v>27</v>
      </c>
      <c r="E7" s="17">
        <v>4</v>
      </c>
      <c r="F7" s="17">
        <v>1</v>
      </c>
      <c r="G7" s="17" t="str">
        <f t="shared" si="0"/>
        <v>Ricardo Gonzalez</v>
      </c>
      <c r="H7" s="2">
        <v>5</v>
      </c>
      <c r="I7" s="2">
        <v>7</v>
      </c>
      <c r="J7" s="2">
        <v>6</v>
      </c>
      <c r="K7" s="2">
        <f t="shared" si="1"/>
        <v>6</v>
      </c>
      <c r="L7" s="2" t="str">
        <f t="shared" si="2"/>
        <v>DESAPROBADO</v>
      </c>
    </row>
    <row r="8" spans="1:12" x14ac:dyDescent="0.25">
      <c r="A8" s="17">
        <v>7</v>
      </c>
      <c r="B8" s="17" t="s">
        <v>13</v>
      </c>
      <c r="C8" s="17" t="s">
        <v>24</v>
      </c>
      <c r="D8" s="17" t="s">
        <v>28</v>
      </c>
      <c r="E8" s="17">
        <v>5</v>
      </c>
      <c r="F8" s="17">
        <v>1</v>
      </c>
      <c r="G8" s="17" t="str">
        <f t="shared" si="0"/>
        <v>Antonio Chosco</v>
      </c>
      <c r="H8" s="2">
        <v>4</v>
      </c>
      <c r="I8" s="2">
        <v>8</v>
      </c>
      <c r="J8" s="2">
        <v>9</v>
      </c>
      <c r="K8" s="2">
        <f t="shared" si="1"/>
        <v>7</v>
      </c>
      <c r="L8" s="2" t="str">
        <f t="shared" si="2"/>
        <v>APROBADO</v>
      </c>
    </row>
    <row r="9" spans="1:12" x14ac:dyDescent="0.25">
      <c r="A9" s="17">
        <v>8</v>
      </c>
      <c r="B9" s="17" t="s">
        <v>14</v>
      </c>
      <c r="C9" s="17" t="s">
        <v>25</v>
      </c>
      <c r="D9" s="17" t="s">
        <v>29</v>
      </c>
      <c r="E9" s="17">
        <v>3</v>
      </c>
      <c r="F9" s="17">
        <v>1</v>
      </c>
      <c r="G9" s="17" t="str">
        <f t="shared" si="0"/>
        <v>Eugenia Vilte</v>
      </c>
      <c r="H9" s="2">
        <v>3</v>
      </c>
      <c r="I9" s="2">
        <v>7</v>
      </c>
      <c r="J9" s="2">
        <v>6</v>
      </c>
      <c r="K9" s="2">
        <f t="shared" si="1"/>
        <v>5.333333333333333</v>
      </c>
      <c r="L9" s="2" t="str">
        <f t="shared" si="2"/>
        <v>DESAPROBADO</v>
      </c>
    </row>
    <row r="10" spans="1:12" x14ac:dyDescent="0.25">
      <c r="A10" s="17">
        <v>9</v>
      </c>
      <c r="B10" s="17" t="s">
        <v>15</v>
      </c>
      <c r="C10" s="17" t="s">
        <v>26</v>
      </c>
      <c r="D10" s="17" t="s">
        <v>28</v>
      </c>
      <c r="E10" s="17">
        <v>3</v>
      </c>
      <c r="F10" s="17">
        <v>1</v>
      </c>
      <c r="G10" s="17" t="str">
        <f t="shared" si="0"/>
        <v>Soledad Maraz</v>
      </c>
      <c r="H10" s="2">
        <v>2</v>
      </c>
      <c r="I10" s="2">
        <v>8</v>
      </c>
      <c r="J10" s="2">
        <v>4</v>
      </c>
      <c r="K10" s="2">
        <f t="shared" si="1"/>
        <v>4.666666666666667</v>
      </c>
      <c r="L10" s="2" t="str">
        <f t="shared" si="2"/>
        <v>DESAPROBADO</v>
      </c>
    </row>
    <row r="11" spans="1:12" x14ac:dyDescent="0.25">
      <c r="A11" s="17">
        <v>10</v>
      </c>
      <c r="B11" s="17" t="s">
        <v>16</v>
      </c>
      <c r="C11" s="17" t="s">
        <v>17</v>
      </c>
      <c r="D11" s="17" t="s">
        <v>27</v>
      </c>
      <c r="E11" s="17">
        <v>3</v>
      </c>
      <c r="F11" s="17">
        <v>1</v>
      </c>
      <c r="G11" s="17" t="str">
        <f t="shared" si="0"/>
        <v>Adriana Gutierrez</v>
      </c>
      <c r="H11" s="2">
        <v>5</v>
      </c>
      <c r="I11" s="2">
        <v>3</v>
      </c>
      <c r="J11" s="2">
        <v>6</v>
      </c>
      <c r="K11" s="2">
        <f t="shared" si="1"/>
        <v>4.666666666666667</v>
      </c>
      <c r="L11" s="2" t="str">
        <f t="shared" si="2"/>
        <v>DESAPROBADO</v>
      </c>
    </row>
    <row r="13" spans="1:12" x14ac:dyDescent="0.25">
      <c r="A13" s="34" t="s">
        <v>30</v>
      </c>
      <c r="B13" s="35"/>
      <c r="C13" s="4">
        <v>1</v>
      </c>
    </row>
    <row r="14" spans="1:12" x14ac:dyDescent="0.25">
      <c r="A14" s="30" t="s">
        <v>31</v>
      </c>
      <c r="B14" s="30"/>
      <c r="C14" s="5">
        <f>VLOOKUP(C13,A2:F11,6,FALSE)</f>
        <v>2</v>
      </c>
    </row>
    <row r="16" spans="1:12" x14ac:dyDescent="0.25">
      <c r="A16" s="32" t="s">
        <v>100</v>
      </c>
      <c r="B16" s="2">
        <f>MAX(H2,I2,J2)</f>
        <v>9</v>
      </c>
    </row>
    <row r="17" spans="1:2" x14ac:dyDescent="0.25">
      <c r="A17" s="33" t="s">
        <v>101</v>
      </c>
      <c r="B17" s="2">
        <f>MIN(H2,I2,J2)</f>
        <v>5</v>
      </c>
    </row>
  </sheetData>
  <mergeCells count="1">
    <mergeCell ref="H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24BBE-271E-44C8-AB7B-3FF7F43A84C6}">
  <dimension ref="A1:F20"/>
  <sheetViews>
    <sheetView workbookViewId="0">
      <selection activeCell="F9" sqref="F9"/>
    </sheetView>
  </sheetViews>
  <sheetFormatPr baseColWidth="10" defaultRowHeight="15" x14ac:dyDescent="0.25"/>
  <cols>
    <col min="2" max="2" width="20" customWidth="1"/>
    <col min="3" max="3" width="15.7109375" customWidth="1"/>
    <col min="4" max="4" width="21" customWidth="1"/>
    <col min="6" max="6" width="20.5703125" customWidth="1"/>
  </cols>
  <sheetData>
    <row r="1" spans="1:6" x14ac:dyDescent="0.25">
      <c r="A1" s="10" t="s">
        <v>32</v>
      </c>
      <c r="B1" s="10" t="s">
        <v>33</v>
      </c>
      <c r="C1" s="10" t="s">
        <v>34</v>
      </c>
      <c r="D1" s="10" t="s">
        <v>35</v>
      </c>
      <c r="E1" s="10" t="s">
        <v>59</v>
      </c>
      <c r="F1" s="10" t="s">
        <v>60</v>
      </c>
    </row>
    <row r="2" spans="1:6" x14ac:dyDescent="0.25">
      <c r="A2" s="11">
        <v>1</v>
      </c>
      <c r="B2" s="7" t="s">
        <v>36</v>
      </c>
      <c r="C2" s="2" t="s">
        <v>57</v>
      </c>
      <c r="D2" s="8">
        <v>50000</v>
      </c>
      <c r="E2" s="2">
        <v>30</v>
      </c>
      <c r="F2" s="2" t="str">
        <f>IF(E2&gt;=30,"JUBILARSE","EMPLEADO ACTIVO")</f>
        <v>JUBILARSE</v>
      </c>
    </row>
    <row r="3" spans="1:6" x14ac:dyDescent="0.25">
      <c r="A3" s="11">
        <v>2</v>
      </c>
      <c r="B3" s="7" t="s">
        <v>38</v>
      </c>
      <c r="C3" s="2" t="s">
        <v>39</v>
      </c>
      <c r="D3" s="8">
        <v>60000</v>
      </c>
      <c r="E3" s="2">
        <v>10</v>
      </c>
      <c r="F3" s="2" t="str">
        <f t="shared" ref="F3:F20" si="0">IF(E3&gt;=30,"JUBILARSE","EMPLEADO ACTIVO")</f>
        <v>EMPLEADO ACTIVO</v>
      </c>
    </row>
    <row r="4" spans="1:6" x14ac:dyDescent="0.25">
      <c r="A4" s="11">
        <v>3</v>
      </c>
      <c r="B4" s="7" t="s">
        <v>40</v>
      </c>
      <c r="C4" s="2" t="s">
        <v>39</v>
      </c>
      <c r="D4" s="8">
        <v>60000</v>
      </c>
      <c r="E4" s="2">
        <v>15</v>
      </c>
      <c r="F4" s="2" t="str">
        <f t="shared" si="0"/>
        <v>EMPLEADO ACTIVO</v>
      </c>
    </row>
    <row r="5" spans="1:6" x14ac:dyDescent="0.25">
      <c r="A5" s="11">
        <v>4</v>
      </c>
      <c r="B5" s="7" t="s">
        <v>41</v>
      </c>
      <c r="C5" s="2" t="s">
        <v>57</v>
      </c>
      <c r="D5" s="8">
        <v>50000</v>
      </c>
      <c r="E5" s="2">
        <v>3</v>
      </c>
      <c r="F5" s="2" t="str">
        <f t="shared" si="0"/>
        <v>EMPLEADO ACTIVO</v>
      </c>
    </row>
    <row r="6" spans="1:6" x14ac:dyDescent="0.25">
      <c r="A6" s="11">
        <v>5</v>
      </c>
      <c r="B6" s="7" t="s">
        <v>42</v>
      </c>
      <c r="C6" s="2" t="s">
        <v>37</v>
      </c>
      <c r="D6" s="8">
        <v>80000</v>
      </c>
      <c r="E6" s="2">
        <v>5</v>
      </c>
      <c r="F6" s="2" t="str">
        <f t="shared" si="0"/>
        <v>EMPLEADO ACTIVO</v>
      </c>
    </row>
    <row r="7" spans="1:6" x14ac:dyDescent="0.25">
      <c r="A7" s="11">
        <v>6</v>
      </c>
      <c r="B7" s="7" t="s">
        <v>44</v>
      </c>
      <c r="C7" s="2" t="s">
        <v>43</v>
      </c>
      <c r="D7" s="8">
        <v>65000</v>
      </c>
      <c r="E7" s="2">
        <v>15</v>
      </c>
      <c r="F7" s="2" t="str">
        <f t="shared" si="0"/>
        <v>EMPLEADO ACTIVO</v>
      </c>
    </row>
    <row r="8" spans="1:6" x14ac:dyDescent="0.25">
      <c r="A8" s="11">
        <v>7</v>
      </c>
      <c r="B8" s="7" t="s">
        <v>45</v>
      </c>
      <c r="C8" s="2" t="s">
        <v>57</v>
      </c>
      <c r="D8" s="8">
        <v>50000</v>
      </c>
      <c r="E8" s="2">
        <v>34</v>
      </c>
      <c r="F8" s="2" t="str">
        <f t="shared" si="0"/>
        <v>JUBILARSE</v>
      </c>
    </row>
    <row r="9" spans="1:6" x14ac:dyDescent="0.25">
      <c r="A9" s="12">
        <v>8</v>
      </c>
      <c r="B9" s="9" t="s">
        <v>46</v>
      </c>
      <c r="C9" s="2" t="s">
        <v>39</v>
      </c>
      <c r="D9" s="8">
        <v>60000</v>
      </c>
      <c r="E9" s="2">
        <v>33</v>
      </c>
      <c r="F9" s="2" t="str">
        <f t="shared" si="0"/>
        <v>JUBILARSE</v>
      </c>
    </row>
    <row r="10" spans="1:6" x14ac:dyDescent="0.25">
      <c r="A10" s="12">
        <v>9</v>
      </c>
      <c r="B10" s="9" t="s">
        <v>47</v>
      </c>
      <c r="C10" s="2" t="s">
        <v>43</v>
      </c>
      <c r="D10" s="8">
        <v>65000</v>
      </c>
      <c r="E10" s="2">
        <v>25</v>
      </c>
      <c r="F10" s="2" t="str">
        <f t="shared" si="0"/>
        <v>EMPLEADO ACTIVO</v>
      </c>
    </row>
    <row r="11" spans="1:6" x14ac:dyDescent="0.25">
      <c r="A11" s="12">
        <v>10</v>
      </c>
      <c r="B11" s="9" t="s">
        <v>48</v>
      </c>
      <c r="C11" s="2" t="s">
        <v>43</v>
      </c>
      <c r="D11" s="8">
        <v>65000</v>
      </c>
      <c r="E11" s="2">
        <v>20</v>
      </c>
      <c r="F11" s="2" t="str">
        <f t="shared" si="0"/>
        <v>EMPLEADO ACTIVO</v>
      </c>
    </row>
    <row r="12" spans="1:6" x14ac:dyDescent="0.25">
      <c r="A12" s="12">
        <v>11</v>
      </c>
      <c r="B12" s="9" t="s">
        <v>49</v>
      </c>
      <c r="C12" s="2" t="s">
        <v>57</v>
      </c>
      <c r="D12" s="8">
        <v>50000</v>
      </c>
      <c r="E12" s="2">
        <v>18</v>
      </c>
      <c r="F12" s="2" t="str">
        <f t="shared" si="0"/>
        <v>EMPLEADO ACTIVO</v>
      </c>
    </row>
    <row r="13" spans="1:6" x14ac:dyDescent="0.25">
      <c r="A13" s="12">
        <v>12</v>
      </c>
      <c r="B13" s="9" t="s">
        <v>50</v>
      </c>
      <c r="C13" s="2" t="s">
        <v>61</v>
      </c>
      <c r="D13" s="8">
        <v>110000</v>
      </c>
      <c r="E13" s="2">
        <v>19</v>
      </c>
      <c r="F13" s="2" t="str">
        <f t="shared" si="0"/>
        <v>EMPLEADO ACTIVO</v>
      </c>
    </row>
    <row r="14" spans="1:6" x14ac:dyDescent="0.25">
      <c r="A14" s="12">
        <v>13</v>
      </c>
      <c r="B14" s="9" t="s">
        <v>51</v>
      </c>
      <c r="C14" s="2" t="s">
        <v>37</v>
      </c>
      <c r="D14" s="8">
        <v>80000</v>
      </c>
      <c r="E14" s="2">
        <v>24</v>
      </c>
      <c r="F14" s="2" t="str">
        <f t="shared" si="0"/>
        <v>EMPLEADO ACTIVO</v>
      </c>
    </row>
    <row r="15" spans="1:6" x14ac:dyDescent="0.25">
      <c r="A15" s="12">
        <v>14</v>
      </c>
      <c r="B15" s="9" t="s">
        <v>52</v>
      </c>
      <c r="C15" s="2" t="s">
        <v>61</v>
      </c>
      <c r="D15" s="8">
        <v>110000</v>
      </c>
      <c r="E15" s="2">
        <v>10</v>
      </c>
      <c r="F15" s="2" t="str">
        <f t="shared" si="0"/>
        <v>EMPLEADO ACTIVO</v>
      </c>
    </row>
    <row r="16" spans="1:6" x14ac:dyDescent="0.25">
      <c r="A16" s="12">
        <v>15</v>
      </c>
      <c r="B16" s="9" t="s">
        <v>53</v>
      </c>
      <c r="C16" s="2" t="s">
        <v>57</v>
      </c>
      <c r="D16" s="8">
        <v>50000</v>
      </c>
      <c r="E16" s="2">
        <v>2</v>
      </c>
      <c r="F16" s="2" t="str">
        <f t="shared" si="0"/>
        <v>EMPLEADO ACTIVO</v>
      </c>
    </row>
    <row r="17" spans="1:6" x14ac:dyDescent="0.25">
      <c r="A17" s="12">
        <v>16</v>
      </c>
      <c r="B17" s="9" t="s">
        <v>54</v>
      </c>
      <c r="C17" s="2" t="s">
        <v>39</v>
      </c>
      <c r="D17" s="8">
        <v>60000</v>
      </c>
      <c r="E17" s="2">
        <v>40</v>
      </c>
      <c r="F17" s="2" t="str">
        <f t="shared" si="0"/>
        <v>JUBILARSE</v>
      </c>
    </row>
    <row r="18" spans="1:6" x14ac:dyDescent="0.25">
      <c r="A18" s="12">
        <v>17</v>
      </c>
      <c r="B18" s="9" t="s">
        <v>55</v>
      </c>
      <c r="C18" s="2" t="s">
        <v>39</v>
      </c>
      <c r="D18" s="8">
        <v>60000</v>
      </c>
      <c r="E18" s="2">
        <v>33</v>
      </c>
      <c r="F18" s="2" t="str">
        <f t="shared" si="0"/>
        <v>JUBILARSE</v>
      </c>
    </row>
    <row r="19" spans="1:6" x14ac:dyDescent="0.25">
      <c r="A19" s="12">
        <v>18</v>
      </c>
      <c r="B19" s="9" t="s">
        <v>56</v>
      </c>
      <c r="C19" s="2" t="s">
        <v>57</v>
      </c>
      <c r="D19" s="8">
        <v>50000</v>
      </c>
      <c r="E19" s="2">
        <v>32</v>
      </c>
      <c r="F19" s="2" t="str">
        <f t="shared" si="0"/>
        <v>JUBILARSE</v>
      </c>
    </row>
    <row r="20" spans="1:6" x14ac:dyDescent="0.25">
      <c r="A20" s="12">
        <v>19</v>
      </c>
      <c r="B20" s="9" t="s">
        <v>58</v>
      </c>
      <c r="C20" s="2" t="s">
        <v>43</v>
      </c>
      <c r="D20" s="8">
        <v>65000</v>
      </c>
      <c r="E20" s="2">
        <v>9</v>
      </c>
      <c r="F20" s="2" t="str">
        <f t="shared" si="0"/>
        <v>EMPLEADO ACTIVO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8E6861-2BDC-46A8-A802-1ED3AC13AA1D}">
          <x14:formula1>
            <xm:f>Hoja3!$B$3:$B$7</xm:f>
          </x14:formula1>
          <xm:sqref>C2:C20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947E1-DC80-4481-BF1F-FFEDB9276ABB}">
  <dimension ref="A2:G23"/>
  <sheetViews>
    <sheetView workbookViewId="0">
      <selection activeCell="B8" sqref="B8:B21"/>
    </sheetView>
  </sheetViews>
  <sheetFormatPr baseColWidth="10" defaultRowHeight="15" x14ac:dyDescent="0.25"/>
  <sheetData>
    <row r="2" spans="1:7" ht="15.75" thickBot="1" x14ac:dyDescent="0.3"/>
    <row r="3" spans="1:7" ht="15.75" thickBot="1" x14ac:dyDescent="0.3">
      <c r="B3" s="6" t="s">
        <v>37</v>
      </c>
    </row>
    <row r="4" spans="1:7" ht="15.75" thickBot="1" x14ac:dyDescent="0.3">
      <c r="B4" s="6" t="s">
        <v>39</v>
      </c>
    </row>
    <row r="5" spans="1:7" ht="15.75" thickBot="1" x14ac:dyDescent="0.3">
      <c r="B5" s="6" t="s">
        <v>57</v>
      </c>
    </row>
    <row r="6" spans="1:7" ht="15.75" thickBot="1" x14ac:dyDescent="0.3">
      <c r="B6" s="6" t="s">
        <v>43</v>
      </c>
    </row>
    <row r="7" spans="1:7" x14ac:dyDescent="0.25">
      <c r="B7" s="13" t="s">
        <v>61</v>
      </c>
    </row>
    <row r="8" spans="1:7" x14ac:dyDescent="0.25">
      <c r="A8" s="15"/>
      <c r="B8" s="7"/>
      <c r="C8" s="14"/>
    </row>
    <row r="9" spans="1:7" x14ac:dyDescent="0.25">
      <c r="B9" s="7"/>
      <c r="C9" s="14"/>
    </row>
    <row r="10" spans="1:7" x14ac:dyDescent="0.25">
      <c r="B10" s="7"/>
      <c r="C10" s="14"/>
    </row>
    <row r="11" spans="1:7" x14ac:dyDescent="0.25">
      <c r="B11" s="7"/>
      <c r="C11" s="14"/>
    </row>
    <row r="12" spans="1:7" x14ac:dyDescent="0.25">
      <c r="B12" s="7"/>
      <c r="C12" s="14"/>
      <c r="G12" s="14"/>
    </row>
    <row r="13" spans="1:7" x14ac:dyDescent="0.25">
      <c r="B13" s="7"/>
      <c r="C13" s="14"/>
    </row>
    <row r="14" spans="1:7" x14ac:dyDescent="0.25">
      <c r="B14" s="7"/>
      <c r="C14" s="14"/>
    </row>
    <row r="15" spans="1:7" x14ac:dyDescent="0.25">
      <c r="B15" s="7"/>
      <c r="C15" s="14"/>
    </row>
    <row r="16" spans="1:7" x14ac:dyDescent="0.25">
      <c r="B16" s="7"/>
      <c r="C16" s="14"/>
    </row>
    <row r="17" spans="2:3" x14ac:dyDescent="0.25">
      <c r="B17" s="7"/>
      <c r="C17" s="14"/>
    </row>
    <row r="18" spans="2:3" x14ac:dyDescent="0.25">
      <c r="B18" s="7"/>
      <c r="C18" s="14"/>
    </row>
    <row r="19" spans="2:3" x14ac:dyDescent="0.25">
      <c r="B19" s="7"/>
      <c r="C19" s="14"/>
    </row>
    <row r="20" spans="2:3" x14ac:dyDescent="0.25">
      <c r="B20" s="7"/>
      <c r="C20" s="14"/>
    </row>
    <row r="21" spans="2:3" x14ac:dyDescent="0.25">
      <c r="B21" s="7"/>
      <c r="C21" s="14"/>
    </row>
    <row r="22" spans="2:3" x14ac:dyDescent="0.25">
      <c r="B22" s="2"/>
      <c r="C22" s="14"/>
    </row>
    <row r="23" spans="2:3" x14ac:dyDescent="0.25">
      <c r="B23" s="14"/>
      <c r="C23" s="14"/>
    </row>
  </sheetData>
  <dataValidations count="1">
    <dataValidation type="list" allowBlank="1" showInputMessage="1" showErrorMessage="1" sqref="B8" xr:uid="{F8175313-B66F-42BA-8CF3-1A9B85B83D19}">
      <formula1>$B$3:$B$7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BUSCARV</vt:lpstr>
      <vt:lpstr>BUSCARH</vt:lpstr>
      <vt:lpstr>PROMEDIO</vt:lpstr>
      <vt:lpstr>CONDICION SI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PASCALITO 03</dc:creator>
  <cp:lastModifiedBy>PASCALITO 03</cp:lastModifiedBy>
  <dcterms:created xsi:type="dcterms:W3CDTF">2024-05-21T23:46:40Z</dcterms:created>
  <dcterms:modified xsi:type="dcterms:W3CDTF">2024-05-22T00:57:07Z</dcterms:modified>
</cp:coreProperties>
</file>