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CA0C4E3D-A871-43EC-8BC6-491FCB9561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dici inventario" sheetId="1" r:id="rId1"/>
    <sheet name="Codici da cerca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E4" i="2"/>
  <c r="F4" i="2" s="1"/>
  <c r="E5" i="2"/>
  <c r="F5" i="2" s="1"/>
  <c r="E6" i="2"/>
  <c r="F6" i="2" s="1"/>
  <c r="E7" i="2"/>
  <c r="G7" i="2" s="1"/>
  <c r="E8" i="2"/>
  <c r="F8" i="2" s="1"/>
  <c r="E9" i="2"/>
  <c r="F9" i="2" s="1"/>
  <c r="E10" i="2"/>
  <c r="F10" i="2" s="1"/>
  <c r="E11" i="2"/>
  <c r="G11" i="2" s="1"/>
  <c r="E12" i="2"/>
  <c r="F12" i="2" s="1"/>
  <c r="E13" i="2"/>
  <c r="F13" i="2" s="1"/>
  <c r="E14" i="2"/>
  <c r="F14" i="2" s="1"/>
  <c r="E15" i="2"/>
  <c r="G15" i="2" s="1"/>
  <c r="E16" i="2"/>
  <c r="F16" i="2" s="1"/>
  <c r="E17" i="2"/>
  <c r="F17" i="2" s="1"/>
  <c r="E18" i="2"/>
  <c r="F18" i="2" s="1"/>
  <c r="E19" i="2"/>
  <c r="G19" i="2" s="1"/>
  <c r="E20" i="2"/>
  <c r="F20" i="2" s="1"/>
  <c r="E21" i="2"/>
  <c r="F21" i="2" s="1"/>
  <c r="E22" i="2"/>
  <c r="F22" i="2" s="1"/>
  <c r="E23" i="2"/>
  <c r="G23" i="2" s="1"/>
  <c r="E24" i="2"/>
  <c r="F24" i="2" s="1"/>
  <c r="E25" i="2"/>
  <c r="F25" i="2" s="1"/>
  <c r="E26" i="2"/>
  <c r="F26" i="2" s="1"/>
  <c r="E27" i="2"/>
  <c r="G27" i="2" s="1"/>
  <c r="E28" i="2"/>
  <c r="F28" i="2" s="1"/>
  <c r="E29" i="2"/>
  <c r="F29" i="2" s="1"/>
  <c r="E30" i="2"/>
  <c r="F30" i="2" s="1"/>
  <c r="E31" i="2"/>
  <c r="G31" i="2" s="1"/>
  <c r="E32" i="2"/>
  <c r="F32" i="2" s="1"/>
  <c r="E33" i="2"/>
  <c r="F33" i="2" s="1"/>
  <c r="E34" i="2"/>
  <c r="F34" i="2" s="1"/>
  <c r="E35" i="2"/>
  <c r="G35" i="2" s="1"/>
  <c r="E36" i="2"/>
  <c r="F36" i="2" s="1"/>
  <c r="E37" i="2"/>
  <c r="F37" i="2" s="1"/>
  <c r="E38" i="2"/>
  <c r="F38" i="2" s="1"/>
  <c r="E39" i="2"/>
  <c r="G39" i="2" s="1"/>
  <c r="E40" i="2"/>
  <c r="F40" i="2" s="1"/>
  <c r="E41" i="2"/>
  <c r="F41" i="2" s="1"/>
  <c r="E42" i="2"/>
  <c r="F42" i="2" s="1"/>
  <c r="E43" i="2"/>
  <c r="G43" i="2" s="1"/>
  <c r="E44" i="2"/>
  <c r="F44" i="2" s="1"/>
  <c r="E45" i="2"/>
  <c r="F45" i="2" s="1"/>
  <c r="E46" i="2"/>
  <c r="F46" i="2" s="1"/>
  <c r="E47" i="2"/>
  <c r="G47" i="2" s="1"/>
  <c r="E48" i="2"/>
  <c r="F48" i="2" s="1"/>
  <c r="E49" i="2"/>
  <c r="F49" i="2" s="1"/>
  <c r="E3" i="2"/>
  <c r="G3" i="2" s="1"/>
  <c r="G4" i="2"/>
  <c r="G5" i="2"/>
  <c r="G8" i="2"/>
  <c r="G9" i="2"/>
  <c r="G12" i="2"/>
  <c r="G13" i="2"/>
  <c r="G16" i="2"/>
  <c r="G17" i="2"/>
  <c r="G20" i="2"/>
  <c r="G21" i="2"/>
  <c r="G24" i="2"/>
  <c r="G25" i="2"/>
  <c r="G28" i="2"/>
  <c r="G29" i="2"/>
  <c r="G32" i="2"/>
  <c r="G33" i="2"/>
  <c r="G36" i="2"/>
  <c r="G37" i="2"/>
  <c r="G40" i="2"/>
  <c r="G41" i="2"/>
  <c r="G44" i="2"/>
  <c r="G45" i="2"/>
  <c r="G48" i="2"/>
  <c r="G49" i="2"/>
  <c r="G34" i="2" l="1"/>
  <c r="G18" i="2"/>
  <c r="G38" i="2"/>
  <c r="G22" i="2"/>
  <c r="G6" i="2"/>
  <c r="G26" i="2"/>
  <c r="G10" i="2"/>
  <c r="G42" i="2"/>
  <c r="G46" i="2"/>
  <c r="G30" i="2"/>
  <c r="G14" i="2"/>
  <c r="F47" i="2"/>
  <c r="F43" i="2"/>
  <c r="F39" i="2"/>
  <c r="F35" i="2"/>
  <c r="F31" i="2"/>
  <c r="F27" i="2"/>
  <c r="F23" i="2"/>
  <c r="F19" i="2"/>
  <c r="F15" i="2"/>
  <c r="F11" i="2"/>
  <c r="F7" i="2"/>
  <c r="F3" i="2"/>
  <c r="C3" i="2"/>
  <c r="C5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J3" i="2" l="1"/>
  <c r="I3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3" i="2"/>
  <c r="M3" i="2" l="1"/>
  <c r="L3" i="2"/>
</calcChain>
</file>

<file path=xl/sharedStrings.xml><?xml version="1.0" encoding="utf-8"?>
<sst xmlns="http://schemas.openxmlformats.org/spreadsheetml/2006/main" count="16" uniqueCount="15">
  <si>
    <t>Codice</t>
  </si>
  <si>
    <t>Quantità</t>
  </si>
  <si>
    <t>Corrispondenza dei codici</t>
  </si>
  <si>
    <t>Trovati</t>
  </si>
  <si>
    <t>Non trovati</t>
  </si>
  <si>
    <t>RICERCA</t>
  </si>
  <si>
    <t>STATISTICA</t>
  </si>
  <si>
    <t>% trovati</t>
  </si>
  <si>
    <t>% non trovati</t>
  </si>
  <si>
    <t>VERIFICA</t>
  </si>
  <si>
    <t>Trova duplicati</t>
  </si>
  <si>
    <t>Stampa duplicati</t>
  </si>
  <si>
    <t>Stato dei codici</t>
  </si>
  <si>
    <t>Corrispondenza dei codici con scrittura testo</t>
  </si>
  <si>
    <t>Totali codici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</si>
</sst>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16" fillId="0" borderId="10" xfId="0" applyFont="1" applyBorder="1"/>
    <xf numFmtId="0" fontId="16" fillId="0" borderId="10" xfId="0" applyFont="1" applyBorder="1" applyAlignment="1">
      <alignment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10" fontId="0" fillId="0" borderId="10" xfId="0" applyNumberFormat="1" applyBorder="1"/>
    <xf numFmtId="0" fontId="18" fillId="0" borderId="0" xfId="0" applyFont="1" applyBorder="1" applyAlignment="1">
      <alignment horizontal="center"/>
    </xf>
    <xf numFmtId="0" fontId="1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Font="1" applyBorder="1" applyAlignment="1"/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Incidenza codici trovati/non trovati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55-470D-A8BF-E4922F559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55-470D-A8BF-E4922F559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'Codici da cercare'!$I$2:$J$2</c:f>
              <c:strCache>
                <c:ptCount val="2"/>
                <c:pt idx="0">
                  <c:v>Trovati</c:v>
                </c:pt>
                <c:pt idx="1">
                  <c:v>Non trovati</c:v>
                </c:pt>
              </c:strCache>
            </c:strRef>
          </c:cat>
          <c:val>
            <c:numRef>
              <c:f>('Codici da cercare'!$I$3,'Codici da cercare'!$J$3)</c:f>
              <c:numCache>
                <c:formatCode>General</c:formatCode>
                <c:ptCount val="2"/>
                <c:pt idx="0">
                  <c:v>19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6-4660-8376-072C43E26B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21772</xdr:colOff>
      <xdr:row>4</xdr:row>
      <xdr:rowOff>1</xdr:rowOff>
    </xdr:from>
    <xdr:to>
      <xdr:col>13</xdr:col>
      <xdr:colOff>0</xdr:colOff>
      <xdr:row>17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6B21D5-EE84-4B3B-B378-3E3910C4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4"/>
  <sheetViews>
    <sheetView zoomScale="70" zoomScaleNormal="70" workbookViewId="0">
      <selection activeCell="A2" sqref="A2"/>
    </sheetView>
  </sheetViews>
  <sheetFormatPr defaultRowHeight="25.8" x14ac:dyDescent="0.5"/>
  <cols>
    <col min="1" max="1" width="7.76171875" customWidth="1"/>
    <col min="2" max="2" width="7.87890625" bestFit="1" customWidth="1"/>
  </cols>
  <sheetData>
    <row r="1" spans="1:2" s="1" customFormat="1" x14ac:dyDescent="0.5">
      <c r="A1" s="1" t="s">
        <v>0</v>
      </c>
      <c r="B1" s="1" t="s">
        <v>1</v>
      </c>
    </row>
    <row r="2" spans="1:2" x14ac:dyDescent="0.5">
      <c r="A2">
        <v>6453352</v>
      </c>
      <c r="B2">
        <v>1</v>
      </c>
    </row>
    <row r="3" spans="1:2" x14ac:dyDescent="0.5">
      <c r="A3">
        <v>6453372</v>
      </c>
      <c r="B3">
        <v>1</v>
      </c>
    </row>
    <row r="4" spans="1:2" x14ac:dyDescent="0.5">
      <c r="A4">
        <v>6665721</v>
      </c>
      <c r="B4">
        <v>1</v>
      </c>
    </row>
    <row r="5" spans="1:2" x14ac:dyDescent="0.5">
      <c r="A5">
        <v>6453362</v>
      </c>
      <c r="B5">
        <v>1</v>
      </c>
    </row>
    <row r="6" spans="1:2" x14ac:dyDescent="0.5">
      <c r="A6">
        <v>6665710</v>
      </c>
      <c r="B6">
        <v>1</v>
      </c>
    </row>
    <row r="7" spans="1:2" x14ac:dyDescent="0.5">
      <c r="A7">
        <v>6160660</v>
      </c>
      <c r="B7">
        <v>2</v>
      </c>
    </row>
    <row r="8" spans="1:2" x14ac:dyDescent="0.5">
      <c r="A8">
        <v>6160681</v>
      </c>
      <c r="B8">
        <v>4</v>
      </c>
    </row>
    <row r="9" spans="1:2" x14ac:dyDescent="0.5">
      <c r="A9">
        <v>2359540</v>
      </c>
      <c r="B9">
        <v>1</v>
      </c>
    </row>
    <row r="10" spans="1:2" x14ac:dyDescent="0.5">
      <c r="A10">
        <v>2378740</v>
      </c>
      <c r="B10">
        <v>10</v>
      </c>
    </row>
    <row r="11" spans="1:2" x14ac:dyDescent="0.5">
      <c r="A11">
        <v>2361710</v>
      </c>
      <c r="B11">
        <v>10</v>
      </c>
    </row>
    <row r="12" spans="1:2" x14ac:dyDescent="0.5">
      <c r="A12">
        <v>2393880</v>
      </c>
      <c r="B12">
        <v>10</v>
      </c>
    </row>
    <row r="13" spans="1:2" x14ac:dyDescent="0.5">
      <c r="A13">
        <v>6445090</v>
      </c>
      <c r="B13">
        <v>1</v>
      </c>
    </row>
    <row r="14" spans="1:2" x14ac:dyDescent="0.5">
      <c r="A14">
        <v>1015220</v>
      </c>
      <c r="B14">
        <v>1</v>
      </c>
    </row>
    <row r="15" spans="1:2" x14ac:dyDescent="0.5">
      <c r="A15">
        <v>2389991</v>
      </c>
      <c r="B15">
        <v>2</v>
      </c>
    </row>
    <row r="16" spans="1:2" x14ac:dyDescent="0.5">
      <c r="A16">
        <v>2377090</v>
      </c>
      <c r="B16">
        <v>2</v>
      </c>
    </row>
    <row r="17" spans="1:2" x14ac:dyDescent="0.5">
      <c r="A17">
        <v>2351790</v>
      </c>
      <c r="B17">
        <v>2</v>
      </c>
    </row>
    <row r="18" spans="1:2" x14ac:dyDescent="0.5">
      <c r="A18">
        <v>8232890</v>
      </c>
      <c r="B18">
        <v>1</v>
      </c>
    </row>
    <row r="19" spans="1:2" x14ac:dyDescent="0.5">
      <c r="A19">
        <v>2334560</v>
      </c>
      <c r="B19">
        <v>2</v>
      </c>
    </row>
    <row r="20" spans="1:2" x14ac:dyDescent="0.5">
      <c r="A20">
        <v>2351341</v>
      </c>
      <c r="B20">
        <v>2</v>
      </c>
    </row>
    <row r="21" spans="1:2" x14ac:dyDescent="0.5">
      <c r="A21">
        <v>6104480</v>
      </c>
      <c r="B21">
        <v>6</v>
      </c>
    </row>
    <row r="22" spans="1:2" x14ac:dyDescent="0.5">
      <c r="A22">
        <v>6104490</v>
      </c>
      <c r="B22">
        <v>2</v>
      </c>
    </row>
    <row r="23" spans="1:2" x14ac:dyDescent="0.5">
      <c r="A23">
        <v>2374610</v>
      </c>
      <c r="B23">
        <v>6</v>
      </c>
    </row>
    <row r="24" spans="1:2" x14ac:dyDescent="0.5">
      <c r="A24">
        <v>2393890</v>
      </c>
      <c r="B24">
        <v>7</v>
      </c>
    </row>
    <row r="25" spans="1:2" x14ac:dyDescent="0.5">
      <c r="A25">
        <v>5602100</v>
      </c>
      <c r="B25">
        <v>1</v>
      </c>
    </row>
    <row r="26" spans="1:2" x14ac:dyDescent="0.5">
      <c r="A26">
        <v>2389980</v>
      </c>
      <c r="B26">
        <v>4</v>
      </c>
    </row>
    <row r="27" spans="1:2" x14ac:dyDescent="0.5">
      <c r="A27">
        <v>2361720</v>
      </c>
      <c r="B27">
        <v>4</v>
      </c>
    </row>
    <row r="28" spans="1:2" x14ac:dyDescent="0.5">
      <c r="A28">
        <v>2393890</v>
      </c>
      <c r="B28">
        <v>4</v>
      </c>
    </row>
    <row r="29" spans="1:2" x14ac:dyDescent="0.5">
      <c r="A29">
        <v>2373830</v>
      </c>
      <c r="B29">
        <v>2</v>
      </c>
    </row>
    <row r="30" spans="1:2" x14ac:dyDescent="0.5">
      <c r="A30">
        <v>2393880</v>
      </c>
      <c r="B30">
        <v>2</v>
      </c>
    </row>
    <row r="31" spans="1:2" x14ac:dyDescent="0.5">
      <c r="A31">
        <v>2352221</v>
      </c>
      <c r="B31">
        <v>4</v>
      </c>
    </row>
    <row r="32" spans="1:2" x14ac:dyDescent="0.5">
      <c r="A32">
        <v>2361710</v>
      </c>
      <c r="B32">
        <v>12</v>
      </c>
    </row>
    <row r="33" spans="1:2" x14ac:dyDescent="0.5">
      <c r="A33">
        <v>7672040</v>
      </c>
      <c r="B33">
        <v>1</v>
      </c>
    </row>
    <row r="34" spans="1:2" x14ac:dyDescent="0.5">
      <c r="A34">
        <v>1015230</v>
      </c>
      <c r="B34">
        <v>1</v>
      </c>
    </row>
    <row r="35" spans="1:2" x14ac:dyDescent="0.5">
      <c r="A35">
        <v>6504360</v>
      </c>
      <c r="B35">
        <v>1</v>
      </c>
    </row>
    <row r="36" spans="1:2" x14ac:dyDescent="0.5">
      <c r="A36">
        <v>2358720</v>
      </c>
      <c r="B36">
        <v>1</v>
      </c>
    </row>
    <row r="37" spans="1:2" x14ac:dyDescent="0.5">
      <c r="A37">
        <v>7499361</v>
      </c>
      <c r="B37">
        <v>2</v>
      </c>
    </row>
    <row r="38" spans="1:2" x14ac:dyDescent="0.5">
      <c r="A38">
        <v>8198093</v>
      </c>
      <c r="B38">
        <v>1</v>
      </c>
    </row>
    <row r="39" spans="1:2" x14ac:dyDescent="0.5">
      <c r="A39">
        <v>7672670</v>
      </c>
      <c r="B39">
        <v>1</v>
      </c>
    </row>
    <row r="40" spans="1:2" x14ac:dyDescent="0.5">
      <c r="A40">
        <v>2336261</v>
      </c>
      <c r="B40">
        <v>6</v>
      </c>
    </row>
    <row r="41" spans="1:2" x14ac:dyDescent="0.5">
      <c r="A41">
        <v>2351660</v>
      </c>
      <c r="B41">
        <v>2</v>
      </c>
    </row>
    <row r="42" spans="1:2" x14ac:dyDescent="0.5">
      <c r="A42">
        <v>6669110</v>
      </c>
      <c r="B42">
        <v>1</v>
      </c>
    </row>
    <row r="43" spans="1:2" x14ac:dyDescent="0.5">
      <c r="A43">
        <v>6669002</v>
      </c>
      <c r="B43">
        <v>1</v>
      </c>
    </row>
    <row r="44" spans="1:2" x14ac:dyDescent="0.5">
      <c r="A44">
        <v>2383860</v>
      </c>
      <c r="B44">
        <v>4</v>
      </c>
    </row>
    <row r="45" spans="1:2" x14ac:dyDescent="0.5">
      <c r="A45">
        <v>2333900</v>
      </c>
      <c r="B45">
        <v>2</v>
      </c>
    </row>
    <row r="46" spans="1:2" x14ac:dyDescent="0.5">
      <c r="A46">
        <v>85850</v>
      </c>
      <c r="B46">
        <v>1</v>
      </c>
    </row>
    <row r="47" spans="1:2" x14ac:dyDescent="0.5">
      <c r="A47">
        <v>2383910</v>
      </c>
      <c r="B47">
        <v>1</v>
      </c>
    </row>
    <row r="48" spans="1:2" x14ac:dyDescent="0.5">
      <c r="A48">
        <v>2340790</v>
      </c>
      <c r="B48">
        <v>1</v>
      </c>
    </row>
    <row r="49" spans="1:2" x14ac:dyDescent="0.5">
      <c r="A49">
        <v>5160280</v>
      </c>
      <c r="B49">
        <v>1</v>
      </c>
    </row>
    <row r="50" spans="1:2" x14ac:dyDescent="0.5">
      <c r="A50">
        <v>5160401</v>
      </c>
      <c r="B50">
        <v>1</v>
      </c>
    </row>
    <row r="51" spans="1:2" x14ac:dyDescent="0.5">
      <c r="A51">
        <v>6100971</v>
      </c>
      <c r="B51">
        <v>4</v>
      </c>
    </row>
    <row r="52" spans="1:2" x14ac:dyDescent="0.5">
      <c r="A52">
        <v>5175811</v>
      </c>
      <c r="B52">
        <v>1</v>
      </c>
    </row>
    <row r="53" spans="1:2" x14ac:dyDescent="0.5">
      <c r="A53">
        <v>2368280</v>
      </c>
      <c r="B53">
        <v>1</v>
      </c>
    </row>
    <row r="54" spans="1:2" x14ac:dyDescent="0.5">
      <c r="A54">
        <v>3527200</v>
      </c>
      <c r="B54">
        <v>2</v>
      </c>
    </row>
    <row r="55" spans="1:2" x14ac:dyDescent="0.5">
      <c r="A55">
        <v>2362000</v>
      </c>
      <c r="B55">
        <v>12</v>
      </c>
    </row>
    <row r="56" spans="1:2" x14ac:dyDescent="0.5">
      <c r="A56">
        <v>2393870</v>
      </c>
      <c r="B56">
        <v>12</v>
      </c>
    </row>
    <row r="57" spans="1:2" x14ac:dyDescent="0.5">
      <c r="A57">
        <v>2361700</v>
      </c>
      <c r="B57">
        <v>12</v>
      </c>
    </row>
    <row r="58" spans="1:2" x14ac:dyDescent="0.5">
      <c r="A58">
        <v>6269870</v>
      </c>
      <c r="B58">
        <v>20</v>
      </c>
    </row>
    <row r="59" spans="1:2" x14ac:dyDescent="0.5">
      <c r="A59">
        <v>6266270</v>
      </c>
      <c r="B59">
        <v>6</v>
      </c>
    </row>
    <row r="60" spans="1:2" x14ac:dyDescent="0.5">
      <c r="A60">
        <v>6265100</v>
      </c>
      <c r="B60">
        <v>24</v>
      </c>
    </row>
    <row r="61" spans="1:2" x14ac:dyDescent="0.5">
      <c r="A61">
        <v>2356803</v>
      </c>
      <c r="B61">
        <v>36</v>
      </c>
    </row>
    <row r="62" spans="1:2" x14ac:dyDescent="0.5">
      <c r="A62">
        <v>9635330</v>
      </c>
      <c r="B62">
        <v>2</v>
      </c>
    </row>
    <row r="63" spans="1:2" x14ac:dyDescent="0.5">
      <c r="A63">
        <v>6660530</v>
      </c>
      <c r="B63">
        <v>1</v>
      </c>
    </row>
    <row r="64" spans="1:2" x14ac:dyDescent="0.5">
      <c r="A64">
        <v>6665760</v>
      </c>
      <c r="B64">
        <v>2</v>
      </c>
    </row>
    <row r="65" spans="1:2" x14ac:dyDescent="0.5">
      <c r="A65">
        <v>2365100</v>
      </c>
      <c r="B65">
        <v>20</v>
      </c>
    </row>
    <row r="66" spans="1:2" x14ac:dyDescent="0.5">
      <c r="A66">
        <v>5025110</v>
      </c>
      <c r="B66">
        <v>20</v>
      </c>
    </row>
    <row r="67" spans="1:2" x14ac:dyDescent="0.5">
      <c r="A67">
        <v>2393880</v>
      </c>
      <c r="B67">
        <v>20</v>
      </c>
    </row>
    <row r="68" spans="1:2" x14ac:dyDescent="0.5">
      <c r="A68">
        <v>2361710</v>
      </c>
      <c r="B68">
        <v>20</v>
      </c>
    </row>
    <row r="69" spans="1:2" x14ac:dyDescent="0.5">
      <c r="A69">
        <v>2364750</v>
      </c>
      <c r="B69">
        <v>20</v>
      </c>
    </row>
    <row r="70" spans="1:2" x14ac:dyDescent="0.5">
      <c r="A70">
        <v>2361690</v>
      </c>
      <c r="B70">
        <v>20</v>
      </c>
    </row>
    <row r="71" spans="1:2" x14ac:dyDescent="0.5">
      <c r="A71">
        <v>2393860</v>
      </c>
      <c r="B71">
        <v>20</v>
      </c>
    </row>
    <row r="72" spans="1:2" x14ac:dyDescent="0.5">
      <c r="A72">
        <v>2374420</v>
      </c>
      <c r="B72">
        <v>7</v>
      </c>
    </row>
    <row r="73" spans="1:2" x14ac:dyDescent="0.5">
      <c r="A73">
        <v>2393870</v>
      </c>
      <c r="B73">
        <v>7</v>
      </c>
    </row>
    <row r="74" spans="1:2" x14ac:dyDescent="0.5">
      <c r="A74">
        <v>2394371</v>
      </c>
      <c r="B74">
        <v>1</v>
      </c>
    </row>
    <row r="75" spans="1:2" x14ac:dyDescent="0.5">
      <c r="A75">
        <v>2375720</v>
      </c>
      <c r="B75">
        <v>2</v>
      </c>
    </row>
    <row r="76" spans="1:2" x14ac:dyDescent="0.5">
      <c r="A76">
        <v>2361720</v>
      </c>
      <c r="B76">
        <v>2</v>
      </c>
    </row>
    <row r="77" spans="1:2" x14ac:dyDescent="0.5">
      <c r="A77">
        <v>2393890</v>
      </c>
      <c r="B77">
        <v>2</v>
      </c>
    </row>
    <row r="78" spans="1:2" x14ac:dyDescent="0.5">
      <c r="A78">
        <v>6262010</v>
      </c>
      <c r="B78">
        <v>2</v>
      </c>
    </row>
    <row r="79" spans="1:2" x14ac:dyDescent="0.5">
      <c r="A79">
        <v>85060</v>
      </c>
      <c r="B79">
        <v>1</v>
      </c>
    </row>
    <row r="80" spans="1:2" x14ac:dyDescent="0.5">
      <c r="A80">
        <v>6664071</v>
      </c>
      <c r="B80">
        <v>10</v>
      </c>
    </row>
    <row r="81" spans="1:2" x14ac:dyDescent="0.5">
      <c r="A81">
        <v>2360560</v>
      </c>
      <c r="B81">
        <v>10</v>
      </c>
    </row>
    <row r="82" spans="1:2" x14ac:dyDescent="0.5">
      <c r="A82">
        <v>2375720</v>
      </c>
      <c r="B82">
        <v>10</v>
      </c>
    </row>
    <row r="83" spans="1:2" x14ac:dyDescent="0.5">
      <c r="A83">
        <v>2361720</v>
      </c>
      <c r="B83">
        <v>10</v>
      </c>
    </row>
    <row r="84" spans="1:2" x14ac:dyDescent="0.5">
      <c r="A84">
        <v>2393890</v>
      </c>
      <c r="B84">
        <v>10</v>
      </c>
    </row>
    <row r="85" spans="1:2" x14ac:dyDescent="0.5">
      <c r="A85">
        <v>2350890</v>
      </c>
      <c r="B85">
        <v>24</v>
      </c>
    </row>
    <row r="86" spans="1:2" x14ac:dyDescent="0.5">
      <c r="A86">
        <v>2342300</v>
      </c>
      <c r="B86">
        <v>24</v>
      </c>
    </row>
    <row r="87" spans="1:2" x14ac:dyDescent="0.5">
      <c r="A87">
        <v>2355610</v>
      </c>
      <c r="B87">
        <v>3</v>
      </c>
    </row>
    <row r="88" spans="1:2" x14ac:dyDescent="0.5">
      <c r="A88">
        <v>2382340</v>
      </c>
      <c r="B88">
        <v>3</v>
      </c>
    </row>
    <row r="89" spans="1:2" x14ac:dyDescent="0.5">
      <c r="A89">
        <v>6661041</v>
      </c>
      <c r="B89">
        <v>9</v>
      </c>
    </row>
    <row r="90" spans="1:2" x14ac:dyDescent="0.5">
      <c r="A90">
        <v>6661101</v>
      </c>
      <c r="B90">
        <v>1</v>
      </c>
    </row>
    <row r="91" spans="1:2" x14ac:dyDescent="0.5">
      <c r="A91">
        <v>6661011</v>
      </c>
      <c r="B91">
        <v>10</v>
      </c>
    </row>
    <row r="92" spans="1:2" x14ac:dyDescent="0.5">
      <c r="A92">
        <v>6661030</v>
      </c>
      <c r="B92">
        <v>1</v>
      </c>
    </row>
    <row r="93" spans="1:2" x14ac:dyDescent="0.5">
      <c r="A93">
        <v>6661050</v>
      </c>
      <c r="B93">
        <v>1</v>
      </c>
    </row>
    <row r="94" spans="1:2" x14ac:dyDescent="0.5">
      <c r="A94">
        <v>6661020</v>
      </c>
      <c r="B94">
        <v>1</v>
      </c>
    </row>
    <row r="95" spans="1:2" x14ac:dyDescent="0.5">
      <c r="A95">
        <v>6661090</v>
      </c>
      <c r="B95">
        <v>1</v>
      </c>
    </row>
    <row r="96" spans="1:2" x14ac:dyDescent="0.5">
      <c r="A96">
        <v>2142120</v>
      </c>
      <c r="B96">
        <v>150</v>
      </c>
    </row>
    <row r="97" spans="1:2" x14ac:dyDescent="0.5">
      <c r="A97">
        <v>6164080</v>
      </c>
      <c r="B97">
        <v>2</v>
      </c>
    </row>
    <row r="98" spans="1:2" x14ac:dyDescent="0.5">
      <c r="A98">
        <v>2374620</v>
      </c>
      <c r="B98">
        <v>2</v>
      </c>
    </row>
    <row r="99" spans="1:2" x14ac:dyDescent="0.5">
      <c r="A99">
        <v>2393951</v>
      </c>
      <c r="B99">
        <v>2</v>
      </c>
    </row>
    <row r="100" spans="1:2" x14ac:dyDescent="0.5">
      <c r="A100">
        <v>2361720</v>
      </c>
      <c r="B100">
        <v>2</v>
      </c>
    </row>
    <row r="101" spans="1:2" x14ac:dyDescent="0.5">
      <c r="A101">
        <v>2373830</v>
      </c>
      <c r="B101">
        <v>4</v>
      </c>
    </row>
    <row r="102" spans="1:2" x14ac:dyDescent="0.5">
      <c r="A102">
        <v>2361710</v>
      </c>
      <c r="B102">
        <v>2</v>
      </c>
    </row>
    <row r="103" spans="1:2" x14ac:dyDescent="0.5">
      <c r="A103">
        <v>2393880</v>
      </c>
      <c r="B103">
        <v>4</v>
      </c>
    </row>
    <row r="104" spans="1:2" x14ac:dyDescent="0.5">
      <c r="A104">
        <v>2355330</v>
      </c>
      <c r="B104">
        <v>2</v>
      </c>
    </row>
    <row r="105" spans="1:2" x14ac:dyDescent="0.5">
      <c r="A105">
        <v>2361710</v>
      </c>
      <c r="B105">
        <v>2</v>
      </c>
    </row>
    <row r="106" spans="1:2" x14ac:dyDescent="0.5">
      <c r="A106">
        <v>2393880</v>
      </c>
      <c r="B106">
        <v>4</v>
      </c>
    </row>
    <row r="107" spans="1:2" x14ac:dyDescent="0.5">
      <c r="A107">
        <v>6112031</v>
      </c>
      <c r="B107">
        <v>120</v>
      </c>
    </row>
    <row r="108" spans="1:2" x14ac:dyDescent="0.5">
      <c r="A108">
        <v>6112041</v>
      </c>
      <c r="B108">
        <v>1</v>
      </c>
    </row>
    <row r="109" spans="1:2" x14ac:dyDescent="0.5">
      <c r="A109">
        <v>6153060</v>
      </c>
      <c r="B109">
        <v>1</v>
      </c>
    </row>
    <row r="110" spans="1:2" x14ac:dyDescent="0.5">
      <c r="A110">
        <v>6264071</v>
      </c>
      <c r="B110">
        <v>30</v>
      </c>
    </row>
    <row r="111" spans="1:2" x14ac:dyDescent="0.5">
      <c r="A111">
        <v>6264061</v>
      </c>
      <c r="B111">
        <v>50</v>
      </c>
    </row>
    <row r="112" spans="1:2" x14ac:dyDescent="0.5">
      <c r="A112">
        <v>6504272</v>
      </c>
      <c r="B112">
        <v>1</v>
      </c>
    </row>
    <row r="113" spans="1:2" x14ac:dyDescent="0.5">
      <c r="A113">
        <v>2353841</v>
      </c>
      <c r="B113">
        <v>10</v>
      </c>
    </row>
    <row r="114" spans="1:2" x14ac:dyDescent="0.5">
      <c r="A114">
        <v>2393880</v>
      </c>
      <c r="B114">
        <v>20</v>
      </c>
    </row>
    <row r="115" spans="1:2" x14ac:dyDescent="0.5">
      <c r="A115">
        <v>2361710</v>
      </c>
      <c r="B115">
        <v>20</v>
      </c>
    </row>
    <row r="116" spans="1:2" x14ac:dyDescent="0.5">
      <c r="A116">
        <v>6664561</v>
      </c>
      <c r="B116">
        <v>1</v>
      </c>
    </row>
    <row r="117" spans="1:2" x14ac:dyDescent="0.5">
      <c r="A117">
        <v>6664531</v>
      </c>
      <c r="B117">
        <v>3</v>
      </c>
    </row>
    <row r="118" spans="1:2" x14ac:dyDescent="0.5">
      <c r="A118">
        <v>6664501</v>
      </c>
      <c r="B118">
        <v>1</v>
      </c>
    </row>
    <row r="119" spans="1:2" x14ac:dyDescent="0.5">
      <c r="A119">
        <v>2365100</v>
      </c>
      <c r="B119">
        <v>10</v>
      </c>
    </row>
    <row r="120" spans="1:2" x14ac:dyDescent="0.5">
      <c r="A120">
        <v>5025110</v>
      </c>
      <c r="B120">
        <v>10</v>
      </c>
    </row>
    <row r="121" spans="1:2" x14ac:dyDescent="0.5">
      <c r="A121">
        <v>5199851</v>
      </c>
      <c r="B121">
        <v>40</v>
      </c>
    </row>
    <row r="122" spans="1:2" x14ac:dyDescent="0.5">
      <c r="A122">
        <v>2374650</v>
      </c>
      <c r="B122">
        <v>100</v>
      </c>
    </row>
    <row r="123" spans="1:2" x14ac:dyDescent="0.5">
      <c r="A123">
        <v>2379830</v>
      </c>
      <c r="B123">
        <v>100</v>
      </c>
    </row>
    <row r="124" spans="1:2" x14ac:dyDescent="0.5">
      <c r="A124">
        <v>2361800</v>
      </c>
      <c r="B124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tabSelected="1" zoomScale="55" zoomScaleNormal="55" workbookViewId="0">
      <selection activeCell="A2" sqref="A2"/>
    </sheetView>
  </sheetViews>
  <sheetFormatPr defaultRowHeight="25.8" x14ac:dyDescent="0.5"/>
  <cols>
    <col min="1" max="1" width="7.76171875" customWidth="1"/>
    <col min="2" max="2" width="21.87890625" style="2" bestFit="1" customWidth="1"/>
    <col min="3" max="3" width="37.29296875" style="2" bestFit="1" customWidth="1"/>
    <col min="4" max="4" width="8.76171875" style="2" customWidth="1"/>
    <col min="5" max="5" width="13" style="2" bestFit="1" customWidth="1"/>
    <col min="6" max="6" width="20.29296875" style="2" bestFit="1" customWidth="1"/>
    <col min="7" max="7" width="14.5859375" style="2" bestFit="1" customWidth="1"/>
    <col min="8" max="8" width="8.76171875" style="2" customWidth="1"/>
    <col min="9" max="9" width="6.5859375" bestFit="1" customWidth="1"/>
    <col min="10" max="10" width="10.1171875" bestFit="1" customWidth="1"/>
    <col min="11" max="11" width="10.52734375" customWidth="1"/>
    <col min="12" max="12" width="8.05859375" customWidth="1"/>
    <col min="13" max="13" width="11.703125" bestFit="1" customWidth="1"/>
    <col min="15" max="15" width="13.1171875" bestFit="1" customWidth="1"/>
    <col min="16" max="16" width="28.5859375" bestFit="1" customWidth="1"/>
  </cols>
  <sheetData>
    <row r="1" spans="1:13" ht="36.6" x14ac:dyDescent="0.7">
      <c r="A1" s="15" t="s">
        <v>5</v>
      </c>
      <c r="B1" s="15"/>
      <c r="C1" s="15"/>
      <c r="D1" s="9"/>
      <c r="E1" s="17" t="s">
        <v>9</v>
      </c>
      <c r="F1" s="18"/>
      <c r="G1" s="18"/>
      <c r="H1" s="12"/>
      <c r="I1" s="16" t="s">
        <v>6</v>
      </c>
      <c r="J1" s="16"/>
      <c r="K1" s="16"/>
      <c r="L1" s="16"/>
      <c r="M1" s="16"/>
    </row>
    <row r="2" spans="1:13" s="1" customFormat="1" x14ac:dyDescent="0.5">
      <c r="A2" s="3" t="s">
        <v>0</v>
      </c>
      <c r="B2" s="4" t="s">
        <v>2</v>
      </c>
      <c r="C2" s="4" t="s">
        <v>13</v>
      </c>
      <c r="D2" s="10"/>
      <c r="E2" s="7" t="s">
        <v>10</v>
      </c>
      <c r="F2" s="7" t="s">
        <v>12</v>
      </c>
      <c r="G2" s="7" t="s">
        <v>11</v>
      </c>
      <c r="H2" s="13"/>
      <c r="I2" s="3" t="s">
        <v>3</v>
      </c>
      <c r="J2" s="3" t="s">
        <v>4</v>
      </c>
      <c r="K2" s="3" t="s">
        <v>14</v>
      </c>
      <c r="L2" s="3" t="s">
        <v>7</v>
      </c>
      <c r="M2" s="3" t="s">
        <v>8</v>
      </c>
    </row>
    <row r="3" spans="1:13" x14ac:dyDescent="0.5">
      <c r="A3" s="5">
        <v>5179750</v>
      </c>
      <c r="B3" s="6" t="e">
        <f>VLOOKUP(A3,'Codici inventario'!$A$2:$A$124,1,FALSE)</f>
        <v>#N/A</v>
      </c>
      <c r="C3" s="6" t="str">
        <f>IF(_xlfn.IFNA(VLOOKUP(A3,'Codici inventario'!$A$2:$A$124,1,FALSE),"Non trovato")= "Non trovato","Non trovato","DA ORDINARE")</f>
        <v>Non trovato</v>
      </c>
      <c r="D3" s="11"/>
      <c r="E3" s="5">
        <f t="shared" ref="E3:E49" si="0">COUNTIF($A$3:$A$49,A3)</f>
        <v>1</v>
      </c>
      <c r="F3" s="5" t="str">
        <f>IF(E3&gt;1,"Codice contato più volte","Codice univoco")</f>
        <v>Codice univoco</v>
      </c>
      <c r="G3" s="5" t="str">
        <f t="shared" ref="G3:G49" si="1">IF(E3&gt;1,A3,"Codice univoco")</f>
        <v>Codice univoco</v>
      </c>
      <c r="H3" s="14"/>
      <c r="I3" s="5">
        <f>K3-J3</f>
        <v>19</v>
      </c>
      <c r="J3" s="5">
        <f>COUNTIF($C$3:$C$49,"Non trovato")</f>
        <v>28</v>
      </c>
      <c r="K3" s="5">
        <f>COUNTA($A$3:$A$49)</f>
        <v>47</v>
      </c>
      <c r="L3" s="8">
        <f>I3/K3</f>
        <v>0.40425531914893614</v>
      </c>
      <c r="M3" s="8">
        <f>J3/K3</f>
        <v>0.5957446808510638</v>
      </c>
    </row>
    <row r="4" spans="1:13" x14ac:dyDescent="0.5">
      <c r="A4" s="5">
        <v>5160802</v>
      </c>
      <c r="B4" s="6" t="e">
        <f>VLOOKUP(A4,'Codici inventario'!$A$2:$A$124,1,FALSE)</f>
        <v>#N/A</v>
      </c>
      <c r="C4" s="6" t="str">
        <f>IF(_xlfn.IFNA(VLOOKUP(A4,'Codici inventario'!$A$2:$A$124,1,FALSE),"Non trovato")= "Non trovato","Non trovato","DA ORDINARE")</f>
        <v>Non trovato</v>
      </c>
      <c r="D4" s="11"/>
      <c r="E4" s="5">
        <f t="shared" si="0"/>
        <v>1</v>
      </c>
      <c r="F4" s="5" t="str">
        <f t="shared" ref="F4:F49" si="2">IF(E4&gt;1,"Codice contato più volte","Codice univoco")</f>
        <v>Codice univoco</v>
      </c>
      <c r="G4" s="5" t="str">
        <f t="shared" si="1"/>
        <v>Codice univoco</v>
      </c>
      <c r="H4" s="14"/>
    </row>
    <row r="5" spans="1:13" x14ac:dyDescent="0.5">
      <c r="A5" s="5">
        <v>5163910</v>
      </c>
      <c r="B5" s="6" t="e">
        <f>VLOOKUP(A5,'Codici inventario'!$A$2:$A$124,1,FALSE)</f>
        <v>#N/A</v>
      </c>
      <c r="C5" s="6" t="str">
        <f>IF(_xlfn.IFNA(VLOOKUP(A5,'Codici inventario'!$A$2:$A$124,1,FALSE),"Non trovato")= "Non trovato","Non trovato","DA ORDINARE")</f>
        <v>Non trovato</v>
      </c>
      <c r="D5" s="11"/>
      <c r="E5" s="5">
        <f t="shared" si="0"/>
        <v>1</v>
      </c>
      <c r="F5" s="5" t="str">
        <f t="shared" si="2"/>
        <v>Codice univoco</v>
      </c>
      <c r="G5" s="5" t="str">
        <f t="shared" si="1"/>
        <v>Codice univoco</v>
      </c>
      <c r="H5" s="14"/>
    </row>
    <row r="6" spans="1:13" x14ac:dyDescent="0.5">
      <c r="A6" s="5">
        <v>5164152</v>
      </c>
      <c r="B6" s="6" t="e">
        <f>VLOOKUP(A6,'Codici inventario'!$A$2:$A$124,1,FALSE)</f>
        <v>#N/A</v>
      </c>
      <c r="C6" s="6" t="str">
        <f>IF(_xlfn.IFNA(VLOOKUP(A6,'Codici inventario'!$A$2:$A$124,1,FALSE),"Non trovato")= "Non trovato","Non trovato","DA ORDINARE")</f>
        <v>Non trovato</v>
      </c>
      <c r="D6" s="11"/>
      <c r="E6" s="5">
        <f t="shared" si="0"/>
        <v>1</v>
      </c>
      <c r="F6" s="5" t="str">
        <f t="shared" si="2"/>
        <v>Codice univoco</v>
      </c>
      <c r="G6" s="5" t="str">
        <f t="shared" si="1"/>
        <v>Codice univoco</v>
      </c>
      <c r="H6" s="14"/>
    </row>
    <row r="7" spans="1:13" x14ac:dyDescent="0.5">
      <c r="A7" s="5">
        <v>5171771</v>
      </c>
      <c r="B7" s="6" t="e">
        <f>VLOOKUP(A7,'Codici inventario'!$A$2:$A$124,1,FALSE)</f>
        <v>#N/A</v>
      </c>
      <c r="C7" s="6" t="str">
        <f>IF(_xlfn.IFNA(VLOOKUP(A7,'Codici inventario'!$A$2:$A$124,1,FALSE),"Non trovato")= "Non trovato","Non trovato","DA ORDINARE")</f>
        <v>Non trovato</v>
      </c>
      <c r="D7" s="11"/>
      <c r="E7" s="5">
        <f t="shared" si="0"/>
        <v>2</v>
      </c>
      <c r="F7" s="5" t="str">
        <f t="shared" si="2"/>
        <v>Codice contato più volte</v>
      </c>
      <c r="G7" s="5">
        <f t="shared" si="1"/>
        <v>5171771</v>
      </c>
      <c r="H7" s="14"/>
    </row>
    <row r="8" spans="1:13" x14ac:dyDescent="0.5">
      <c r="A8" s="5">
        <v>6012430</v>
      </c>
      <c r="B8" s="6" t="e">
        <f>VLOOKUP(A8,'Codici inventario'!$A$2:$A$124,1,FALSE)</f>
        <v>#N/A</v>
      </c>
      <c r="C8" s="6" t="str">
        <f>IF(_xlfn.IFNA(VLOOKUP(A8,'Codici inventario'!$A$2:$A$124,1,FALSE),"Non trovato")= "Non trovato","Non trovato","DA ORDINARE")</f>
        <v>Non trovato</v>
      </c>
      <c r="D8" s="11"/>
      <c r="E8" s="5">
        <f t="shared" si="0"/>
        <v>2</v>
      </c>
      <c r="F8" s="5" t="str">
        <f t="shared" si="2"/>
        <v>Codice contato più volte</v>
      </c>
      <c r="G8" s="5">
        <f t="shared" si="1"/>
        <v>6012430</v>
      </c>
      <c r="H8" s="14"/>
    </row>
    <row r="9" spans="1:13" x14ac:dyDescent="0.5">
      <c r="A9" s="5">
        <v>7874860</v>
      </c>
      <c r="B9" s="6" t="e">
        <f>VLOOKUP(A9,'Codici inventario'!$A$2:$A$124,1,FALSE)</f>
        <v>#N/A</v>
      </c>
      <c r="C9" s="6" t="str">
        <f>IF(_xlfn.IFNA(VLOOKUP(A9,'Codici inventario'!$A$2:$A$124,1,FALSE),"Non trovato")= "Non trovato","Non trovato","DA ORDINARE")</f>
        <v>Non trovato</v>
      </c>
      <c r="D9" s="11"/>
      <c r="E9" s="5">
        <f t="shared" si="0"/>
        <v>1</v>
      </c>
      <c r="F9" s="5" t="str">
        <f t="shared" si="2"/>
        <v>Codice univoco</v>
      </c>
      <c r="G9" s="5" t="str">
        <f t="shared" si="1"/>
        <v>Codice univoco</v>
      </c>
      <c r="H9" s="14"/>
    </row>
    <row r="10" spans="1:13" x14ac:dyDescent="0.5">
      <c r="A10" s="5">
        <v>5179740</v>
      </c>
      <c r="B10" s="6" t="e">
        <f>VLOOKUP(A10,'Codici inventario'!$A$2:$A$124,1,FALSE)</f>
        <v>#N/A</v>
      </c>
      <c r="C10" s="6" t="str">
        <f>IF(_xlfn.IFNA(VLOOKUP(A10,'Codici inventario'!$A$2:$A$124,1,FALSE),"Non trovato")= "Non trovato","Non trovato","DA ORDINARE")</f>
        <v>Non trovato</v>
      </c>
      <c r="D10" s="11"/>
      <c r="E10" s="5">
        <f t="shared" si="0"/>
        <v>1</v>
      </c>
      <c r="F10" s="5" t="str">
        <f t="shared" si="2"/>
        <v>Codice univoco</v>
      </c>
      <c r="G10" s="5" t="str">
        <f t="shared" si="1"/>
        <v>Codice univoco</v>
      </c>
      <c r="H10" s="14"/>
    </row>
    <row r="11" spans="1:13" x14ac:dyDescent="0.5">
      <c r="A11" s="5">
        <v>6367921</v>
      </c>
      <c r="B11" s="6" t="e">
        <f>VLOOKUP(A11,'Codici inventario'!$A$2:$A$124,1,FALSE)</f>
        <v>#N/A</v>
      </c>
      <c r="C11" s="6" t="str">
        <f>IF(_xlfn.IFNA(VLOOKUP(A11,'Codici inventario'!$A$2:$A$124,1,FALSE),"Non trovato")= "Non trovato","Non trovato","DA ORDINARE")</f>
        <v>Non trovato</v>
      </c>
      <c r="D11" s="11"/>
      <c r="E11" s="5">
        <f t="shared" si="0"/>
        <v>1</v>
      </c>
      <c r="F11" s="5" t="str">
        <f t="shared" si="2"/>
        <v>Codice univoco</v>
      </c>
      <c r="G11" s="5" t="str">
        <f t="shared" si="1"/>
        <v>Codice univoco</v>
      </c>
      <c r="H11" s="14"/>
    </row>
    <row r="12" spans="1:13" x14ac:dyDescent="0.5">
      <c r="A12" s="5">
        <v>5170890</v>
      </c>
      <c r="B12" s="6" t="e">
        <f>VLOOKUP(A12,'Codici inventario'!$A$2:$A$124,1,FALSE)</f>
        <v>#N/A</v>
      </c>
      <c r="C12" s="6" t="str">
        <f>IF(_xlfn.IFNA(VLOOKUP(A12,'Codici inventario'!$A$2:$A$124,1,FALSE),"Non trovato")= "Non trovato","Non trovato","DA ORDINARE")</f>
        <v>Non trovato</v>
      </c>
      <c r="D12" s="11"/>
      <c r="E12" s="5">
        <f t="shared" si="0"/>
        <v>1</v>
      </c>
      <c r="F12" s="5" t="str">
        <f t="shared" si="2"/>
        <v>Codice univoco</v>
      </c>
      <c r="G12" s="5" t="str">
        <f t="shared" si="1"/>
        <v>Codice univoco</v>
      </c>
      <c r="H12" s="14"/>
    </row>
    <row r="13" spans="1:13" x14ac:dyDescent="0.5">
      <c r="A13" s="5">
        <v>5179760</v>
      </c>
      <c r="B13" s="6" t="e">
        <f>VLOOKUP(A13,'Codici inventario'!$A$2:$A$124,1,FALSE)</f>
        <v>#N/A</v>
      </c>
      <c r="C13" s="6" t="str">
        <f>IF(_xlfn.IFNA(VLOOKUP(A13,'Codici inventario'!$A$2:$A$124,1,FALSE),"Non trovato")= "Non trovato","Non trovato","DA ORDINARE")</f>
        <v>Non trovato</v>
      </c>
      <c r="D13" s="11"/>
      <c r="E13" s="5">
        <f t="shared" si="0"/>
        <v>1</v>
      </c>
      <c r="F13" s="5" t="str">
        <f t="shared" si="2"/>
        <v>Codice univoco</v>
      </c>
      <c r="G13" s="5" t="str">
        <f t="shared" si="1"/>
        <v>Codice univoco</v>
      </c>
      <c r="H13" s="14"/>
    </row>
    <row r="14" spans="1:13" x14ac:dyDescent="0.5">
      <c r="A14" s="5">
        <v>5171771</v>
      </c>
      <c r="B14" s="6" t="e">
        <f>VLOOKUP(A14,'Codici inventario'!$A$2:$A$124,1,FALSE)</f>
        <v>#N/A</v>
      </c>
      <c r="C14" s="6" t="str">
        <f>IF(_xlfn.IFNA(VLOOKUP(A14,'Codici inventario'!$A$2:$A$124,1,FALSE),"Non trovato")= "Non trovato","Non trovato","DA ORDINARE")</f>
        <v>Non trovato</v>
      </c>
      <c r="D14" s="11"/>
      <c r="E14" s="5">
        <f t="shared" si="0"/>
        <v>2</v>
      </c>
      <c r="F14" s="5" t="str">
        <f t="shared" si="2"/>
        <v>Codice contato più volte</v>
      </c>
      <c r="G14" s="5">
        <f t="shared" si="1"/>
        <v>5171771</v>
      </c>
      <c r="H14" s="14"/>
    </row>
    <row r="15" spans="1:13" x14ac:dyDescent="0.5">
      <c r="A15" s="5">
        <v>6012430</v>
      </c>
      <c r="B15" s="6" t="e">
        <f>VLOOKUP(A15,'Codici inventario'!$A$2:$A$124,1,FALSE)</f>
        <v>#N/A</v>
      </c>
      <c r="C15" s="6" t="str">
        <f>IF(_xlfn.IFNA(VLOOKUP(A15,'Codici inventario'!$A$2:$A$124,1,FALSE),"Non trovato")= "Non trovato","Non trovato","DA ORDINARE")</f>
        <v>Non trovato</v>
      </c>
      <c r="D15" s="11"/>
      <c r="E15" s="5">
        <f t="shared" si="0"/>
        <v>2</v>
      </c>
      <c r="F15" s="5" t="str">
        <f t="shared" si="2"/>
        <v>Codice contato più volte</v>
      </c>
      <c r="G15" s="5">
        <f t="shared" si="1"/>
        <v>6012430</v>
      </c>
      <c r="H15" s="14"/>
    </row>
    <row r="16" spans="1:13" x14ac:dyDescent="0.5">
      <c r="A16" s="5">
        <v>6669002</v>
      </c>
      <c r="B16" s="6">
        <f>VLOOKUP(A16,'Codici inventario'!$A$2:$A$124,1,FALSE)</f>
        <v>6669002</v>
      </c>
      <c r="C16" s="6" t="str">
        <f>IF(_xlfn.IFNA(VLOOKUP(A16,'Codici inventario'!$A$2:$A$124,1,FALSE),"Non trovato")= "Non trovato","Non trovato","DA ORDINARE")</f>
        <v>DA ORDINARE</v>
      </c>
      <c r="D16" s="11"/>
      <c r="E16" s="5">
        <f t="shared" si="0"/>
        <v>1</v>
      </c>
      <c r="F16" s="5" t="str">
        <f t="shared" si="2"/>
        <v>Codice univoco</v>
      </c>
      <c r="G16" s="5" t="str">
        <f t="shared" si="1"/>
        <v>Codice univoco</v>
      </c>
      <c r="H16" s="14"/>
    </row>
    <row r="17" spans="1:8" x14ac:dyDescent="0.5">
      <c r="A17" s="5">
        <v>6100971</v>
      </c>
      <c r="B17" s="6">
        <f>VLOOKUP(A17,'Codici inventario'!$A$2:$A$124,1,FALSE)</f>
        <v>6100971</v>
      </c>
      <c r="C17" s="6" t="str">
        <f>IF(_xlfn.IFNA(VLOOKUP(A17,'Codici inventario'!$A$2:$A$124,1,FALSE),"Non trovato")= "Non trovato","Non trovato","DA ORDINARE")</f>
        <v>DA ORDINARE</v>
      </c>
      <c r="D17" s="11"/>
      <c r="E17" s="5">
        <f t="shared" si="0"/>
        <v>1</v>
      </c>
      <c r="F17" s="5" t="str">
        <f t="shared" si="2"/>
        <v>Codice univoco</v>
      </c>
      <c r="G17" s="5" t="str">
        <f t="shared" si="1"/>
        <v>Codice univoco</v>
      </c>
      <c r="H17" s="14"/>
    </row>
    <row r="18" spans="1:8" x14ac:dyDescent="0.5">
      <c r="A18" s="5">
        <v>5160280</v>
      </c>
      <c r="B18" s="6">
        <f>VLOOKUP(A18,'Codici inventario'!$A$2:$A$124,1,FALSE)</f>
        <v>5160280</v>
      </c>
      <c r="C18" s="6" t="str">
        <f>IF(_xlfn.IFNA(VLOOKUP(A18,'Codici inventario'!$A$2:$A$124,1,FALSE),"Non trovato")= "Non trovato","Non trovato","DA ORDINARE")</f>
        <v>DA ORDINARE</v>
      </c>
      <c r="D18" s="11"/>
      <c r="E18" s="5">
        <f t="shared" si="0"/>
        <v>1</v>
      </c>
      <c r="F18" s="5" t="str">
        <f t="shared" si="2"/>
        <v>Codice univoco</v>
      </c>
      <c r="G18" s="5" t="str">
        <f t="shared" si="1"/>
        <v>Codice univoco</v>
      </c>
      <c r="H18" s="14"/>
    </row>
    <row r="19" spans="1:8" x14ac:dyDescent="0.5">
      <c r="A19" s="5">
        <v>5160401</v>
      </c>
      <c r="B19" s="6">
        <f>VLOOKUP(A19,'Codici inventario'!$A$2:$A$124,1,FALSE)</f>
        <v>5160401</v>
      </c>
      <c r="C19" s="6" t="str">
        <f>IF(_xlfn.IFNA(VLOOKUP(A19,'Codici inventario'!$A$2:$A$124,1,FALSE),"Non trovato")= "Non trovato","Non trovato","DA ORDINARE")</f>
        <v>DA ORDINARE</v>
      </c>
      <c r="D19" s="11"/>
      <c r="E19" s="5">
        <f t="shared" si="0"/>
        <v>1</v>
      </c>
      <c r="F19" s="5" t="str">
        <f t="shared" si="2"/>
        <v>Codice univoco</v>
      </c>
      <c r="G19" s="5" t="str">
        <f t="shared" si="1"/>
        <v>Codice univoco</v>
      </c>
      <c r="H19" s="14"/>
    </row>
    <row r="20" spans="1:8" x14ac:dyDescent="0.5">
      <c r="A20" s="5">
        <v>6669161</v>
      </c>
      <c r="B20" s="6" t="e">
        <f>VLOOKUP(A20,'Codici inventario'!$A$2:$A$124,1,FALSE)</f>
        <v>#N/A</v>
      </c>
      <c r="C20" s="6" t="str">
        <f>IF(_xlfn.IFNA(VLOOKUP(A20,'Codici inventario'!$A$2:$A$124,1,FALSE),"Non trovato")= "Non trovato","Non trovato","DA ORDINARE")</f>
        <v>Non trovato</v>
      </c>
      <c r="D20" s="11"/>
      <c r="E20" s="5">
        <f t="shared" si="0"/>
        <v>1</v>
      </c>
      <c r="F20" s="5" t="str">
        <f t="shared" si="2"/>
        <v>Codice univoco</v>
      </c>
      <c r="G20" s="5" t="str">
        <f t="shared" si="1"/>
        <v>Codice univoco</v>
      </c>
      <c r="H20" s="14"/>
    </row>
    <row r="21" spans="1:8" x14ac:dyDescent="0.5">
      <c r="A21" s="5">
        <v>6770702</v>
      </c>
      <c r="B21" s="6" t="e">
        <f>VLOOKUP(A21,'Codici inventario'!$A$2:$A$124,1,FALSE)</f>
        <v>#N/A</v>
      </c>
      <c r="C21" s="6" t="str">
        <f>IF(_xlfn.IFNA(VLOOKUP(A21,'Codici inventario'!$A$2:$A$124,1,FALSE),"Non trovato")= "Non trovato","Non trovato","DA ORDINARE")</f>
        <v>Non trovato</v>
      </c>
      <c r="D21" s="11"/>
      <c r="E21" s="5">
        <f t="shared" si="0"/>
        <v>1</v>
      </c>
      <c r="F21" s="5" t="str">
        <f t="shared" si="2"/>
        <v>Codice univoco</v>
      </c>
      <c r="G21" s="5" t="str">
        <f t="shared" si="1"/>
        <v>Codice univoco</v>
      </c>
      <c r="H21" s="14"/>
    </row>
    <row r="22" spans="1:8" x14ac:dyDescent="0.5">
      <c r="A22" s="5">
        <v>7538890</v>
      </c>
      <c r="B22" s="6" t="e">
        <f>VLOOKUP(A22,'Codici inventario'!$A$2:$A$124,1,FALSE)</f>
        <v>#N/A</v>
      </c>
      <c r="C22" s="6" t="str">
        <f>IF(_xlfn.IFNA(VLOOKUP(A22,'Codici inventario'!$A$2:$A$124,1,FALSE),"Non trovato")= "Non trovato","Non trovato","DA ORDINARE")</f>
        <v>Non trovato</v>
      </c>
      <c r="D22" s="11"/>
      <c r="E22" s="5">
        <f t="shared" si="0"/>
        <v>1</v>
      </c>
      <c r="F22" s="5" t="str">
        <f t="shared" si="2"/>
        <v>Codice univoco</v>
      </c>
      <c r="G22" s="5" t="str">
        <f t="shared" si="1"/>
        <v>Codice univoco</v>
      </c>
      <c r="H22" s="14"/>
    </row>
    <row r="23" spans="1:8" x14ac:dyDescent="0.5">
      <c r="A23" s="5">
        <v>6265110</v>
      </c>
      <c r="B23" s="6" t="e">
        <f>VLOOKUP(A23,'Codici inventario'!$A$2:$A$124,1,FALSE)</f>
        <v>#N/A</v>
      </c>
      <c r="C23" s="6" t="str">
        <f>IF(_xlfn.IFNA(VLOOKUP(A23,'Codici inventario'!$A$2:$A$124,1,FALSE),"Non trovato")= "Non trovato","Non trovato","DA ORDINARE")</f>
        <v>Non trovato</v>
      </c>
      <c r="D23" s="11"/>
      <c r="E23" s="5">
        <f t="shared" si="0"/>
        <v>1</v>
      </c>
      <c r="F23" s="5" t="str">
        <f t="shared" si="2"/>
        <v>Codice univoco</v>
      </c>
      <c r="G23" s="5" t="str">
        <f t="shared" si="1"/>
        <v>Codice univoco</v>
      </c>
      <c r="H23" s="14"/>
    </row>
    <row r="24" spans="1:8" x14ac:dyDescent="0.5">
      <c r="A24" s="5">
        <v>6265100</v>
      </c>
      <c r="B24" s="6">
        <f>VLOOKUP(A24,'Codici inventario'!$A$2:$A$124,1,FALSE)</f>
        <v>6265100</v>
      </c>
      <c r="C24" s="6" t="str">
        <f>IF(_xlfn.IFNA(VLOOKUP(A24,'Codici inventario'!$A$2:$A$124,1,FALSE),"Non trovato")= "Non trovato","Non trovato","DA ORDINARE")</f>
        <v>DA ORDINARE</v>
      </c>
      <c r="D24" s="11"/>
      <c r="E24" s="5">
        <f t="shared" si="0"/>
        <v>1</v>
      </c>
      <c r="F24" s="5" t="str">
        <f t="shared" si="2"/>
        <v>Codice univoco</v>
      </c>
      <c r="G24" s="5" t="str">
        <f t="shared" si="1"/>
        <v>Codice univoco</v>
      </c>
      <c r="H24" s="14"/>
    </row>
    <row r="25" spans="1:8" x14ac:dyDescent="0.5">
      <c r="A25" s="5">
        <v>2374390</v>
      </c>
      <c r="B25" s="6" t="e">
        <f>VLOOKUP(A25,'Codici inventario'!$A$2:$A$124,1,FALSE)</f>
        <v>#N/A</v>
      </c>
      <c r="C25" s="6" t="str">
        <f>IF(_xlfn.IFNA(VLOOKUP(A25,'Codici inventario'!$A$2:$A$124,1,FALSE),"Non trovato")= "Non trovato","Non trovato","DA ORDINARE")</f>
        <v>Non trovato</v>
      </c>
      <c r="D25" s="11"/>
      <c r="E25" s="5">
        <f t="shared" si="0"/>
        <v>1</v>
      </c>
      <c r="F25" s="5" t="str">
        <f t="shared" si="2"/>
        <v>Codice univoco</v>
      </c>
      <c r="G25" s="5" t="str">
        <f t="shared" si="1"/>
        <v>Codice univoco</v>
      </c>
      <c r="H25" s="14"/>
    </row>
    <row r="26" spans="1:8" x14ac:dyDescent="0.5">
      <c r="A26" s="5">
        <v>2381320</v>
      </c>
      <c r="B26" s="6" t="e">
        <f>VLOOKUP(A26,'Codici inventario'!$A$2:$A$124,1,FALSE)</f>
        <v>#N/A</v>
      </c>
      <c r="C26" s="6" t="str">
        <f>IF(_xlfn.IFNA(VLOOKUP(A26,'Codici inventario'!$A$2:$A$124,1,FALSE),"Non trovato")= "Non trovato","Non trovato","DA ORDINARE")</f>
        <v>Non trovato</v>
      </c>
      <c r="D26" s="11"/>
      <c r="E26" s="5">
        <f t="shared" si="0"/>
        <v>1</v>
      </c>
      <c r="F26" s="5" t="str">
        <f t="shared" si="2"/>
        <v>Codice univoco</v>
      </c>
      <c r="G26" s="5" t="str">
        <f t="shared" si="1"/>
        <v>Codice univoco</v>
      </c>
      <c r="H26" s="14"/>
    </row>
    <row r="27" spans="1:8" x14ac:dyDescent="0.5">
      <c r="A27" s="5">
        <v>6664561</v>
      </c>
      <c r="B27" s="6">
        <f>VLOOKUP(A27,'Codici inventario'!$A$2:$A$124,1,FALSE)</f>
        <v>6664561</v>
      </c>
      <c r="C27" s="6" t="str">
        <f>IF(_xlfn.IFNA(VLOOKUP(A27,'Codici inventario'!$A$2:$A$124,1,FALSE),"Non trovato")= "Non trovato","Non trovato","DA ORDINARE")</f>
        <v>DA ORDINARE</v>
      </c>
      <c r="D27" s="11"/>
      <c r="E27" s="5">
        <f t="shared" si="0"/>
        <v>1</v>
      </c>
      <c r="F27" s="5" t="str">
        <f t="shared" si="2"/>
        <v>Codice univoco</v>
      </c>
      <c r="G27" s="5" t="str">
        <f t="shared" si="1"/>
        <v>Codice univoco</v>
      </c>
      <c r="H27" s="14"/>
    </row>
    <row r="28" spans="1:8" x14ac:dyDescent="0.5">
      <c r="A28" s="5">
        <v>6664531</v>
      </c>
      <c r="B28" s="6">
        <f>VLOOKUP(A28,'Codici inventario'!$A$2:$A$124,1,FALSE)</f>
        <v>6664531</v>
      </c>
      <c r="C28" s="6" t="str">
        <f>IF(_xlfn.IFNA(VLOOKUP(A28,'Codici inventario'!$A$2:$A$124,1,FALSE),"Non trovato")= "Non trovato","Non trovato","DA ORDINARE")</f>
        <v>DA ORDINARE</v>
      </c>
      <c r="D28" s="11"/>
      <c r="E28" s="5">
        <f t="shared" si="0"/>
        <v>1</v>
      </c>
      <c r="F28" s="5" t="str">
        <f t="shared" si="2"/>
        <v>Codice univoco</v>
      </c>
      <c r="G28" s="5" t="str">
        <f t="shared" si="1"/>
        <v>Codice univoco</v>
      </c>
      <c r="H28" s="14"/>
    </row>
    <row r="29" spans="1:8" x14ac:dyDescent="0.5">
      <c r="A29" s="5">
        <v>6664501</v>
      </c>
      <c r="B29" s="6">
        <f>VLOOKUP(A29,'Codici inventario'!$A$2:$A$124,1,FALSE)</f>
        <v>6664501</v>
      </c>
      <c r="C29" s="6" t="str">
        <f>IF(_xlfn.IFNA(VLOOKUP(A29,'Codici inventario'!$A$2:$A$124,1,FALSE),"Non trovato")= "Non trovato","Non trovato","DA ORDINARE")</f>
        <v>DA ORDINARE</v>
      </c>
      <c r="D29" s="11"/>
      <c r="E29" s="5">
        <f t="shared" si="0"/>
        <v>1</v>
      </c>
      <c r="F29" s="5" t="str">
        <f t="shared" si="2"/>
        <v>Codice univoco</v>
      </c>
      <c r="G29" s="5" t="str">
        <f t="shared" si="1"/>
        <v>Codice univoco</v>
      </c>
      <c r="H29" s="14"/>
    </row>
    <row r="30" spans="1:8" x14ac:dyDescent="0.5">
      <c r="A30" s="5">
        <v>2365100</v>
      </c>
      <c r="B30" s="6">
        <f>VLOOKUP(A30,'Codici inventario'!$A$2:$A$124,1,FALSE)</f>
        <v>2365100</v>
      </c>
      <c r="C30" s="6" t="str">
        <f>IF(_xlfn.IFNA(VLOOKUP(A30,'Codici inventario'!$A$2:$A$124,1,FALSE),"Non trovato")= "Non trovato","Non trovato","DA ORDINARE")</f>
        <v>DA ORDINARE</v>
      </c>
      <c r="D30" s="11"/>
      <c r="E30" s="5">
        <f t="shared" si="0"/>
        <v>1</v>
      </c>
      <c r="F30" s="5" t="str">
        <f t="shared" si="2"/>
        <v>Codice univoco</v>
      </c>
      <c r="G30" s="5" t="str">
        <f t="shared" si="1"/>
        <v>Codice univoco</v>
      </c>
      <c r="H30" s="14"/>
    </row>
    <row r="31" spans="1:8" x14ac:dyDescent="0.5">
      <c r="A31" s="5">
        <v>5025110</v>
      </c>
      <c r="B31" s="6">
        <f>VLOOKUP(A31,'Codici inventario'!$A$2:$A$124,1,FALSE)</f>
        <v>5025110</v>
      </c>
      <c r="C31" s="6" t="str">
        <f>IF(_xlfn.IFNA(VLOOKUP(A31,'Codici inventario'!$A$2:$A$124,1,FALSE),"Non trovato")= "Non trovato","Non trovato","DA ORDINARE")</f>
        <v>DA ORDINARE</v>
      </c>
      <c r="D31" s="11"/>
      <c r="E31" s="5">
        <f t="shared" si="0"/>
        <v>1</v>
      </c>
      <c r="F31" s="5" t="str">
        <f t="shared" si="2"/>
        <v>Codice univoco</v>
      </c>
      <c r="G31" s="5" t="str">
        <f t="shared" si="1"/>
        <v>Codice univoco</v>
      </c>
      <c r="H31" s="14"/>
    </row>
    <row r="32" spans="1:8" x14ac:dyDescent="0.5">
      <c r="A32" s="5">
        <v>6660000</v>
      </c>
      <c r="B32" s="6" t="e">
        <f>VLOOKUP(A32,'Codici inventario'!$A$2:$A$124,1,FALSE)</f>
        <v>#N/A</v>
      </c>
      <c r="C32" s="6" t="str">
        <f>IF(_xlfn.IFNA(VLOOKUP(A32,'Codici inventario'!$A$2:$A$124,1,FALSE),"Non trovato")= "Non trovato","Non trovato","DA ORDINARE")</f>
        <v>Non trovato</v>
      </c>
      <c r="D32" s="11"/>
      <c r="E32" s="5">
        <f t="shared" si="0"/>
        <v>1</v>
      </c>
      <c r="F32" s="5" t="str">
        <f t="shared" si="2"/>
        <v>Codice univoco</v>
      </c>
      <c r="G32" s="5" t="str">
        <f t="shared" si="1"/>
        <v>Codice univoco</v>
      </c>
      <c r="H32" s="14"/>
    </row>
    <row r="33" spans="1:8" x14ac:dyDescent="0.5">
      <c r="A33" s="5">
        <v>6660011</v>
      </c>
      <c r="B33" s="6" t="e">
        <f>VLOOKUP(A33,'Codici inventario'!$A$2:$A$124,1,FALSE)</f>
        <v>#N/A</v>
      </c>
      <c r="C33" s="6" t="str">
        <f>IF(_xlfn.IFNA(VLOOKUP(A33,'Codici inventario'!$A$2:$A$124,1,FALSE),"Non trovato")= "Non trovato","Non trovato","DA ORDINARE")</f>
        <v>Non trovato</v>
      </c>
      <c r="D33" s="11"/>
      <c r="E33" s="5">
        <f t="shared" si="0"/>
        <v>1</v>
      </c>
      <c r="F33" s="5" t="str">
        <f t="shared" si="2"/>
        <v>Codice univoco</v>
      </c>
      <c r="G33" s="5" t="str">
        <f t="shared" si="1"/>
        <v>Codice univoco</v>
      </c>
      <c r="H33" s="14"/>
    </row>
    <row r="34" spans="1:8" x14ac:dyDescent="0.5">
      <c r="A34" s="5">
        <v>2364600</v>
      </c>
      <c r="B34" s="6" t="e">
        <f>VLOOKUP(A34,'Codici inventario'!$A$2:$A$124,1,FALSE)</f>
        <v>#N/A</v>
      </c>
      <c r="C34" s="6" t="str">
        <f>IF(_xlfn.IFNA(VLOOKUP(A34,'Codici inventario'!$A$2:$A$124,1,FALSE),"Non trovato")= "Non trovato","Non trovato","DA ORDINARE")</f>
        <v>Non trovato</v>
      </c>
      <c r="D34" s="11"/>
      <c r="E34" s="5">
        <f t="shared" si="0"/>
        <v>1</v>
      </c>
      <c r="F34" s="5" t="str">
        <f t="shared" si="2"/>
        <v>Codice univoco</v>
      </c>
      <c r="G34" s="5" t="str">
        <f t="shared" si="1"/>
        <v>Codice univoco</v>
      </c>
      <c r="H34" s="14"/>
    </row>
    <row r="35" spans="1:8" x14ac:dyDescent="0.5">
      <c r="A35" s="5">
        <v>2361710</v>
      </c>
      <c r="B35" s="6">
        <f>VLOOKUP(A35,'Codici inventario'!$A$2:$A$124,1,FALSE)</f>
        <v>2361710</v>
      </c>
      <c r="C35" s="6" t="str">
        <f>IF(_xlfn.IFNA(VLOOKUP(A35,'Codici inventario'!$A$2:$A$124,1,FALSE),"Non trovato")= "Non trovato","Non trovato","DA ORDINARE")</f>
        <v>DA ORDINARE</v>
      </c>
      <c r="D35" s="11"/>
      <c r="E35" s="5">
        <f t="shared" si="0"/>
        <v>1</v>
      </c>
      <c r="F35" s="5" t="str">
        <f t="shared" si="2"/>
        <v>Codice univoco</v>
      </c>
      <c r="G35" s="5" t="str">
        <f t="shared" si="1"/>
        <v>Codice univoco</v>
      </c>
      <c r="H35" s="14"/>
    </row>
    <row r="36" spans="1:8" x14ac:dyDescent="0.5">
      <c r="A36" s="5">
        <v>2393880</v>
      </c>
      <c r="B36" s="6">
        <f>VLOOKUP(A36,'Codici inventario'!$A$2:$A$124,1,FALSE)</f>
        <v>2393880</v>
      </c>
      <c r="C36" s="6" t="str">
        <f>IF(_xlfn.IFNA(VLOOKUP(A36,'Codici inventario'!$A$2:$A$124,1,FALSE),"Non trovato")= "Non trovato","Non trovato","DA ORDINARE")</f>
        <v>DA ORDINARE</v>
      </c>
      <c r="D36" s="11"/>
      <c r="E36" s="5">
        <f t="shared" si="0"/>
        <v>1</v>
      </c>
      <c r="F36" s="5" t="str">
        <f t="shared" si="2"/>
        <v>Codice univoco</v>
      </c>
      <c r="G36" s="5" t="str">
        <f t="shared" si="1"/>
        <v>Codice univoco</v>
      </c>
      <c r="H36" s="14"/>
    </row>
    <row r="37" spans="1:8" x14ac:dyDescent="0.5">
      <c r="A37" s="5">
        <v>2364620</v>
      </c>
      <c r="B37" s="6" t="e">
        <f>VLOOKUP(A37,'Codici inventario'!$A$2:$A$124,1,FALSE)</f>
        <v>#N/A</v>
      </c>
      <c r="C37" s="6" t="str">
        <f>IF(_xlfn.IFNA(VLOOKUP(A37,'Codici inventario'!$A$2:$A$124,1,FALSE),"Non trovato")= "Non trovato","Non trovato","DA ORDINARE")</f>
        <v>Non trovato</v>
      </c>
      <c r="D37" s="11"/>
      <c r="E37" s="5">
        <f t="shared" si="0"/>
        <v>1</v>
      </c>
      <c r="F37" s="5" t="str">
        <f t="shared" si="2"/>
        <v>Codice univoco</v>
      </c>
      <c r="G37" s="5" t="str">
        <f t="shared" si="1"/>
        <v>Codice univoco</v>
      </c>
      <c r="H37" s="14"/>
    </row>
    <row r="38" spans="1:8" x14ac:dyDescent="0.5">
      <c r="A38" s="5">
        <v>6661090</v>
      </c>
      <c r="B38" s="6">
        <f>VLOOKUP(A38,'Codici inventario'!$A$2:$A$124,1,FALSE)</f>
        <v>6661090</v>
      </c>
      <c r="C38" s="6" t="str">
        <f>IF(_xlfn.IFNA(VLOOKUP(A38,'Codici inventario'!$A$2:$A$124,1,FALSE),"Non trovato")= "Non trovato","Non trovato","DA ORDINARE")</f>
        <v>DA ORDINARE</v>
      </c>
      <c r="D38" s="11"/>
      <c r="E38" s="5">
        <f t="shared" si="0"/>
        <v>1</v>
      </c>
      <c r="F38" s="5" t="str">
        <f t="shared" si="2"/>
        <v>Codice univoco</v>
      </c>
      <c r="G38" s="5" t="str">
        <f t="shared" si="1"/>
        <v>Codice univoco</v>
      </c>
      <c r="H38" s="14"/>
    </row>
    <row r="39" spans="1:8" x14ac:dyDescent="0.5">
      <c r="A39" s="5">
        <v>6661101</v>
      </c>
      <c r="B39" s="6">
        <f>VLOOKUP(A39,'Codici inventario'!$A$2:$A$124,1,FALSE)</f>
        <v>6661101</v>
      </c>
      <c r="C39" s="6" t="str">
        <f>IF(_xlfn.IFNA(VLOOKUP(A39,'Codici inventario'!$A$2:$A$124,1,FALSE),"Non trovato")= "Non trovato","Non trovato","DA ORDINARE")</f>
        <v>DA ORDINARE</v>
      </c>
      <c r="D39" s="11"/>
      <c r="E39" s="5">
        <f t="shared" si="0"/>
        <v>1</v>
      </c>
      <c r="F39" s="5" t="str">
        <f t="shared" si="2"/>
        <v>Codice univoco</v>
      </c>
      <c r="G39" s="5" t="str">
        <f t="shared" si="1"/>
        <v>Codice univoco</v>
      </c>
      <c r="H39" s="14"/>
    </row>
    <row r="40" spans="1:8" x14ac:dyDescent="0.5">
      <c r="A40" s="5">
        <v>6661060</v>
      </c>
      <c r="B40" s="6" t="e">
        <f>VLOOKUP(A40,'Codici inventario'!$A$2:$A$124,1,FALSE)</f>
        <v>#N/A</v>
      </c>
      <c r="C40" s="6" t="str">
        <f>IF(_xlfn.IFNA(VLOOKUP(A40,'Codici inventario'!$A$2:$A$124,1,FALSE),"Non trovato")= "Non trovato","Non trovato","DA ORDINARE")</f>
        <v>Non trovato</v>
      </c>
      <c r="D40" s="11"/>
      <c r="E40" s="5">
        <f t="shared" si="0"/>
        <v>1</v>
      </c>
      <c r="F40" s="5" t="str">
        <f t="shared" si="2"/>
        <v>Codice univoco</v>
      </c>
      <c r="G40" s="5" t="str">
        <f t="shared" si="1"/>
        <v>Codice univoco</v>
      </c>
      <c r="H40" s="14"/>
    </row>
    <row r="41" spans="1:8" x14ac:dyDescent="0.5">
      <c r="A41" s="5">
        <v>6661110</v>
      </c>
      <c r="B41" s="6" t="e">
        <f>VLOOKUP(A41,'Codici inventario'!$A$2:$A$124,1,FALSE)</f>
        <v>#N/A</v>
      </c>
      <c r="C41" s="6" t="str">
        <f>IF(_xlfn.IFNA(VLOOKUP(A41,'Codici inventario'!$A$2:$A$124,1,FALSE),"Non trovato")= "Non trovato","Non trovato","DA ORDINARE")</f>
        <v>Non trovato</v>
      </c>
      <c r="D41" s="11"/>
      <c r="E41" s="5">
        <f t="shared" si="0"/>
        <v>1</v>
      </c>
      <c r="F41" s="5" t="str">
        <f t="shared" si="2"/>
        <v>Codice univoco</v>
      </c>
      <c r="G41" s="5" t="str">
        <f t="shared" si="1"/>
        <v>Codice univoco</v>
      </c>
      <c r="H41" s="14"/>
    </row>
    <row r="42" spans="1:8" x14ac:dyDescent="0.5">
      <c r="A42" s="5">
        <v>2335030</v>
      </c>
      <c r="B42" s="6" t="e">
        <f>VLOOKUP(A42,'Codici inventario'!$A$2:$A$124,1,FALSE)</f>
        <v>#N/A</v>
      </c>
      <c r="C42" s="6" t="str">
        <f>IF(_xlfn.IFNA(VLOOKUP(A42,'Codici inventario'!$A$2:$A$124,1,FALSE),"Non trovato")= "Non trovato","Non trovato","DA ORDINARE")</f>
        <v>Non trovato</v>
      </c>
      <c r="D42" s="11"/>
      <c r="E42" s="5">
        <f t="shared" si="0"/>
        <v>1</v>
      </c>
      <c r="F42" s="5" t="str">
        <f t="shared" si="2"/>
        <v>Codice univoco</v>
      </c>
      <c r="G42" s="5" t="str">
        <f t="shared" si="1"/>
        <v>Codice univoco</v>
      </c>
      <c r="H42" s="14"/>
    </row>
    <row r="43" spans="1:8" x14ac:dyDescent="0.5">
      <c r="A43" s="5">
        <v>2393870</v>
      </c>
      <c r="B43" s="6">
        <f>VLOOKUP(A43,'Codici inventario'!$A$2:$A$124,1,FALSE)</f>
        <v>2393870</v>
      </c>
      <c r="C43" s="6" t="str">
        <f>IF(_xlfn.IFNA(VLOOKUP(A43,'Codici inventario'!$A$2:$A$124,1,FALSE),"Non trovato")= "Non trovato","Non trovato","DA ORDINARE")</f>
        <v>DA ORDINARE</v>
      </c>
      <c r="D43" s="11"/>
      <c r="E43" s="5">
        <f t="shared" si="0"/>
        <v>1</v>
      </c>
      <c r="F43" s="5" t="str">
        <f t="shared" si="2"/>
        <v>Codice univoco</v>
      </c>
      <c r="G43" s="5" t="str">
        <f t="shared" si="1"/>
        <v>Codice univoco</v>
      </c>
      <c r="H43" s="14"/>
    </row>
    <row r="44" spans="1:8" x14ac:dyDescent="0.5">
      <c r="A44" s="5">
        <v>2394260</v>
      </c>
      <c r="B44" s="6" t="e">
        <f>VLOOKUP(A44,'Codici inventario'!$A$2:$A$124,1,FALSE)</f>
        <v>#N/A</v>
      </c>
      <c r="C44" s="6" t="str">
        <f>IF(_xlfn.IFNA(VLOOKUP(A44,'Codici inventario'!$A$2:$A$124,1,FALSE),"Non trovato")= "Non trovato","Non trovato","DA ORDINARE")</f>
        <v>Non trovato</v>
      </c>
      <c r="D44" s="11"/>
      <c r="E44" s="5">
        <f t="shared" si="0"/>
        <v>1</v>
      </c>
      <c r="F44" s="5" t="str">
        <f t="shared" si="2"/>
        <v>Codice univoco</v>
      </c>
      <c r="G44" s="5" t="str">
        <f t="shared" si="1"/>
        <v>Codice univoco</v>
      </c>
      <c r="H44" s="14"/>
    </row>
    <row r="45" spans="1:8" x14ac:dyDescent="0.5">
      <c r="A45" s="5">
        <v>2142120</v>
      </c>
      <c r="B45" s="6">
        <f>VLOOKUP(A45,'Codici inventario'!$A$2:$A$124,1,FALSE)</f>
        <v>2142120</v>
      </c>
      <c r="C45" s="6" t="str">
        <f>IF(_xlfn.IFNA(VLOOKUP(A45,'Codici inventario'!$A$2:$A$124,1,FALSE),"Non trovato")= "Non trovato","Non trovato","DA ORDINARE")</f>
        <v>DA ORDINARE</v>
      </c>
      <c r="D45" s="11"/>
      <c r="E45" s="5">
        <f t="shared" si="0"/>
        <v>1</v>
      </c>
      <c r="F45" s="5" t="str">
        <f t="shared" si="2"/>
        <v>Codice univoco</v>
      </c>
      <c r="G45" s="5" t="str">
        <f t="shared" si="1"/>
        <v>Codice univoco</v>
      </c>
      <c r="H45" s="14"/>
    </row>
    <row r="46" spans="1:8" x14ac:dyDescent="0.5">
      <c r="A46" s="5">
        <v>2389991</v>
      </c>
      <c r="B46" s="6">
        <f>VLOOKUP(A46,'Codici inventario'!$A$2:$A$124,1,FALSE)</f>
        <v>2389991</v>
      </c>
      <c r="C46" s="6" t="str">
        <f>IF(_xlfn.IFNA(VLOOKUP(A46,'Codici inventario'!$A$2:$A$124,1,FALSE),"Non trovato")= "Non trovato","Non trovato","DA ORDINARE")</f>
        <v>DA ORDINARE</v>
      </c>
      <c r="D46" s="11"/>
      <c r="E46" s="5">
        <f t="shared" si="0"/>
        <v>1</v>
      </c>
      <c r="F46" s="5" t="str">
        <f t="shared" si="2"/>
        <v>Codice univoco</v>
      </c>
      <c r="G46" s="5" t="str">
        <f t="shared" si="1"/>
        <v>Codice univoco</v>
      </c>
      <c r="H46" s="14"/>
    </row>
    <row r="47" spans="1:8" x14ac:dyDescent="0.5">
      <c r="A47" s="5">
        <v>2377090</v>
      </c>
      <c r="B47" s="6">
        <f>VLOOKUP(A47,'Codici inventario'!$A$2:$A$124,1,FALSE)</f>
        <v>2377090</v>
      </c>
      <c r="C47" s="6" t="str">
        <f>IF(_xlfn.IFNA(VLOOKUP(A47,'Codici inventario'!$A$2:$A$124,1,FALSE),"Non trovato")= "Non trovato","Non trovato","DA ORDINARE")</f>
        <v>DA ORDINARE</v>
      </c>
      <c r="D47" s="11"/>
      <c r="E47" s="5">
        <f t="shared" si="0"/>
        <v>1</v>
      </c>
      <c r="F47" s="5" t="str">
        <f t="shared" si="2"/>
        <v>Codice univoco</v>
      </c>
      <c r="G47" s="5" t="str">
        <f t="shared" si="1"/>
        <v>Codice univoco</v>
      </c>
      <c r="H47" s="14"/>
    </row>
    <row r="48" spans="1:8" x14ac:dyDescent="0.5">
      <c r="A48" s="5">
        <v>8232890</v>
      </c>
      <c r="B48" s="6">
        <f>VLOOKUP(A48,'Codici inventario'!$A$2:$A$124,1,FALSE)</f>
        <v>8232890</v>
      </c>
      <c r="C48" s="6" t="str">
        <f>IF(_xlfn.IFNA(VLOOKUP(A48,'Codici inventario'!$A$2:$A$124,1,FALSE),"Non trovato")= "Non trovato","Non trovato","DA ORDINARE")</f>
        <v>DA ORDINARE</v>
      </c>
      <c r="D48" s="11"/>
      <c r="E48" s="5">
        <f t="shared" si="0"/>
        <v>1</v>
      </c>
      <c r="F48" s="5" t="str">
        <f t="shared" si="2"/>
        <v>Codice univoco</v>
      </c>
      <c r="G48" s="5" t="str">
        <f t="shared" si="1"/>
        <v>Codice univoco</v>
      </c>
      <c r="H48" s="14"/>
    </row>
    <row r="49" spans="1:8" x14ac:dyDescent="0.5">
      <c r="A49" s="5">
        <v>5199852</v>
      </c>
      <c r="B49" s="6" t="e">
        <f>VLOOKUP(A49,'Codici inventario'!$A$2:$A$124,1,FALSE)</f>
        <v>#N/A</v>
      </c>
      <c r="C49" s="6" t="str">
        <f>IF(_xlfn.IFNA(VLOOKUP(A49,'Codici inventario'!$A$2:$A$124,1,FALSE),"Non trovato")= "Non trovato","Non trovato","DA ORDINARE")</f>
        <v>Non trovato</v>
      </c>
      <c r="D49" s="11"/>
      <c r="E49" s="5">
        <f t="shared" si="0"/>
        <v>1</v>
      </c>
      <c r="F49" s="5" t="str">
        <f t="shared" si="2"/>
        <v>Codice univoco</v>
      </c>
      <c r="G49" s="5" t="str">
        <f t="shared" si="1"/>
        <v>Codice univoco</v>
      </c>
      <c r="H49" s="14"/>
    </row>
  </sheetData>
  <sheetProtection algorithmName="SHA-512" hashValue="qL9YK55yF58WXdk14O6D3Svj8EsCzGuY+ml2hPz7OXxciFzuOVlGnkZEnZThwZm9FGa1E5oPle5u6Emy1NGBeA==" saltValue="ZYcwnIbtdKRcG2AGFG7j6g==" spinCount="100000" sheet="1" objects="1" scenarios="1"/>
  <mergeCells count="3">
    <mergeCell ref="A1:C1"/>
    <mergeCell ref="I1:M1"/>
    <mergeCell ref="E1:G1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3F89827-B1DC-42FB-A971-E57A9BEEC0EC}">
            <xm:f>NOT(ISERROR(SEARCH($F$3,F1)))</xm:f>
            <xm:f>$F$3</xm:f>
            <x14:dxf>
              <fill>
                <patternFill>
                  <bgColor theme="4" tint="0.39994506668294322"/>
                </patternFill>
              </fill>
            </x14:dxf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Codici inventario</vt:lpstr>
      <vt:lpstr>Codici da cercare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2022-07-03T07:51:37Z</dcterms:created>
  <dcterms:modified xsi:type="dcterms:W3CDTF">2022-07-03T07:54:08Z</dcterms:modified>
  <cp:contentStatus/>
</cp:coreProperties>
</file>