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780" windowHeight="88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Hoja1!$K$61:$N$75</definedName>
  </definedNames>
  <calcPr calcId="144525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D37" i="1" l="1"/>
  <c r="D36" i="1"/>
  <c r="D35" i="1"/>
  <c r="D34" i="1"/>
  <c r="D33" i="1"/>
  <c r="D32" i="1"/>
  <c r="D31" i="1"/>
  <c r="D30" i="1"/>
</calcChain>
</file>

<file path=xl/sharedStrings.xml><?xml version="1.0" encoding="utf-8"?>
<sst xmlns="http://schemas.openxmlformats.org/spreadsheetml/2006/main" count="147" uniqueCount="71">
  <si>
    <t>Ventas</t>
  </si>
  <si>
    <t>Clientes</t>
  </si>
  <si>
    <t>Usuarios</t>
  </si>
  <si>
    <t>Articulos</t>
  </si>
  <si>
    <t>Preventa</t>
  </si>
  <si>
    <t>Codigo de venta</t>
  </si>
  <si>
    <t>Valor</t>
  </si>
  <si>
    <t>Codigo de cliente</t>
  </si>
  <si>
    <t>Legajo</t>
  </si>
  <si>
    <t xml:space="preserve">Fecha </t>
  </si>
  <si>
    <t>Forma de pago</t>
  </si>
  <si>
    <t>Codigo</t>
  </si>
  <si>
    <t>Nombre</t>
  </si>
  <si>
    <t>Apellido</t>
  </si>
  <si>
    <t>Tipo</t>
  </si>
  <si>
    <t>Estado</t>
  </si>
  <si>
    <t>Contraseña</t>
  </si>
  <si>
    <t>Fecha</t>
  </si>
  <si>
    <t>Descripcion</t>
  </si>
  <si>
    <t xml:space="preserve">stock </t>
  </si>
  <si>
    <t>Categoria</t>
  </si>
  <si>
    <t>Precio</t>
  </si>
  <si>
    <t xml:space="preserve">Codigo de articulo </t>
  </si>
  <si>
    <t>Cantidad</t>
  </si>
  <si>
    <t>Leche</t>
  </si>
  <si>
    <t>Azucar</t>
  </si>
  <si>
    <t>Sauna</t>
  </si>
  <si>
    <t>Bici</t>
  </si>
  <si>
    <t>Perfume</t>
  </si>
  <si>
    <t>Gorra</t>
  </si>
  <si>
    <t>Lavandina</t>
  </si>
  <si>
    <t>TRUE</t>
  </si>
  <si>
    <t>Quito</t>
  </si>
  <si>
    <t xml:space="preserve">Esteban </t>
  </si>
  <si>
    <t>Walter</t>
  </si>
  <si>
    <t>White</t>
  </si>
  <si>
    <t>Tuco</t>
  </si>
  <si>
    <t>Salamanca</t>
  </si>
  <si>
    <t>Gus</t>
  </si>
  <si>
    <t>Fring</t>
  </si>
  <si>
    <t>Jesse</t>
  </si>
  <si>
    <t>Pinkman</t>
  </si>
  <si>
    <t>Cote</t>
  </si>
  <si>
    <t>Jerry</t>
  </si>
  <si>
    <t>Seinfeld</t>
  </si>
  <si>
    <t>Francis</t>
  </si>
  <si>
    <t>Underwood</t>
  </si>
  <si>
    <t>Tomy</t>
  </si>
  <si>
    <t>Bobbio</t>
  </si>
  <si>
    <t>Norberto</t>
  </si>
  <si>
    <t>George</t>
  </si>
  <si>
    <t>Costanza</t>
  </si>
  <si>
    <t>Elaine</t>
  </si>
  <si>
    <t>Benes</t>
  </si>
  <si>
    <t>Cosmo</t>
  </si>
  <si>
    <t>Kramer</t>
  </si>
  <si>
    <t>Selena</t>
  </si>
  <si>
    <t>Torres</t>
  </si>
  <si>
    <t>D</t>
  </si>
  <si>
    <t>E</t>
  </si>
  <si>
    <t>C</t>
  </si>
  <si>
    <t>Articulos despues de las ventas</t>
  </si>
  <si>
    <t>default</t>
  </si>
  <si>
    <t>Cliente premium:</t>
  </si>
  <si>
    <t>Credito:</t>
  </si>
  <si>
    <t>Efectivo:</t>
  </si>
  <si>
    <t>Debito:</t>
  </si>
  <si>
    <t>DESCUENTOS (%):</t>
  </si>
  <si>
    <t>ADMIN</t>
  </si>
  <si>
    <t>admin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</si>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</sst>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2" fillId="10" borderId="0" xfId="0" applyFont="1" applyFill="1"/>
    <xf numFmtId="0" fontId="0" fillId="2" borderId="1" xfId="0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7" borderId="19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2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9" fontId="0" fillId="0" borderId="0" xfId="0" applyNumberFormat="1"/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75"/>
  <sheetViews>
    <sheetView tabSelected="1" topLeftCell="A5" workbookViewId="0">
      <selection activeCell="D27" sqref="D27"/>
    </sheetView>
  </sheetViews>
  <sheetFormatPr baseColWidth="10" defaultColWidth="11.42578125" defaultRowHeight="15" x14ac:dyDescent="0.25"/>
  <cols>
    <col min="2" max="2" width="8.85546875" bestFit="1" customWidth="1"/>
    <col min="3" max="3" width="15.28515625" bestFit="1" customWidth="1"/>
    <col min="4" max="4" width="11.28515625" bestFit="1" customWidth="1"/>
    <col min="5" max="5" width="16.5703125" bestFit="1" customWidth="1"/>
    <col min="6" max="7" width="10.7109375" bestFit="1" customWidth="1"/>
    <col min="8" max="8" width="14" bestFit="1" customWidth="1"/>
    <col min="10" max="10" width="9" bestFit="1" customWidth="1"/>
    <col min="11" max="11" width="15.28515625" bestFit="1" customWidth="1"/>
    <col min="12" max="12" width="17.5703125" bestFit="1" customWidth="1"/>
    <col min="13" max="13" width="8.85546875" bestFit="1" customWidth="1"/>
  </cols>
  <sheetData>
    <row r="1" spans="2:9" x14ac:dyDescent="0.25">
      <c r="C1" s="16" t="s">
        <v>68</v>
      </c>
      <c r="D1" s="16" t="s">
        <v>68</v>
      </c>
      <c r="E1" s="16" t="s">
        <v>69</v>
      </c>
      <c r="F1" s="16">
        <v>1000</v>
      </c>
      <c r="G1" s="16" t="s">
        <v>70</v>
      </c>
      <c r="H1" s="16">
        <v>1</v>
      </c>
      <c r="I1" s="16" t="s">
        <v>31</v>
      </c>
    </row>
    <row r="2" spans="2:9" x14ac:dyDescent="0.25">
      <c r="B2" s="1" t="s">
        <v>2</v>
      </c>
      <c r="C2" s="1" t="s">
        <v>8</v>
      </c>
      <c r="D2" s="1" t="s">
        <v>12</v>
      </c>
      <c r="E2" s="1" t="s">
        <v>13</v>
      </c>
      <c r="F2" s="1" t="s">
        <v>16</v>
      </c>
      <c r="G2" s="1" t="s">
        <v>17</v>
      </c>
      <c r="H2" s="1" t="s">
        <v>15</v>
      </c>
      <c r="I2" s="1" t="s">
        <v>14</v>
      </c>
    </row>
    <row r="3" spans="2:9" x14ac:dyDescent="0.25">
      <c r="B3" s="2"/>
      <c r="C3" s="3">
        <v>1001</v>
      </c>
      <c r="D3" s="7" t="s">
        <v>33</v>
      </c>
      <c r="E3" s="7" t="s">
        <v>32</v>
      </c>
      <c r="F3" s="3" t="s">
        <v>62</v>
      </c>
      <c r="G3" s="4">
        <v>41640</v>
      </c>
      <c r="H3" s="3" t="s">
        <v>31</v>
      </c>
      <c r="I3" s="7">
        <v>1</v>
      </c>
    </row>
    <row r="4" spans="2:9" x14ac:dyDescent="0.25">
      <c r="B4" s="2"/>
      <c r="C4" s="3">
        <v>1002</v>
      </c>
      <c r="D4" s="7" t="s">
        <v>34</v>
      </c>
      <c r="E4" s="7" t="s">
        <v>35</v>
      </c>
      <c r="F4" s="3" t="s">
        <v>62</v>
      </c>
      <c r="G4" s="4">
        <v>41641</v>
      </c>
      <c r="H4" s="3" t="s">
        <v>31</v>
      </c>
      <c r="I4" s="7">
        <v>2</v>
      </c>
    </row>
    <row r="5" spans="2:9" x14ac:dyDescent="0.25">
      <c r="B5" s="2"/>
      <c r="C5" s="3">
        <v>1003</v>
      </c>
      <c r="D5" s="7" t="s">
        <v>36</v>
      </c>
      <c r="E5" s="7" t="s">
        <v>37</v>
      </c>
      <c r="F5" s="3" t="s">
        <v>62</v>
      </c>
      <c r="G5" s="4">
        <v>41642</v>
      </c>
      <c r="H5" s="3" t="s">
        <v>31</v>
      </c>
      <c r="I5" s="7">
        <v>3</v>
      </c>
    </row>
    <row r="6" spans="2:9" x14ac:dyDescent="0.25">
      <c r="B6" s="2"/>
      <c r="C6" s="3">
        <v>1004</v>
      </c>
      <c r="D6" s="7" t="s">
        <v>38</v>
      </c>
      <c r="E6" s="7" t="s">
        <v>39</v>
      </c>
      <c r="F6" s="3" t="s">
        <v>62</v>
      </c>
      <c r="G6" s="4">
        <v>41643</v>
      </c>
      <c r="H6" s="3" t="s">
        <v>31</v>
      </c>
      <c r="I6" s="7">
        <v>3</v>
      </c>
    </row>
    <row r="7" spans="2:9" x14ac:dyDescent="0.25">
      <c r="B7" s="2"/>
      <c r="C7" s="3">
        <v>1005</v>
      </c>
      <c r="D7" s="7" t="s">
        <v>40</v>
      </c>
      <c r="E7" s="7" t="s">
        <v>41</v>
      </c>
      <c r="F7" s="3" t="s">
        <v>62</v>
      </c>
      <c r="G7" s="4">
        <v>41644</v>
      </c>
      <c r="H7" s="3" t="s">
        <v>31</v>
      </c>
      <c r="I7" s="7">
        <v>2</v>
      </c>
    </row>
    <row r="8" spans="2:9" x14ac:dyDescent="0.25">
      <c r="B8" s="2"/>
      <c r="C8" s="3">
        <v>1006</v>
      </c>
      <c r="D8" s="7" t="s">
        <v>33</v>
      </c>
      <c r="E8" s="7" t="s">
        <v>42</v>
      </c>
      <c r="F8" s="3" t="s">
        <v>62</v>
      </c>
      <c r="G8" s="4">
        <v>41645</v>
      </c>
      <c r="H8" s="3" t="s">
        <v>31</v>
      </c>
      <c r="I8" s="7">
        <v>2</v>
      </c>
    </row>
    <row r="9" spans="2:9" x14ac:dyDescent="0.25">
      <c r="I9" s="5"/>
    </row>
    <row r="10" spans="2:9" x14ac:dyDescent="0.25">
      <c r="B10" s="1" t="s">
        <v>1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5"/>
    </row>
    <row r="11" spans="2:9" x14ac:dyDescent="0.25">
      <c r="B11" s="2"/>
      <c r="C11" s="3">
        <v>1</v>
      </c>
      <c r="D11" s="7" t="s">
        <v>43</v>
      </c>
      <c r="E11" s="7" t="s">
        <v>44</v>
      </c>
      <c r="F11" s="7">
        <v>0</v>
      </c>
      <c r="G11" s="3" t="s">
        <v>31</v>
      </c>
      <c r="H11" s="3" t="s">
        <v>62</v>
      </c>
      <c r="I11" s="2"/>
    </row>
    <row r="12" spans="2:9" x14ac:dyDescent="0.25">
      <c r="B12" s="2"/>
      <c r="C12" s="3">
        <v>2</v>
      </c>
      <c r="D12" s="7" t="s">
        <v>45</v>
      </c>
      <c r="E12" s="7" t="s">
        <v>46</v>
      </c>
      <c r="F12" s="7">
        <v>1</v>
      </c>
      <c r="G12" s="3" t="s">
        <v>31</v>
      </c>
      <c r="H12" s="3" t="s">
        <v>62</v>
      </c>
      <c r="I12" s="2"/>
    </row>
    <row r="13" spans="2:9" x14ac:dyDescent="0.25">
      <c r="B13" s="2"/>
      <c r="C13" s="3">
        <v>3</v>
      </c>
      <c r="D13" s="7" t="s">
        <v>47</v>
      </c>
      <c r="E13" s="7" t="s">
        <v>43</v>
      </c>
      <c r="F13" s="7">
        <v>1</v>
      </c>
      <c r="G13" s="3" t="s">
        <v>31</v>
      </c>
      <c r="H13" s="3" t="s">
        <v>62</v>
      </c>
      <c r="I13" s="2"/>
    </row>
    <row r="14" spans="2:9" x14ac:dyDescent="0.25">
      <c r="B14" s="2"/>
      <c r="C14" s="3">
        <v>4</v>
      </c>
      <c r="D14" s="7" t="s">
        <v>48</v>
      </c>
      <c r="E14" s="7" t="s">
        <v>49</v>
      </c>
      <c r="F14" s="7">
        <v>0</v>
      </c>
      <c r="G14" s="3" t="s">
        <v>31</v>
      </c>
      <c r="H14" s="3" t="s">
        <v>62</v>
      </c>
      <c r="I14" s="5"/>
    </row>
    <row r="15" spans="2:9" x14ac:dyDescent="0.25">
      <c r="B15" s="2"/>
      <c r="C15" s="3">
        <v>5</v>
      </c>
      <c r="D15" s="7" t="s">
        <v>50</v>
      </c>
      <c r="E15" s="7" t="s">
        <v>51</v>
      </c>
      <c r="F15" s="7">
        <v>0</v>
      </c>
      <c r="G15" s="3" t="s">
        <v>31</v>
      </c>
      <c r="H15" s="3" t="s">
        <v>62</v>
      </c>
      <c r="I15" s="5"/>
    </row>
    <row r="16" spans="2:9" x14ac:dyDescent="0.25">
      <c r="B16" s="2"/>
      <c r="C16" s="3">
        <v>6</v>
      </c>
      <c r="D16" s="7" t="s">
        <v>52</v>
      </c>
      <c r="E16" s="7" t="s">
        <v>53</v>
      </c>
      <c r="F16" s="7">
        <v>1</v>
      </c>
      <c r="G16" s="3" t="s">
        <v>31</v>
      </c>
      <c r="H16" s="3" t="s">
        <v>62</v>
      </c>
      <c r="I16" s="5"/>
    </row>
    <row r="17" spans="2:13" x14ac:dyDescent="0.25">
      <c r="B17" s="2"/>
      <c r="C17" s="3">
        <v>7</v>
      </c>
      <c r="D17" s="7" t="s">
        <v>54</v>
      </c>
      <c r="E17" s="7" t="s">
        <v>55</v>
      </c>
      <c r="F17" s="7">
        <v>0</v>
      </c>
      <c r="G17" s="3" t="s">
        <v>31</v>
      </c>
      <c r="H17" s="3" t="s">
        <v>62</v>
      </c>
      <c r="I17" s="5"/>
    </row>
    <row r="18" spans="2:13" x14ac:dyDescent="0.25">
      <c r="B18" s="2"/>
      <c r="C18" s="3">
        <v>8</v>
      </c>
      <c r="D18" s="7" t="s">
        <v>56</v>
      </c>
      <c r="E18" s="7" t="s">
        <v>57</v>
      </c>
      <c r="F18" s="7">
        <v>1</v>
      </c>
      <c r="G18" s="3" t="s">
        <v>31</v>
      </c>
      <c r="H18" s="3" t="s">
        <v>62</v>
      </c>
      <c r="I18" s="5"/>
      <c r="J18" s="5"/>
    </row>
    <row r="19" spans="2:13" x14ac:dyDescent="0.25">
      <c r="I19" s="5"/>
      <c r="J19" s="5"/>
      <c r="K19" s="5"/>
    </row>
    <row r="20" spans="2:13" x14ac:dyDescent="0.25">
      <c r="B20" s="1" t="s">
        <v>3</v>
      </c>
      <c r="C20" s="1" t="s">
        <v>11</v>
      </c>
      <c r="D20" s="1" t="s">
        <v>18</v>
      </c>
      <c r="E20" s="1" t="s">
        <v>19</v>
      </c>
      <c r="F20" s="1" t="s">
        <v>15</v>
      </c>
      <c r="G20" s="1" t="s">
        <v>21</v>
      </c>
      <c r="H20" s="1" t="s">
        <v>20</v>
      </c>
      <c r="I20" s="5"/>
      <c r="J20" s="5"/>
      <c r="K20" s="5"/>
    </row>
    <row r="21" spans="2:13" x14ac:dyDescent="0.25">
      <c r="B21" s="2"/>
      <c r="C21" s="3">
        <v>1000</v>
      </c>
      <c r="D21" s="7" t="s">
        <v>24</v>
      </c>
      <c r="E21" s="7">
        <v>150</v>
      </c>
      <c r="F21" s="3" t="s">
        <v>31</v>
      </c>
      <c r="G21" s="7">
        <v>15</v>
      </c>
      <c r="H21" s="7">
        <v>7</v>
      </c>
      <c r="I21" s="5"/>
      <c r="J21" s="5"/>
      <c r="K21" s="5"/>
    </row>
    <row r="22" spans="2:13" ht="15.75" thickBot="1" x14ac:dyDescent="0.3">
      <c r="B22" s="2"/>
      <c r="C22" s="3">
        <v>1001</v>
      </c>
      <c r="D22" s="7" t="s">
        <v>25</v>
      </c>
      <c r="E22" s="7">
        <v>55</v>
      </c>
      <c r="F22" s="3" t="s">
        <v>31</v>
      </c>
      <c r="G22" s="7">
        <v>5</v>
      </c>
      <c r="H22" s="7">
        <v>10</v>
      </c>
      <c r="I22" s="2"/>
    </row>
    <row r="23" spans="2:13" x14ac:dyDescent="0.25">
      <c r="B23" s="2"/>
      <c r="C23" s="3">
        <v>1002</v>
      </c>
      <c r="D23" s="7" t="s">
        <v>26</v>
      </c>
      <c r="E23" s="7">
        <v>15</v>
      </c>
      <c r="F23" s="3" t="s">
        <v>31</v>
      </c>
      <c r="G23" s="7">
        <v>3200</v>
      </c>
      <c r="H23" s="7">
        <v>11</v>
      </c>
      <c r="J23" s="70" t="s">
        <v>67</v>
      </c>
      <c r="K23" s="71"/>
      <c r="L23" s="72"/>
    </row>
    <row r="24" spans="2:13" x14ac:dyDescent="0.25">
      <c r="B24" s="2"/>
      <c r="C24" s="3">
        <v>1003</v>
      </c>
      <c r="D24" s="7" t="s">
        <v>27</v>
      </c>
      <c r="E24" s="7">
        <v>10</v>
      </c>
      <c r="F24" s="3" t="s">
        <v>31</v>
      </c>
      <c r="G24" s="7">
        <v>1300</v>
      </c>
      <c r="H24" s="7">
        <v>11</v>
      </c>
      <c r="J24" s="64" t="s">
        <v>63</v>
      </c>
      <c r="K24" s="65"/>
      <c r="L24" s="18">
        <v>0.75</v>
      </c>
      <c r="M24" s="63">
        <v>0.25</v>
      </c>
    </row>
    <row r="25" spans="2:13" x14ac:dyDescent="0.25">
      <c r="B25" s="2"/>
      <c r="C25" s="3">
        <v>1004</v>
      </c>
      <c r="D25" s="7" t="s">
        <v>28</v>
      </c>
      <c r="E25" s="7">
        <v>13</v>
      </c>
      <c r="F25" s="3" t="s">
        <v>31</v>
      </c>
      <c r="G25" s="7">
        <v>500</v>
      </c>
      <c r="H25" s="7">
        <v>1</v>
      </c>
      <c r="J25" s="66" t="s">
        <v>65</v>
      </c>
      <c r="K25" s="67"/>
      <c r="L25" s="18">
        <v>0.95</v>
      </c>
      <c r="M25" s="63">
        <v>0.05</v>
      </c>
    </row>
    <row r="26" spans="2:13" x14ac:dyDescent="0.25">
      <c r="B26" s="2"/>
      <c r="C26" s="3">
        <v>1005</v>
      </c>
      <c r="D26" s="7" t="s">
        <v>29</v>
      </c>
      <c r="E26" s="7">
        <v>24</v>
      </c>
      <c r="F26" s="3" t="s">
        <v>31</v>
      </c>
      <c r="G26" s="7">
        <v>350</v>
      </c>
      <c r="H26" s="7">
        <v>6</v>
      </c>
      <c r="J26" s="66" t="s">
        <v>64</v>
      </c>
      <c r="K26" s="67"/>
      <c r="L26" s="18">
        <v>0.9</v>
      </c>
      <c r="M26" s="63">
        <v>0.1</v>
      </c>
    </row>
    <row r="27" spans="2:13" ht="15.75" thickBot="1" x14ac:dyDescent="0.3">
      <c r="B27" s="2"/>
      <c r="C27" s="3">
        <v>1006</v>
      </c>
      <c r="D27" s="7" t="s">
        <v>30</v>
      </c>
      <c r="E27" s="7">
        <v>90</v>
      </c>
      <c r="F27" s="3" t="s">
        <v>31</v>
      </c>
      <c r="G27" s="7">
        <v>20</v>
      </c>
      <c r="H27" s="7">
        <v>5</v>
      </c>
      <c r="J27" s="68" t="s">
        <v>66</v>
      </c>
      <c r="K27" s="69"/>
      <c r="L27" s="19">
        <v>1</v>
      </c>
      <c r="M27" s="63">
        <v>0</v>
      </c>
    </row>
    <row r="29" spans="2:13" x14ac:dyDescent="0.25">
      <c r="B29" s="1" t="s">
        <v>0</v>
      </c>
      <c r="C29" s="1" t="s">
        <v>5</v>
      </c>
      <c r="D29" s="1" t="s">
        <v>6</v>
      </c>
      <c r="E29" s="1" t="s">
        <v>7</v>
      </c>
      <c r="F29" s="1" t="s">
        <v>8</v>
      </c>
      <c r="G29" s="1" t="s">
        <v>9</v>
      </c>
      <c r="H29" s="1" t="s">
        <v>10</v>
      </c>
    </row>
    <row r="30" spans="2:13" x14ac:dyDescent="0.25">
      <c r="B30" s="2"/>
      <c r="C30" s="3">
        <v>1</v>
      </c>
      <c r="D30" s="3">
        <f>((M31*G21)+(M32*G23)+(M33*G27))*L26</f>
        <v>11578.5</v>
      </c>
      <c r="E30" s="7">
        <v>1</v>
      </c>
      <c r="F30" s="7">
        <v>1002</v>
      </c>
      <c r="G30" s="4">
        <v>42037</v>
      </c>
      <c r="H30" s="7" t="s">
        <v>60</v>
      </c>
      <c r="J30" s="1" t="s">
        <v>4</v>
      </c>
      <c r="K30" s="24" t="s">
        <v>5</v>
      </c>
      <c r="L30" s="24" t="s">
        <v>22</v>
      </c>
      <c r="M30" s="24" t="s">
        <v>23</v>
      </c>
    </row>
    <row r="31" spans="2:13" x14ac:dyDescent="0.25">
      <c r="B31" s="2"/>
      <c r="C31" s="3">
        <v>2</v>
      </c>
      <c r="D31" s="3">
        <f>((M34*G21)+(M35*G22)+(M36*G26))*L24*L27</f>
        <v>851.25</v>
      </c>
      <c r="E31" s="7">
        <v>2</v>
      </c>
      <c r="F31" s="7">
        <v>1002</v>
      </c>
      <c r="G31" s="4">
        <v>42038</v>
      </c>
      <c r="H31" s="7" t="s">
        <v>58</v>
      </c>
      <c r="J31" s="5"/>
      <c r="K31" s="26">
        <v>1</v>
      </c>
      <c r="L31" s="54">
        <v>1000</v>
      </c>
      <c r="M31" s="27">
        <v>3</v>
      </c>
    </row>
    <row r="32" spans="2:13" x14ac:dyDescent="0.25">
      <c r="B32" s="2"/>
      <c r="C32" s="3">
        <v>3</v>
      </c>
      <c r="D32" s="3">
        <f>(M37*G24)*L24*L27</f>
        <v>1950</v>
      </c>
      <c r="E32" s="7">
        <v>3</v>
      </c>
      <c r="F32" s="7">
        <v>1002</v>
      </c>
      <c r="G32" s="4">
        <v>42039</v>
      </c>
      <c r="H32" s="7" t="s">
        <v>58</v>
      </c>
      <c r="J32" s="5"/>
      <c r="K32" s="28">
        <v>1</v>
      </c>
      <c r="L32" s="55">
        <v>1002</v>
      </c>
      <c r="M32" s="29">
        <v>4</v>
      </c>
    </row>
    <row r="33" spans="2:13" x14ac:dyDescent="0.25">
      <c r="B33" s="2"/>
      <c r="C33" s="3">
        <v>4</v>
      </c>
      <c r="D33" s="3">
        <f>((M38*G25)+(M39*G26))*L26</f>
        <v>2025</v>
      </c>
      <c r="E33" s="7">
        <v>4</v>
      </c>
      <c r="F33" s="7">
        <v>1002</v>
      </c>
      <c r="G33" s="4">
        <v>42040</v>
      </c>
      <c r="H33" s="7" t="s">
        <v>60</v>
      </c>
      <c r="J33" s="5"/>
      <c r="K33" s="30">
        <v>1</v>
      </c>
      <c r="L33" s="56">
        <v>1006</v>
      </c>
      <c r="M33" s="31">
        <v>1</v>
      </c>
    </row>
    <row r="34" spans="2:13" x14ac:dyDescent="0.25">
      <c r="B34" s="2"/>
      <c r="C34" s="3">
        <v>5</v>
      </c>
      <c r="D34" s="3">
        <f>((M40*G22)+(M41*G27))*L25</f>
        <v>104.5</v>
      </c>
      <c r="E34" s="7">
        <v>5</v>
      </c>
      <c r="F34" s="7">
        <v>1002</v>
      </c>
      <c r="G34" s="4">
        <v>42041</v>
      </c>
      <c r="H34" s="7" t="s">
        <v>59</v>
      </c>
      <c r="J34" s="5"/>
      <c r="K34" s="32">
        <v>2</v>
      </c>
      <c r="L34" s="57">
        <v>1000</v>
      </c>
      <c r="M34" s="33">
        <v>5</v>
      </c>
    </row>
    <row r="35" spans="2:13" x14ac:dyDescent="0.25">
      <c r="B35" s="2"/>
      <c r="C35" s="3">
        <v>6</v>
      </c>
      <c r="D35" s="3">
        <f>((M42*G23))*L24</f>
        <v>9600</v>
      </c>
      <c r="E35" s="7">
        <v>6</v>
      </c>
      <c r="F35" s="7">
        <v>1002</v>
      </c>
      <c r="G35" s="4">
        <v>42042</v>
      </c>
      <c r="H35" s="7" t="s">
        <v>58</v>
      </c>
      <c r="I35" s="5"/>
      <c r="J35" s="5"/>
      <c r="K35" s="34">
        <v>2</v>
      </c>
      <c r="L35" s="58">
        <v>1001</v>
      </c>
      <c r="M35" s="35">
        <v>2</v>
      </c>
    </row>
    <row r="36" spans="2:13" x14ac:dyDescent="0.25">
      <c r="B36" s="2"/>
      <c r="C36" s="3">
        <v>7</v>
      </c>
      <c r="D36" s="3">
        <f>(M43*G22)*L26</f>
        <v>27</v>
      </c>
      <c r="E36" s="7">
        <v>7</v>
      </c>
      <c r="F36" s="7">
        <v>1002</v>
      </c>
      <c r="G36" s="4">
        <v>42043</v>
      </c>
      <c r="H36" s="7" t="s">
        <v>60</v>
      </c>
      <c r="I36" s="2"/>
      <c r="J36" s="5"/>
      <c r="K36" s="36">
        <v>2</v>
      </c>
      <c r="L36" s="25">
        <v>1005</v>
      </c>
      <c r="M36" s="37">
        <v>3</v>
      </c>
    </row>
    <row r="37" spans="2:13" x14ac:dyDescent="0.25">
      <c r="B37" s="2"/>
      <c r="C37" s="3">
        <v>8</v>
      </c>
      <c r="D37" s="3">
        <f>(M44*G26)*L24*L25</f>
        <v>748.125</v>
      </c>
      <c r="E37" s="7">
        <v>8</v>
      </c>
      <c r="F37" s="7">
        <v>1002</v>
      </c>
      <c r="G37" s="4">
        <v>42044</v>
      </c>
      <c r="H37" s="7" t="s">
        <v>59</v>
      </c>
      <c r="I37" s="5"/>
      <c r="J37" s="5"/>
      <c r="K37" s="38">
        <v>3</v>
      </c>
      <c r="L37" s="20">
        <v>1003</v>
      </c>
      <c r="M37" s="39">
        <v>2</v>
      </c>
    </row>
    <row r="38" spans="2:13" x14ac:dyDescent="0.25">
      <c r="I38" s="5"/>
      <c r="J38" s="5"/>
      <c r="K38" s="40">
        <v>4</v>
      </c>
      <c r="L38" s="59">
        <v>1004</v>
      </c>
      <c r="M38" s="41">
        <v>1</v>
      </c>
    </row>
    <row r="39" spans="2:13" x14ac:dyDescent="0.25">
      <c r="I39" s="5"/>
      <c r="J39" s="5"/>
      <c r="K39" s="42">
        <v>4</v>
      </c>
      <c r="L39" s="60">
        <v>1005</v>
      </c>
      <c r="M39" s="43">
        <v>5</v>
      </c>
    </row>
    <row r="40" spans="2:13" x14ac:dyDescent="0.25">
      <c r="I40" s="5"/>
      <c r="J40" s="5"/>
      <c r="K40" s="44">
        <v>5</v>
      </c>
      <c r="L40" s="61">
        <v>1001</v>
      </c>
      <c r="M40" s="45">
        <v>10</v>
      </c>
    </row>
    <row r="41" spans="2:13" x14ac:dyDescent="0.25">
      <c r="I41" s="5"/>
      <c r="J41" s="5"/>
      <c r="K41" s="46">
        <v>5</v>
      </c>
      <c r="L41" s="62">
        <v>1006</v>
      </c>
      <c r="M41" s="47">
        <v>3</v>
      </c>
    </row>
    <row r="42" spans="2:13" x14ac:dyDescent="0.25">
      <c r="I42" s="5"/>
      <c r="J42" s="5"/>
      <c r="K42" s="48">
        <v>6</v>
      </c>
      <c r="L42" s="21">
        <v>1002</v>
      </c>
      <c r="M42" s="49">
        <v>4</v>
      </c>
    </row>
    <row r="43" spans="2:13" x14ac:dyDescent="0.25">
      <c r="I43" s="5"/>
      <c r="J43" s="5"/>
      <c r="K43" s="50">
        <v>7</v>
      </c>
      <c r="L43" s="22">
        <v>1001</v>
      </c>
      <c r="M43" s="51">
        <v>6</v>
      </c>
    </row>
    <row r="44" spans="2:13" x14ac:dyDescent="0.25">
      <c r="J44" s="5"/>
      <c r="K44" s="52">
        <v>8</v>
      </c>
      <c r="L44" s="23">
        <v>1005</v>
      </c>
      <c r="M44" s="53">
        <v>3</v>
      </c>
    </row>
    <row r="49" spans="2:14" x14ac:dyDescent="0.25">
      <c r="B49" s="6" t="s">
        <v>61</v>
      </c>
      <c r="C49" s="6"/>
      <c r="D49" s="6"/>
      <c r="E49" s="6"/>
      <c r="F49" s="6"/>
      <c r="G49" s="6"/>
      <c r="H49" s="6"/>
      <c r="J49" s="5"/>
      <c r="K49" s="5"/>
      <c r="L49" s="5"/>
      <c r="M49" s="5"/>
    </row>
    <row r="51" spans="2:14" x14ac:dyDescent="0.25">
      <c r="B51" s="1" t="s">
        <v>3</v>
      </c>
      <c r="C51" s="1" t="s">
        <v>11</v>
      </c>
      <c r="D51" s="1" t="s">
        <v>18</v>
      </c>
      <c r="E51" s="1" t="s">
        <v>19</v>
      </c>
      <c r="F51" s="1" t="s">
        <v>15</v>
      </c>
      <c r="G51" s="1" t="s">
        <v>21</v>
      </c>
      <c r="H51" s="1" t="s">
        <v>20</v>
      </c>
    </row>
    <row r="52" spans="2:14" x14ac:dyDescent="0.25">
      <c r="B52" s="2"/>
      <c r="C52" s="3">
        <v>1000</v>
      </c>
      <c r="D52" s="7" t="s">
        <v>24</v>
      </c>
      <c r="E52" s="7">
        <f>E21-(N62+N65)</f>
        <v>142</v>
      </c>
      <c r="F52" s="3" t="s">
        <v>31</v>
      </c>
      <c r="G52" s="17">
        <v>15</v>
      </c>
      <c r="H52" s="7">
        <v>7</v>
      </c>
    </row>
    <row r="53" spans="2:14" x14ac:dyDescent="0.25">
      <c r="B53" s="2"/>
      <c r="C53" s="3">
        <v>1001</v>
      </c>
      <c r="D53" s="7" t="s">
        <v>25</v>
      </c>
      <c r="E53" s="7">
        <f>E22-(N66+N71+N74)</f>
        <v>37</v>
      </c>
      <c r="F53" s="3" t="s">
        <v>31</v>
      </c>
      <c r="G53" s="7">
        <v>5</v>
      </c>
      <c r="H53" s="7">
        <v>10</v>
      </c>
    </row>
    <row r="54" spans="2:14" x14ac:dyDescent="0.25">
      <c r="B54" s="2"/>
      <c r="C54" s="3">
        <v>1002</v>
      </c>
      <c r="D54" s="7" t="s">
        <v>26</v>
      </c>
      <c r="E54" s="7">
        <f>E23-(N63+N73)</f>
        <v>7</v>
      </c>
      <c r="F54" s="3" t="s">
        <v>31</v>
      </c>
      <c r="G54" s="7">
        <v>3200</v>
      </c>
      <c r="H54" s="7">
        <v>11</v>
      </c>
    </row>
    <row r="55" spans="2:14" x14ac:dyDescent="0.25">
      <c r="B55" s="2"/>
      <c r="C55" s="3">
        <v>1003</v>
      </c>
      <c r="D55" s="7" t="s">
        <v>27</v>
      </c>
      <c r="E55" s="7">
        <f>E24-(N68)</f>
        <v>8</v>
      </c>
      <c r="F55" s="3" t="s">
        <v>31</v>
      </c>
      <c r="G55" s="7">
        <v>1300</v>
      </c>
      <c r="H55" s="7">
        <v>11</v>
      </c>
    </row>
    <row r="56" spans="2:14" x14ac:dyDescent="0.25">
      <c r="B56" s="2"/>
      <c r="C56" s="3">
        <v>1004</v>
      </c>
      <c r="D56" s="7" t="s">
        <v>28</v>
      </c>
      <c r="E56" s="7">
        <f>E25-(N69)</f>
        <v>12</v>
      </c>
      <c r="F56" s="3" t="s">
        <v>31</v>
      </c>
      <c r="G56" s="7">
        <v>500</v>
      </c>
      <c r="H56" s="7">
        <v>1</v>
      </c>
    </row>
    <row r="57" spans="2:14" x14ac:dyDescent="0.25">
      <c r="B57" s="2"/>
      <c r="C57" s="3">
        <v>1005</v>
      </c>
      <c r="D57" s="7" t="s">
        <v>29</v>
      </c>
      <c r="E57" s="7">
        <f>E26-(N67+N70+N75)</f>
        <v>13</v>
      </c>
      <c r="F57" s="3" t="s">
        <v>31</v>
      </c>
      <c r="G57" s="7">
        <v>350</v>
      </c>
      <c r="H57" s="7">
        <v>6</v>
      </c>
    </row>
    <row r="58" spans="2:14" x14ac:dyDescent="0.25">
      <c r="B58" s="2"/>
      <c r="C58" s="3">
        <v>1006</v>
      </c>
      <c r="D58" s="7" t="s">
        <v>30</v>
      </c>
      <c r="E58" s="7">
        <f>E27-(N64+N72)</f>
        <v>86</v>
      </c>
      <c r="F58" s="3" t="s">
        <v>31</v>
      </c>
      <c r="G58" s="7">
        <v>20</v>
      </c>
      <c r="H58" s="7">
        <v>5</v>
      </c>
    </row>
    <row r="61" spans="2:14" x14ac:dyDescent="0.25">
      <c r="K61" s="1" t="s">
        <v>4</v>
      </c>
      <c r="L61" s="1" t="s">
        <v>5</v>
      </c>
      <c r="M61" s="1" t="s">
        <v>22</v>
      </c>
      <c r="N61" s="1" t="s">
        <v>23</v>
      </c>
    </row>
    <row r="62" spans="2:14" hidden="1" x14ac:dyDescent="0.25">
      <c r="K62" s="5"/>
      <c r="L62" s="8">
        <v>1</v>
      </c>
      <c r="M62" s="8">
        <v>1000</v>
      </c>
      <c r="N62" s="8">
        <v>3</v>
      </c>
    </row>
    <row r="63" spans="2:14" hidden="1" x14ac:dyDescent="0.25">
      <c r="K63" s="5"/>
      <c r="L63" s="8">
        <v>1</v>
      </c>
      <c r="M63" s="8">
        <v>1002</v>
      </c>
      <c r="N63" s="8">
        <v>4</v>
      </c>
    </row>
    <row r="64" spans="2:14" x14ac:dyDescent="0.25">
      <c r="K64" s="5"/>
      <c r="L64" s="8">
        <v>1</v>
      </c>
      <c r="M64" s="8">
        <v>1006</v>
      </c>
      <c r="N64" s="8">
        <v>1</v>
      </c>
    </row>
    <row r="65" spans="11:14" hidden="1" x14ac:dyDescent="0.25">
      <c r="K65" s="5"/>
      <c r="L65" s="15">
        <v>2</v>
      </c>
      <c r="M65" s="15">
        <v>1000</v>
      </c>
      <c r="N65" s="15">
        <v>5</v>
      </c>
    </row>
    <row r="66" spans="11:14" hidden="1" x14ac:dyDescent="0.25">
      <c r="K66" s="5"/>
      <c r="L66" s="15">
        <v>2</v>
      </c>
      <c r="M66" s="15">
        <v>1001</v>
      </c>
      <c r="N66" s="15">
        <v>2</v>
      </c>
    </row>
    <row r="67" spans="11:14" hidden="1" x14ac:dyDescent="0.25">
      <c r="K67" s="5"/>
      <c r="L67" s="15">
        <v>2</v>
      </c>
      <c r="M67" s="15">
        <v>1005</v>
      </c>
      <c r="N67" s="15">
        <v>3</v>
      </c>
    </row>
    <row r="68" spans="11:14" hidden="1" x14ac:dyDescent="0.25">
      <c r="K68" s="5"/>
      <c r="L68" s="9">
        <v>3</v>
      </c>
      <c r="M68" s="9">
        <v>1003</v>
      </c>
      <c r="N68" s="9">
        <v>2</v>
      </c>
    </row>
    <row r="69" spans="11:14" hidden="1" x14ac:dyDescent="0.25">
      <c r="K69" s="5"/>
      <c r="L69" s="10">
        <v>4</v>
      </c>
      <c r="M69" s="10">
        <v>1004</v>
      </c>
      <c r="N69" s="10">
        <v>1</v>
      </c>
    </row>
    <row r="70" spans="11:14" hidden="1" x14ac:dyDescent="0.25">
      <c r="K70" s="5"/>
      <c r="L70" s="10">
        <v>4</v>
      </c>
      <c r="M70" s="10">
        <v>1005</v>
      </c>
      <c r="N70" s="10">
        <v>5</v>
      </c>
    </row>
    <row r="71" spans="11:14" hidden="1" x14ac:dyDescent="0.25">
      <c r="K71" s="5"/>
      <c r="L71" s="11">
        <v>5</v>
      </c>
      <c r="M71" s="11">
        <v>1001</v>
      </c>
      <c r="N71" s="11">
        <v>10</v>
      </c>
    </row>
    <row r="72" spans="11:14" x14ac:dyDescent="0.25">
      <c r="K72" s="5"/>
      <c r="L72" s="11">
        <v>5</v>
      </c>
      <c r="M72" s="11">
        <v>1006</v>
      </c>
      <c r="N72" s="11">
        <v>3</v>
      </c>
    </row>
    <row r="73" spans="11:14" hidden="1" x14ac:dyDescent="0.25">
      <c r="K73" s="5"/>
      <c r="L73" s="12">
        <v>6</v>
      </c>
      <c r="M73" s="12">
        <v>1002</v>
      </c>
      <c r="N73" s="12">
        <v>4</v>
      </c>
    </row>
    <row r="74" spans="11:14" hidden="1" x14ac:dyDescent="0.25">
      <c r="K74" s="5"/>
      <c r="L74" s="14">
        <v>7</v>
      </c>
      <c r="M74" s="14">
        <v>1001</v>
      </c>
      <c r="N74" s="14">
        <v>6</v>
      </c>
    </row>
    <row r="75" spans="11:14" hidden="1" x14ac:dyDescent="0.25">
      <c r="K75" s="5"/>
      <c r="L75" s="13">
        <v>8</v>
      </c>
      <c r="M75" s="13">
        <v>1005</v>
      </c>
      <c r="N75" s="13">
        <v>3</v>
      </c>
    </row>
  </sheetData>
  <autoFilter ref="K61:N75">
    <filterColumn colId="2">
      <filters>
        <filter val="1006"/>
      </filters>
    </filterColumn>
  </autoFilter>
  <mergeCells count="5">
    <mergeCell ref="J24:K24"/>
    <mergeCell ref="J25:K25"/>
    <mergeCell ref="J26:K26"/>
    <mergeCell ref="J27:K27"/>
    <mergeCell ref="J23:L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PC00-LAB1</dc:creator>
  <cp:lastModifiedBy>Luffi</cp:lastModifiedBy>
  <dcterms:created xsi:type="dcterms:W3CDTF">2015-10-08T14:46:34Z</dcterms:created>
  <dcterms:modified xsi:type="dcterms:W3CDTF">2015-12-09T04:51:07Z</dcterms:modified>
</cp:coreProperties>
</file>