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89E63B5E-5842-4A59-A4F0-CCE238A4F5B6}" xr6:coauthVersionLast="47" xr6:coauthVersionMax="47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iesCollaborationCount">BeerChekinRatingScore!$B$59</definedName>
    <definedName name="BreweriesMainCount">BeerChekinRatingScore!$B$58</definedName>
    <definedName name="ChekinAverageRating">BeerChekinRatingScore!$B$53</definedName>
    <definedName name="CountriesCount">BeerChekinRatingScore!$B$61</definedName>
    <definedName name="Today">ChekinCountDate!$B$1002</definedName>
    <definedName name="TotalCheckinsCount">BeerChekinRatingScore!$B$55</definedName>
    <definedName name="TotalDays">ChekinCountDate!$B$1003</definedName>
    <definedName name="UniqueCheckins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L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<sst xmlns="http://schemas.openxmlformats.org/spreadsheetml/2006/main" count="34" uniqueCount="26">
  <si>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</si>
  <si>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</si>
  <si>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</si>
  <si>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</si>
  <si>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</si>
  <si>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</si>
  <si>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</si>
  <si>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</si>
  <si>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</si>
  <si>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</si>
  <si>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</si>
  <si>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</si>
  <si>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</si>
  <si>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</si>
  <si>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</si>
  <si>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</si>
  <si>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</si>
  <si>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</si>
  <si>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</si>
  <si>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 xml:space="preserve">Checkins count Total/Unique: </t>
  </si>
  <si>
    <t xml:space="preserve">Countries count: </t>
  </si>
  <si>
    <t>TotalCheckinsCount</t>
  </si>
  <si>
    <t>UniqueCheckinsCount</t>
  </si>
  <si>
    <t>Breweries count Main/Collaboration:</t>
  </si>
  <si>
    <t>BreweriesMainCount</t>
  </si>
  <si>
    <t>BreweriesCollaborationCount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</si>
</sst>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100000">
                  <a:schemeClr val="bg1"/>
                </a:gs>
                <a:gs pos="30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AccrescentChekinCountArea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tickLblSkip val="1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tickLblSkip val="1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tickLblSkip val="1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tickLblSkip val="1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tickLblSkip val="1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700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tickLblSkip val="1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ekinCountDate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ekinAccrescentCountDate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StyleCount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StyleRating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ountryCount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ountryRating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ServingTypeCount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ServingTypeRating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IBUToABV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sheetData>
    <row r="4" spans="1:14" x14ac:dyDescent="0.25">
      <c r="A4" s="9" t="str">
        <f>IF(ISBLANK(BeerChekinRatingScore!B55),"",CONCATENATE(BeerChekinRatingScore!A57,BeerChekinRatingScore!B55," / ",BeerChekinRatingScore!B56))</f>
        <v/>
      </c>
      <c r="B4" s="9"/>
      <c r="C4" s="9"/>
      <c r="D4" s="9"/>
      <c r="E4" s="9"/>
      <c r="F4" s="9" t="str">
        <f>IF(ISBLANK(BeerChekinRatingScore!B58),"",CONCATENATE(BeerChekinRatingScore!A60, BeerChekinRatingScore!B58, " / ", BeerChekinRatingScore!B59))</f>
        <v/>
      </c>
      <c r="G4" s="9"/>
      <c r="H4" s="9"/>
      <c r="I4" s="9"/>
      <c r="J4" s="9"/>
      <c r="K4" s="9"/>
      <c r="L4" s="9" t="str">
        <f>IF(ISBLANK(BeerChekinRatingScore!B59),"",CONCATENATE(BeerChekinRatingScore!A61, BeerChekinRatingScore!B61))</f>
        <v/>
      </c>
      <c r="M4" s="9"/>
      <c r="N4" s="9"/>
    </row>
    <row r="37" spans="1:15" x14ac:dyDescent="0.25">
      <c r="A37" s="11" t="str">
        <f>IF(ISBLANK(ChekinCountDate!B1002),"",ChekinCountDate!B1002)</f>
        <v/>
      </c>
      <c r="B37" s="11"/>
    </row>
    <row r="38" spans="1:15" x14ac:dyDescent="0.25">
      <c r="A38" s="10" t="str">
        <f>IF(ISBLANK(ChekinCountDate!B1003),"",CONCATENATE(ChekinCountDate!A1003, ChekinCountDate!B1003))</f>
        <v/>
      </c>
      <c r="B38" s="10"/>
      <c r="C38" s="10"/>
      <c r="E38" s="9" t="str">
        <f>IF(ISBLANK(ChekinCountDate!B1004),"",CONCATENATE(ChekinCountDate!A1004, ChekinCountDate!B1004))</f>
        <v/>
      </c>
      <c r="F38" s="9"/>
      <c r="G38" s="9"/>
      <c r="H38" s="9"/>
      <c r="I38" s="9"/>
      <c r="K38" s="8" t="str">
        <f>IF(ISBLANK(ChekinCountDate!B1005),"",CONCATENATE(ChekinCountDate!A1005, ChekinCountDate!B1005))</f>
        <v/>
      </c>
      <c r="L38" s="8"/>
      <c r="M38" s="8"/>
      <c r="N38" s="8"/>
      <c r="O38" s="8"/>
    </row>
  </sheetData>
  <mergeCells count="7">
    <mergeCell ref="K38:O38"/>
    <mergeCell ref="E38:I38"/>
    <mergeCell ref="A38:C38"/>
    <mergeCell ref="A37:B37"/>
    <mergeCell ref="A4:E4"/>
    <mergeCell ref="L4:N4"/>
    <mergeCell ref="F4:K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61"/>
  <sheetViews>
    <sheetView workbookViewId="0">
      <selection activeCell="A87" sqref="A87"/>
    </sheetView>
  </sheetViews>
  <sheetFormatPr defaultRowHeight="15" x14ac:dyDescent="0.25"/>
  <cols>
    <col min="1" max="1" width="34.5703125" bestFit="1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21</v>
      </c>
    </row>
    <row r="56" spans="1:3" x14ac:dyDescent="0.25">
      <c r="A56" t="s">
        <v>22</v>
      </c>
    </row>
    <row r="57" spans="1:3" x14ac:dyDescent="0.25">
      <c r="A57" t="s">
        <v>19</v>
      </c>
    </row>
    <row r="58" spans="1:3" x14ac:dyDescent="0.25">
      <c r="A58" t="s">
        <v>24</v>
      </c>
    </row>
    <row r="59" spans="1:3" x14ac:dyDescent="0.25">
      <c r="A59" t="s">
        <v>25</v>
      </c>
    </row>
    <row r="60" spans="1:3" x14ac:dyDescent="0.25">
      <c r="A60" t="s">
        <v>23</v>
      </c>
    </row>
    <row r="61" spans="1:3" x14ac:dyDescent="0.25">
      <c r="A61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t="10.5" hidden="1" customHeight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t="15" hidden="1" customHeight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BreweriesCollaborationCount</vt:lpstr>
      <vt:lpstr>BreweriesMainCount</vt:lpstr>
      <vt:lpstr>ChekinAverageRating</vt:lpstr>
      <vt:lpstr>CountriesCount</vt:lpstr>
      <vt:lpstr>Today</vt:lpstr>
      <vt:lpstr>TotalCheckinsCount</vt:lpstr>
      <vt:lpstr>TotalDays</vt:lpstr>
      <vt:lpstr>UniqueCheckinsCount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Федор В. Василец</cp:lastModifiedBy>
  <cp:lastPrinted>2022-10-28T11:53:35Z</cp:lastPrinted>
  <dcterms:created xsi:type="dcterms:W3CDTF">2022-10-25T15:46:01Z</dcterms:created>
  <dcterms:modified xsi:type="dcterms:W3CDTF">2023-10-09T14:22:54Z</dcterms:modified>
</cp:coreProperties>
</file>