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M17" i="1" s="1"/>
  <c r="M18" i="1" s="1"/>
  <c r="M7" i="1"/>
  <c r="M8" i="1"/>
  <c r="M9" i="1"/>
  <c r="M10" i="1"/>
  <c r="M11" i="1"/>
  <c r="M12" i="1"/>
  <c r="M13" i="1"/>
  <c r="M14" i="1"/>
  <c r="M15" i="1"/>
  <c r="M16" i="1"/>
  <c r="M4" i="1"/>
  <c r="N17" i="1"/>
  <c r="N18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J17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I17" i="1"/>
  <c r="H17" i="1"/>
  <c r="I6" i="1"/>
  <c r="H15" i="1"/>
  <c r="F5" i="1"/>
  <c r="F4" i="1"/>
  <c r="A4" i="1" l="1"/>
  <c r="A3" i="1"/>
  <c r="B5" i="1"/>
  <c r="A5" i="1" s="1"/>
  <c r="C5" i="1"/>
  <c r="C4" i="1"/>
  <c r="C3" i="1"/>
</calcChain>
</file>

<file path=xl/sharedStrings.xml><?xml version="1.0" encoding="utf-8"?>
<sst xmlns="http://schemas.openxmlformats.org/spreadsheetml/2006/main" count="8" uniqueCount="8">
  <si>
    <t>L, real mm</t>
  </si>
  <si>
    <t>L, mm</t>
  </si>
  <si>
    <t>t, sec</t>
  </si>
  <si>
    <t>Velocity</t>
  </si>
  <si>
    <t>Part size</t>
  </si>
  <si>
    <t>M, g</t>
  </si>
  <si>
    <t>Size, mm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</si>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</sst>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Лист1!$H$4:$H$16</c:f>
              <c:numCache>
                <c:formatCode>General</c:formatCode>
                <c:ptCount val="13"/>
                <c:pt idx="0">
                  <c:v>3.5</c:v>
                </c:pt>
                <c:pt idx="1">
                  <c:v>2.4</c:v>
                </c:pt>
                <c:pt idx="2">
                  <c:v>0.83</c:v>
                </c:pt>
                <c:pt idx="3">
                  <c:v>3</c:v>
                </c:pt>
                <c:pt idx="4">
                  <c:v>1.74</c:v>
                </c:pt>
                <c:pt idx="5">
                  <c:v>2.4</c:v>
                </c:pt>
                <c:pt idx="6">
                  <c:v>0.92</c:v>
                </c:pt>
                <c:pt idx="7">
                  <c:v>2.3849999999999998</c:v>
                </c:pt>
                <c:pt idx="8">
                  <c:v>0.86</c:v>
                </c:pt>
                <c:pt idx="9">
                  <c:v>1.55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0.43</c:v>
                </c:pt>
              </c:numCache>
            </c:numRef>
          </c:xVal>
          <c:yVal>
            <c:numRef>
              <c:f>Лист1!$I$4:$I$16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0320"/>
        <c:axId val="262998912"/>
      </c:scatterChart>
      <c:valAx>
        <c:axId val="210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998912"/>
        <c:crosses val="autoZero"/>
        <c:crossBetween val="midCat"/>
      </c:valAx>
      <c:valAx>
        <c:axId val="262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</xdr:row>
      <xdr:rowOff>180975</xdr:rowOff>
    </xdr:from>
    <xdr:to>
      <xdr:col>21</xdr:col>
      <xdr:colOff>542925</xdr:colOff>
      <xdr:row>17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18" sqref="M18"/>
    </sheetView>
  </sheetViews>
  <sheetFormatPr defaultRowHeight="15" x14ac:dyDescent="0.25"/>
  <sheetData>
    <row r="1" spans="1:14" x14ac:dyDescent="0.25">
      <c r="A1" t="s">
        <v>3</v>
      </c>
      <c r="E1" t="s">
        <v>4</v>
      </c>
    </row>
    <row r="2" spans="1:14" x14ac:dyDescent="0.25">
      <c r="A2" t="s">
        <v>0</v>
      </c>
      <c r="B2" t="s">
        <v>1</v>
      </c>
      <c r="C2" t="s">
        <v>2</v>
      </c>
      <c r="E2" t="s">
        <v>5</v>
      </c>
      <c r="F2">
        <v>0.37</v>
      </c>
    </row>
    <row r="3" spans="1:14" x14ac:dyDescent="0.25">
      <c r="A3">
        <f>1.7*B3</f>
        <v>7.6499999999999995</v>
      </c>
      <c r="B3">
        <v>4.5</v>
      </c>
      <c r="C3">
        <f>1/240</f>
        <v>4.1666666666666666E-3</v>
      </c>
      <c r="E3" t="s">
        <v>7</v>
      </c>
      <c r="F3" t="s">
        <v>6</v>
      </c>
    </row>
    <row r="4" spans="1:14" x14ac:dyDescent="0.25">
      <c r="A4">
        <f t="shared" ref="A4:A5" si="0">1.7*B4</f>
        <v>2.8899999999999997</v>
      </c>
      <c r="B4">
        <v>1.7</v>
      </c>
      <c r="C4">
        <f>2/240</f>
        <v>8.3333333333333332E-3</v>
      </c>
      <c r="E4">
        <v>1</v>
      </c>
      <c r="F4">
        <f>(4.35+2.65)/2</f>
        <v>3.5</v>
      </c>
      <c r="H4">
        <v>3.5</v>
      </c>
      <c r="I4">
        <v>1</v>
      </c>
      <c r="J4">
        <f>H4*I4</f>
        <v>3.5</v>
      </c>
      <c r="M4">
        <f>H4^2*I4</f>
        <v>12.25</v>
      </c>
      <c r="N4">
        <f>H4^3*I4</f>
        <v>42.875</v>
      </c>
    </row>
    <row r="5" spans="1:14" x14ac:dyDescent="0.25">
      <c r="A5">
        <f t="shared" si="0"/>
        <v>0.50999999999999968</v>
      </c>
      <c r="B5">
        <f>6.5-1.7-4.5</f>
        <v>0.29999999999999982</v>
      </c>
      <c r="C5">
        <f>3/240</f>
        <v>1.2500000000000001E-2</v>
      </c>
      <c r="E5">
        <v>2</v>
      </c>
      <c r="F5">
        <f>(3.3+1.5)/2</f>
        <v>2.4</v>
      </c>
      <c r="H5">
        <v>2.4</v>
      </c>
      <c r="I5">
        <v>1</v>
      </c>
      <c r="J5">
        <f t="shared" ref="J5:J16" si="1">H5*I5</f>
        <v>2.4</v>
      </c>
      <c r="M5">
        <f t="shared" ref="M5:M16" si="2">H5^2*I5</f>
        <v>5.76</v>
      </c>
      <c r="N5">
        <f t="shared" ref="N5:N17" si="3">H5^3*I5</f>
        <v>13.824</v>
      </c>
    </row>
    <row r="6" spans="1:14" x14ac:dyDescent="0.25">
      <c r="E6">
        <v>3</v>
      </c>
      <c r="F6">
        <v>0.83</v>
      </c>
      <c r="H6">
        <v>0.83</v>
      </c>
      <c r="I6">
        <f>5+8</f>
        <v>13</v>
      </c>
      <c r="J6">
        <f t="shared" si="1"/>
        <v>10.79</v>
      </c>
      <c r="M6">
        <f t="shared" si="2"/>
        <v>8.9557000000000002</v>
      </c>
      <c r="N6">
        <f t="shared" si="3"/>
        <v>7.4332309999999993</v>
      </c>
    </row>
    <row r="7" spans="1:14" x14ac:dyDescent="0.25">
      <c r="E7">
        <v>4</v>
      </c>
      <c r="F7">
        <v>0.83</v>
      </c>
      <c r="H7">
        <v>3</v>
      </c>
      <c r="I7">
        <v>1</v>
      </c>
      <c r="J7">
        <f t="shared" si="1"/>
        <v>3</v>
      </c>
      <c r="M7">
        <f t="shared" si="2"/>
        <v>9</v>
      </c>
      <c r="N7">
        <f t="shared" si="3"/>
        <v>27</v>
      </c>
    </row>
    <row r="8" spans="1:14" x14ac:dyDescent="0.25">
      <c r="E8">
        <v>5</v>
      </c>
      <c r="F8">
        <v>0.83</v>
      </c>
      <c r="H8">
        <v>1.74</v>
      </c>
      <c r="I8">
        <v>1</v>
      </c>
      <c r="J8">
        <f t="shared" si="1"/>
        <v>1.74</v>
      </c>
      <c r="M8">
        <f t="shared" si="2"/>
        <v>3.0276000000000001</v>
      </c>
      <c r="N8">
        <f t="shared" si="3"/>
        <v>5.2680240000000005</v>
      </c>
    </row>
    <row r="9" spans="1:14" x14ac:dyDescent="0.25">
      <c r="E9">
        <v>6</v>
      </c>
      <c r="F9">
        <v>0.83</v>
      </c>
      <c r="H9">
        <v>2.4</v>
      </c>
      <c r="I9">
        <v>1</v>
      </c>
      <c r="J9">
        <f t="shared" si="1"/>
        <v>2.4</v>
      </c>
      <c r="M9">
        <f t="shared" si="2"/>
        <v>5.76</v>
      </c>
      <c r="N9">
        <f t="shared" si="3"/>
        <v>13.824</v>
      </c>
    </row>
    <row r="10" spans="1:14" x14ac:dyDescent="0.25">
      <c r="E10">
        <v>7</v>
      </c>
      <c r="F10">
        <v>0.83</v>
      </c>
      <c r="H10">
        <v>0.92</v>
      </c>
      <c r="I10">
        <v>1</v>
      </c>
      <c r="J10">
        <f t="shared" si="1"/>
        <v>0.92</v>
      </c>
      <c r="M10">
        <f t="shared" si="2"/>
        <v>0.84640000000000004</v>
      </c>
      <c r="N10">
        <f t="shared" si="3"/>
        <v>0.77868800000000005</v>
      </c>
    </row>
    <row r="11" spans="1:14" x14ac:dyDescent="0.25">
      <c r="E11">
        <v>8</v>
      </c>
      <c r="F11">
        <v>3</v>
      </c>
      <c r="H11">
        <v>2.3849999999999998</v>
      </c>
      <c r="I11">
        <v>8</v>
      </c>
      <c r="J11">
        <f t="shared" si="1"/>
        <v>19.079999999999998</v>
      </c>
      <c r="M11">
        <f t="shared" si="2"/>
        <v>45.505799999999994</v>
      </c>
      <c r="N11">
        <f t="shared" si="3"/>
        <v>108.53133299999998</v>
      </c>
    </row>
    <row r="12" spans="1:14" x14ac:dyDescent="0.25">
      <c r="E12">
        <v>9</v>
      </c>
      <c r="F12">
        <v>1.74</v>
      </c>
      <c r="H12">
        <v>0.86</v>
      </c>
      <c r="I12">
        <v>11</v>
      </c>
      <c r="J12">
        <f t="shared" si="1"/>
        <v>9.4599999999999991</v>
      </c>
      <c r="M12">
        <f t="shared" si="2"/>
        <v>8.1355999999999984</v>
      </c>
      <c r="N12">
        <f t="shared" si="3"/>
        <v>6.9966159999999995</v>
      </c>
    </row>
    <row r="13" spans="1:14" x14ac:dyDescent="0.25">
      <c r="E13">
        <v>10</v>
      </c>
      <c r="F13">
        <v>2.4</v>
      </c>
      <c r="H13">
        <v>1.55</v>
      </c>
      <c r="I13">
        <v>4</v>
      </c>
      <c r="J13">
        <f t="shared" si="1"/>
        <v>6.2</v>
      </c>
      <c r="M13">
        <f t="shared" si="2"/>
        <v>9.6100000000000012</v>
      </c>
      <c r="N13">
        <f t="shared" si="3"/>
        <v>14.895500000000002</v>
      </c>
    </row>
    <row r="14" spans="1:14" x14ac:dyDescent="0.25">
      <c r="E14">
        <v>11</v>
      </c>
      <c r="F14">
        <v>0.92</v>
      </c>
      <c r="H14">
        <v>0.95</v>
      </c>
      <c r="I14">
        <v>4</v>
      </c>
      <c r="J14">
        <f t="shared" si="1"/>
        <v>3.8</v>
      </c>
      <c r="M14">
        <f t="shared" si="2"/>
        <v>3.61</v>
      </c>
      <c r="N14">
        <f t="shared" si="3"/>
        <v>3.4294999999999995</v>
      </c>
    </row>
    <row r="15" spans="1:14" x14ac:dyDescent="0.25">
      <c r="E15">
        <v>12</v>
      </c>
      <c r="F15">
        <v>0.83</v>
      </c>
      <c r="H15">
        <f>(0.7+1.6)/2</f>
        <v>1.1499999999999999</v>
      </c>
      <c r="I15">
        <v>4</v>
      </c>
      <c r="J15">
        <f t="shared" si="1"/>
        <v>4.5999999999999996</v>
      </c>
      <c r="M15">
        <f t="shared" si="2"/>
        <v>5.2899999999999991</v>
      </c>
      <c r="N15">
        <f t="shared" si="3"/>
        <v>6.0834999999999981</v>
      </c>
    </row>
    <row r="16" spans="1:14" x14ac:dyDescent="0.25">
      <c r="E16">
        <v>13</v>
      </c>
      <c r="F16">
        <v>0.83</v>
      </c>
      <c r="H16">
        <v>0.43</v>
      </c>
      <c r="I16">
        <v>22</v>
      </c>
      <c r="J16">
        <f t="shared" si="1"/>
        <v>9.4599999999999991</v>
      </c>
      <c r="M16">
        <f t="shared" si="2"/>
        <v>4.0677999999999992</v>
      </c>
      <c r="N16">
        <f t="shared" si="3"/>
        <v>1.7491539999999999</v>
      </c>
    </row>
    <row r="17" spans="6:14" x14ac:dyDescent="0.25">
      <c r="F17">
        <v>0.83</v>
      </c>
      <c r="H17">
        <f>SUM(H4:H16)</f>
        <v>22.114999999999998</v>
      </c>
      <c r="I17">
        <f>SUM(I4:I16)</f>
        <v>72</v>
      </c>
      <c r="J17">
        <f>SUM(J4:J16)/I17</f>
        <v>1.0743055555555554</v>
      </c>
      <c r="M17">
        <f>SUM(M4:M16)</f>
        <v>121.81889999999999</v>
      </c>
      <c r="N17">
        <f>SUM(N4:N16)</f>
        <v>252.68854599999995</v>
      </c>
    </row>
    <row r="18" spans="6:14" x14ac:dyDescent="0.25">
      <c r="F18">
        <v>0.83</v>
      </c>
      <c r="M18">
        <f>M17/I17</f>
        <v>1.6919291666666665</v>
      </c>
      <c r="N18">
        <f>N17/I17</f>
        <v>3.5095631388888879</v>
      </c>
    </row>
    <row r="19" spans="6:14" x14ac:dyDescent="0.25">
      <c r="F19">
        <v>0.83</v>
      </c>
    </row>
    <row r="20" spans="6:14" x14ac:dyDescent="0.25">
      <c r="F20">
        <v>0.83</v>
      </c>
    </row>
    <row r="21" spans="6:14" x14ac:dyDescent="0.25">
      <c r="F21">
        <v>0.83</v>
      </c>
    </row>
    <row r="22" spans="6:14" x14ac:dyDescent="0.25">
      <c r="F22">
        <v>0.83</v>
      </c>
    </row>
    <row r="23" spans="6:14" x14ac:dyDescent="0.25">
      <c r="F23">
        <v>0.86</v>
      </c>
    </row>
    <row r="24" spans="6:14" x14ac:dyDescent="0.25">
      <c r="F24">
        <v>0.86</v>
      </c>
    </row>
    <row r="25" spans="6:14" x14ac:dyDescent="0.25">
      <c r="F25">
        <v>0.86</v>
      </c>
    </row>
    <row r="26" spans="6:14" x14ac:dyDescent="0.25">
      <c r="F26">
        <v>0.86</v>
      </c>
    </row>
    <row r="27" spans="6:14" x14ac:dyDescent="0.25">
      <c r="F27">
        <v>0.86</v>
      </c>
    </row>
    <row r="28" spans="6:14" x14ac:dyDescent="0.25">
      <c r="F28">
        <v>0.86</v>
      </c>
    </row>
    <row r="29" spans="6:14" x14ac:dyDescent="0.25">
      <c r="F29">
        <v>0.86</v>
      </c>
    </row>
    <row r="30" spans="6:14" x14ac:dyDescent="0.25">
      <c r="F30">
        <v>0.86</v>
      </c>
    </row>
    <row r="31" spans="6:14" x14ac:dyDescent="0.25">
      <c r="F31">
        <v>0.86</v>
      </c>
    </row>
    <row r="32" spans="6:14" x14ac:dyDescent="0.25">
      <c r="F32">
        <v>0.86</v>
      </c>
    </row>
    <row r="33" spans="6:6" x14ac:dyDescent="0.25">
      <c r="F33">
        <v>1.55</v>
      </c>
    </row>
    <row r="34" spans="6:6" x14ac:dyDescent="0.25">
      <c r="F34">
        <v>1.55</v>
      </c>
    </row>
    <row r="35" spans="6:6" x14ac:dyDescent="0.25">
      <c r="F35">
        <v>1.55</v>
      </c>
    </row>
    <row r="36" spans="6:6" x14ac:dyDescent="0.25">
      <c r="F36">
        <v>1.55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2017-06-17T17:54:49Z</dcterms:modified>
</cp:coreProperties>
</file>