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95" windowHeight="81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4" i="1"/>
  <c r="I3"/>
  <c r="I4"/>
  <c r="I5"/>
  <c r="I6"/>
  <c r="I7"/>
  <c r="I8"/>
  <c r="I9"/>
  <c r="I10"/>
  <c r="J10" s="1"/>
  <c r="I11"/>
  <c r="I12"/>
  <c r="I13"/>
  <c r="I14"/>
  <c r="I15"/>
  <c r="I16"/>
  <c r="I2"/>
  <c r="J3"/>
  <c r="J4"/>
  <c r="J5"/>
  <c r="J6"/>
  <c r="J7"/>
  <c r="J8"/>
  <c r="J9"/>
  <c r="J11"/>
  <c r="J12"/>
  <c r="J13"/>
  <c r="J14"/>
  <c r="J15"/>
  <c r="J16"/>
  <c r="J2"/>
  <c r="E4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3"/>
  <c r="E3" s="1"/>
</calcChain>
</file>

<file path=xl/sharedStrings.xml><?xml version="1.0" encoding="utf-8"?>
<sst xmlns="http://schemas.openxmlformats.org/spreadsheetml/2006/main" count="7" uniqueCount="7">
  <si>
    <t>h,km</t>
  </si>
  <si>
    <t>P_exp,Pa</t>
  </si>
  <si>
    <t>RT/mg</t>
  </si>
  <si>
    <t>T</t>
  </si>
  <si>
    <t>T(P),C</t>
  </si>
  <si>
    <t>dens(T)|h=0</t>
  </si>
  <si>
    <t>density(h,T)</t>
  </si>
</sst>
</file>

<file path=xl/styles.xml><?xml version="1.0" encoding="utf-8"?>
<styleSheet xmlns="http://schemas.openxmlformats.org/spreadsheetml/2006/main">
  <numFmts count="1">
    <numFmt numFmtId="168" formatCode="0.000"/>
  </numFmts>
  <fonts count="2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168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J2" sqref="J2"/>
    </sheetView>
  </sheetViews>
  <sheetFormatPr defaultRowHeight="15"/>
  <cols>
    <col min="3" max="3" width="14.42578125" customWidth="1"/>
    <col min="4" max="4" width="6.7109375" bestFit="1" customWidth="1"/>
    <col min="8" max="8" width="11.85546875" bestFit="1" customWidth="1"/>
    <col min="9" max="9" width="12" bestFit="1" customWidth="1"/>
    <col min="11" max="11" width="11.85546875" bestFit="1" customWidth="1"/>
  </cols>
  <sheetData>
    <row r="1" spans="1:10">
      <c r="B1" t="s">
        <v>0</v>
      </c>
      <c r="C1" t="s">
        <v>1</v>
      </c>
      <c r="D1" t="s">
        <v>2</v>
      </c>
      <c r="E1" t="s">
        <v>4</v>
      </c>
      <c r="H1" t="s">
        <v>5</v>
      </c>
      <c r="I1" t="s">
        <v>6</v>
      </c>
      <c r="J1" t="s">
        <v>3</v>
      </c>
    </row>
    <row r="2" spans="1:10">
      <c r="B2" s="2">
        <v>0</v>
      </c>
      <c r="C2" s="2">
        <v>101325</v>
      </c>
      <c r="D2" s="4"/>
      <c r="H2">
        <v>1.226</v>
      </c>
      <c r="I2">
        <f>C2/$C$2*H2</f>
        <v>1.226</v>
      </c>
      <c r="J2" s="5">
        <f>15-10*I2*B2</f>
        <v>15</v>
      </c>
    </row>
    <row r="3" spans="1:10">
      <c r="B3" s="2">
        <v>0.05</v>
      </c>
      <c r="C3" s="2">
        <v>100726</v>
      </c>
      <c r="D3" s="4">
        <f>(B3-B2)/LN(C2/C3)</f>
        <v>8.4328217056429224</v>
      </c>
      <c r="E3" s="5">
        <f>D3*29*9.8/8.31-273</f>
        <v>15.400472773010677</v>
      </c>
      <c r="H3">
        <v>1.226</v>
      </c>
      <c r="I3">
        <f>C3/$C$2*H3</f>
        <v>1.2187522921292868</v>
      </c>
      <c r="J3" s="5">
        <f t="shared" ref="J3:J17" si="0">15-10*I3*B3</f>
        <v>14.390623853935356</v>
      </c>
    </row>
    <row r="4" spans="1:10">
      <c r="A4" s="5"/>
      <c r="B4" s="2">
        <v>0.1</v>
      </c>
      <c r="C4" s="2">
        <v>100129</v>
      </c>
      <c r="D4" s="4">
        <f>(B4-B3)/LN(C3/C4)</f>
        <v>8.4109886311645017</v>
      </c>
      <c r="E4" s="5">
        <f t="shared" ref="E4:E17" si="1">D4*29*9.8/8.31-273</f>
        <v>14.653786880499524</v>
      </c>
      <c r="H4">
        <v>1.2470000000000001</v>
      </c>
      <c r="I4">
        <f>C4/$C$2*H4</f>
        <v>1.2322809079694055</v>
      </c>
      <c r="J4" s="5">
        <f t="shared" si="0"/>
        <v>13.767719092030594</v>
      </c>
    </row>
    <row r="5" spans="1:10">
      <c r="A5" s="5"/>
      <c r="B5" s="2">
        <v>1</v>
      </c>
      <c r="C5" s="2">
        <v>89876</v>
      </c>
      <c r="D5" s="4">
        <f>(B5-B4)/LN(C4/C5)</f>
        <v>8.3311416175596786</v>
      </c>
      <c r="E5" s="5">
        <f t="shared" si="1"/>
        <v>11.923038232305714</v>
      </c>
      <c r="H5">
        <v>1.2470000000000001</v>
      </c>
      <c r="I5">
        <f>C5/$C$2*H5</f>
        <v>1.1060979225265237</v>
      </c>
      <c r="J5" s="5">
        <f t="shared" si="0"/>
        <v>3.9390207747347628</v>
      </c>
    </row>
    <row r="6" spans="1:10">
      <c r="A6" s="5"/>
      <c r="B6" s="2">
        <v>2</v>
      </c>
      <c r="C6" s="2">
        <v>79501</v>
      </c>
      <c r="D6" s="4">
        <f>(B6-B5)/LN(C5/C6)</f>
        <v>8.1525277717531335</v>
      </c>
      <c r="E6" s="5">
        <f t="shared" si="1"/>
        <v>5.8144876934103991</v>
      </c>
      <c r="H6">
        <v>1.2470000000000001</v>
      </c>
      <c r="I6">
        <f>C6/$C$2*H6</f>
        <v>0.97841349124105603</v>
      </c>
      <c r="J6" s="5">
        <f t="shared" si="0"/>
        <v>-4.5682698248211224</v>
      </c>
    </row>
    <row r="7" spans="1:10">
      <c r="A7" s="5"/>
      <c r="B7" s="2">
        <v>5</v>
      </c>
      <c r="C7" s="2">
        <v>54048</v>
      </c>
      <c r="D7" s="4">
        <f>(B7-B6)/LN(C6/C7)</f>
        <v>7.7740939599960504</v>
      </c>
      <c r="E7" s="5">
        <f t="shared" si="1"/>
        <v>-7.1278575895453855</v>
      </c>
      <c r="H7">
        <v>1.3180000000000001</v>
      </c>
      <c r="I7">
        <f>C7/$C$2*H7</f>
        <v>0.70303739452257585</v>
      </c>
      <c r="J7" s="5">
        <f t="shared" si="0"/>
        <v>-20.151869726128794</v>
      </c>
    </row>
    <row r="8" spans="1:10">
      <c r="A8" s="5"/>
      <c r="B8" s="2">
        <v>8</v>
      </c>
      <c r="C8" s="2">
        <v>35652</v>
      </c>
      <c r="D8" s="4">
        <f>(B8-B7)/LN(C7/C8)</f>
        <v>7.2103720736734562</v>
      </c>
      <c r="E8" s="5">
        <f t="shared" si="1"/>
        <v>-26.407010428640632</v>
      </c>
      <c r="H8">
        <v>1.4239999999999999</v>
      </c>
      <c r="I8">
        <f>C8/$C$2*H8</f>
        <v>0.50104562546262021</v>
      </c>
      <c r="J8" s="5">
        <f t="shared" si="0"/>
        <v>-25.083650037009619</v>
      </c>
    </row>
    <row r="9" spans="1:10">
      <c r="A9" s="5"/>
      <c r="B9" s="2">
        <v>10</v>
      </c>
      <c r="C9" s="2">
        <v>26500</v>
      </c>
      <c r="D9" s="4">
        <f>(B9-B8)/LN(C8/C9)</f>
        <v>6.7417128687339059</v>
      </c>
      <c r="E9" s="5">
        <f t="shared" si="1"/>
        <v>-42.435042443540766</v>
      </c>
      <c r="H9">
        <v>1.5149999999999999</v>
      </c>
      <c r="I9">
        <f>C9/$C$2*H9</f>
        <v>0.39622501850481118</v>
      </c>
      <c r="J9" s="5">
        <f t="shared" si="0"/>
        <v>-24.622501850481122</v>
      </c>
    </row>
    <row r="10" spans="1:10">
      <c r="A10" s="5"/>
      <c r="B10" s="2">
        <v>12</v>
      </c>
      <c r="C10" s="2">
        <v>19399</v>
      </c>
      <c r="D10" s="4">
        <f>(B10-B9)/LN(C9/C10)</f>
        <v>6.4118344070276843</v>
      </c>
      <c r="E10" s="5">
        <f t="shared" si="1"/>
        <v>-53.716806440762014</v>
      </c>
      <c r="H10">
        <v>1.5149999999999999</v>
      </c>
      <c r="I10">
        <f>C10/$C$2*H10</f>
        <v>0.29005166543301253</v>
      </c>
      <c r="J10" s="5">
        <f t="shared" si="0"/>
        <v>-19.806199851961502</v>
      </c>
    </row>
    <row r="11" spans="1:10">
      <c r="A11" s="5"/>
      <c r="B11" s="2">
        <v>15</v>
      </c>
      <c r="C11" s="2">
        <v>12112</v>
      </c>
      <c r="D11" s="4">
        <f>(B11-B10)/LN(C10/C11)</f>
        <v>6.3690911011150391</v>
      </c>
      <c r="E11" s="5">
        <f t="shared" si="1"/>
        <v>-55.178617215776882</v>
      </c>
      <c r="H11">
        <v>1.5149999999999999</v>
      </c>
      <c r="I11">
        <f>C11/$C$2*H11</f>
        <v>0.18109726128793485</v>
      </c>
      <c r="J11" s="5">
        <f t="shared" si="0"/>
        <v>-12.164589193190231</v>
      </c>
    </row>
    <row r="12" spans="1:10">
      <c r="A12" s="5"/>
      <c r="B12" s="2">
        <v>20</v>
      </c>
      <c r="C12" s="2">
        <v>5529</v>
      </c>
      <c r="D12" s="4">
        <f>(B12-B11)/LN(C11/C12)</f>
        <v>6.3760080155763417</v>
      </c>
      <c r="E12" s="5">
        <f>D12*29*9.8/8.31-273</f>
        <v>-54.942060405921012</v>
      </c>
      <c r="H12">
        <v>1.5149999999999999</v>
      </c>
      <c r="I12">
        <f>C12/$C$2*H12</f>
        <v>8.2668985936343448E-2</v>
      </c>
      <c r="J12" s="5">
        <f>15-10*I12*B12</f>
        <v>-1.5337971872686893</v>
      </c>
    </row>
    <row r="13" spans="1:10">
      <c r="A13" s="5"/>
      <c r="B13" s="2">
        <v>30</v>
      </c>
      <c r="C13" s="2">
        <v>1197</v>
      </c>
      <c r="D13" s="4">
        <f>(B13-B12)/LN(C12/C13)</f>
        <v>6.5351423916054499</v>
      </c>
      <c r="E13" s="5">
        <f>D13*29*9.8/8.31-273</f>
        <v>-49.499703045214318</v>
      </c>
      <c r="H13">
        <v>1.5149999999999999</v>
      </c>
      <c r="I13">
        <f>C13/$C$2*H13</f>
        <v>1.7897409326424869E-2</v>
      </c>
      <c r="J13" s="5">
        <f>15-10*I13*B13</f>
        <v>9.6307772020725402</v>
      </c>
    </row>
    <row r="14" spans="1:10">
      <c r="A14" s="5"/>
      <c r="B14" s="2">
        <v>50</v>
      </c>
      <c r="C14" s="2">
        <v>79.8</v>
      </c>
      <c r="D14" s="4">
        <f>(B14-B13)/LN(C13/C14)</f>
        <v>7.3853874613771016</v>
      </c>
      <c r="E14" s="5">
        <f>D14*29*9.8/8.31-273</f>
        <v>-20.421526290809624</v>
      </c>
      <c r="H14">
        <v>1.5149999999999999</v>
      </c>
      <c r="I14">
        <f>C14/$C$2*H14</f>
        <v>1.1931606217616578E-3</v>
      </c>
      <c r="J14" s="5">
        <f>15-10*I14*B14</f>
        <v>14.403419689119172</v>
      </c>
    </row>
    <row r="15" spans="1:10">
      <c r="A15" s="5"/>
      <c r="B15" s="2">
        <v>100</v>
      </c>
      <c r="C15" s="2">
        <v>3.1899999999999998E-2</v>
      </c>
      <c r="D15" s="4">
        <f>(B15-B14)/LN(C14/C15)</f>
        <v>6.3900435770804584</v>
      </c>
      <c r="E15" s="5">
        <f>D15*29*9.8/8.31-273</f>
        <v>-54.462047580473381</v>
      </c>
      <c r="H15">
        <v>1.5149999999999999</v>
      </c>
      <c r="I15">
        <f>C15/$C$2*H15</f>
        <v>4.7696521095484812E-7</v>
      </c>
      <c r="J15" s="5">
        <f>15-10*I15*B15</f>
        <v>14.999523034789044</v>
      </c>
    </row>
    <row r="16" spans="1:10">
      <c r="A16" s="5"/>
      <c r="B16" s="2">
        <v>120</v>
      </c>
      <c r="C16" s="2">
        <v>2.6700000000000001E-3</v>
      </c>
      <c r="D16" s="4">
        <f>(B16-B15)/LN(C15/C16)</f>
        <v>8.06280103672443</v>
      </c>
      <c r="E16" s="5">
        <f>D16*29*9.8/8.31-273</f>
        <v>2.7458549503108429</v>
      </c>
      <c r="H16">
        <v>1.5149999999999999</v>
      </c>
      <c r="I16">
        <f>C16/$C$2*H16</f>
        <v>3.9921539600296075E-8</v>
      </c>
      <c r="J16" s="5">
        <f>15-10*I16*B16</f>
        <v>14.99995209415248</v>
      </c>
    </row>
    <row r="18" spans="1:10">
      <c r="A18" s="1"/>
      <c r="B18" s="1"/>
      <c r="D18" s="1"/>
      <c r="E18" s="1"/>
      <c r="J18" s="5"/>
    </row>
    <row r="19" spans="1:10">
      <c r="A19" s="1"/>
      <c r="B19" s="1"/>
      <c r="C19" s="3"/>
      <c r="D19" s="1"/>
      <c r="E19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feelus</dc:creator>
  <cp:lastModifiedBy>feelus</cp:lastModifiedBy>
  <dcterms:created xsi:type="dcterms:W3CDTF">2019-12-06T13:46:12Z</dcterms:created>
  <dcterms:modified xsi:type="dcterms:W3CDTF">2019-12-06T15:58:15Z</dcterms:modified>
</cp:coreProperties>
</file>