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2"/>
  <c r="F16"/>
  <c r="I16" s="1"/>
  <c r="J16" s="1"/>
  <c r="G16"/>
  <c r="H16"/>
  <c r="F17"/>
  <c r="G17"/>
  <c r="H17"/>
  <c r="I17"/>
  <c r="J17" s="1"/>
  <c r="F18"/>
  <c r="I18" s="1"/>
  <c r="J18" s="1"/>
  <c r="G18"/>
  <c r="H18"/>
  <c r="F19"/>
  <c r="G19"/>
  <c r="H19"/>
  <c r="I19"/>
  <c r="J19" s="1"/>
  <c r="F20"/>
  <c r="I20" s="1"/>
  <c r="J20" s="1"/>
  <c r="G20"/>
  <c r="H20"/>
  <c r="F21"/>
  <c r="G21"/>
  <c r="H21"/>
  <c r="I21"/>
  <c r="J21" s="1"/>
  <c r="F22"/>
  <c r="I22" s="1"/>
  <c r="J22" s="1"/>
  <c r="G22"/>
  <c r="H22"/>
  <c r="F23"/>
  <c r="G23"/>
  <c r="H23"/>
  <c r="I23"/>
  <c r="J23" s="1"/>
  <c r="F24"/>
  <c r="I24" s="1"/>
  <c r="J24" s="1"/>
  <c r="G24"/>
  <c r="H24"/>
  <c r="F25"/>
  <c r="G25"/>
  <c r="H25"/>
  <c r="I25"/>
  <c r="J25" s="1"/>
  <c r="F26"/>
  <c r="I26" s="1"/>
  <c r="J26" s="1"/>
  <c r="G26"/>
  <c r="H26"/>
  <c r="F27"/>
  <c r="G27"/>
  <c r="H27"/>
  <c r="I27"/>
  <c r="J27" s="1"/>
  <c r="F28"/>
  <c r="I28" s="1"/>
  <c r="J28" s="1"/>
  <c r="G28"/>
  <c r="H28"/>
  <c r="F29"/>
  <c r="G29"/>
  <c r="H29"/>
  <c r="I29"/>
  <c r="J29" s="1"/>
  <c r="F30"/>
  <c r="I30" s="1"/>
  <c r="J30" s="1"/>
  <c r="G30"/>
  <c r="H30"/>
  <c r="F31"/>
  <c r="G31"/>
  <c r="H31"/>
  <c r="I31"/>
  <c r="J31" s="1"/>
  <c r="F32"/>
  <c r="I32" s="1"/>
  <c r="J32" s="1"/>
  <c r="G32"/>
  <c r="H32"/>
  <c r="F33"/>
  <c r="G33"/>
  <c r="H33"/>
  <c r="I33"/>
  <c r="J33" s="1"/>
  <c r="F34"/>
  <c r="I34" s="1"/>
  <c r="J34" s="1"/>
  <c r="G34"/>
  <c r="H34"/>
  <c r="F35"/>
  <c r="G35"/>
  <c r="H35"/>
  <c r="I35"/>
  <c r="J35" s="1"/>
  <c r="F36"/>
  <c r="I36" s="1"/>
  <c r="J36" s="1"/>
  <c r="G36"/>
  <c r="H36"/>
  <c r="F37"/>
  <c r="G37"/>
  <c r="H37"/>
  <c r="I37"/>
  <c r="J37" s="1"/>
  <c r="F38"/>
  <c r="I38" s="1"/>
  <c r="J38" s="1"/>
  <c r="G38"/>
  <c r="H38"/>
  <c r="F39"/>
  <c r="G39"/>
  <c r="H39"/>
  <c r="I39"/>
  <c r="J39" s="1"/>
  <c r="F40"/>
  <c r="I40" s="1"/>
  <c r="J40" s="1"/>
  <c r="G40"/>
  <c r="H40"/>
  <c r="F41"/>
  <c r="G41"/>
  <c r="H41"/>
  <c r="I41"/>
  <c r="J41" s="1"/>
  <c r="F42"/>
  <c r="I42" s="1"/>
  <c r="J42" s="1"/>
  <c r="G42"/>
  <c r="H42"/>
  <c r="F43"/>
  <c r="G43"/>
  <c r="H43"/>
  <c r="I43"/>
  <c r="J43" s="1"/>
  <c r="F44"/>
  <c r="I44" s="1"/>
  <c r="J44" s="1"/>
  <c r="G44"/>
  <c r="H44"/>
  <c r="F45"/>
  <c r="G45"/>
  <c r="H45"/>
  <c r="I45"/>
  <c r="J45" s="1"/>
  <c r="F46"/>
  <c r="I46" s="1"/>
  <c r="J46" s="1"/>
  <c r="G46"/>
  <c r="H46"/>
  <c r="F47"/>
  <c r="G47"/>
  <c r="H47"/>
  <c r="I47"/>
  <c r="J47" s="1"/>
  <c r="F48"/>
  <c r="I48" s="1"/>
  <c r="J48" s="1"/>
  <c r="G48"/>
  <c r="H48"/>
  <c r="F49"/>
  <c r="G49"/>
  <c r="H49"/>
  <c r="I49"/>
  <c r="J49" s="1"/>
  <c r="F50"/>
  <c r="I50" s="1"/>
  <c r="J50" s="1"/>
  <c r="G50"/>
  <c r="H50"/>
  <c r="F51"/>
  <c r="G51"/>
  <c r="H51"/>
  <c r="I51"/>
  <c r="J51" s="1"/>
  <c r="F52"/>
  <c r="I52" s="1"/>
  <c r="J52" s="1"/>
  <c r="G52"/>
  <c r="H52"/>
  <c r="F53"/>
  <c r="G53"/>
  <c r="H53"/>
  <c r="I53"/>
  <c r="J53" s="1"/>
  <c r="F54"/>
  <c r="I54" s="1"/>
  <c r="J54" s="1"/>
  <c r="G54"/>
  <c r="H54"/>
  <c r="F55"/>
  <c r="G55"/>
  <c r="H55"/>
  <c r="I55"/>
  <c r="J55" s="1"/>
  <c r="F56"/>
  <c r="I56" s="1"/>
  <c r="J56" s="1"/>
  <c r="G56"/>
  <c r="H56"/>
  <c r="F57"/>
  <c r="G57"/>
  <c r="H57"/>
  <c r="I57"/>
  <c r="J57" s="1"/>
  <c r="F58"/>
  <c r="I58" s="1"/>
  <c r="J58" s="1"/>
  <c r="G58"/>
  <c r="H58"/>
  <c r="F59"/>
  <c r="G59"/>
  <c r="H59"/>
  <c r="I59"/>
  <c r="J59" s="1"/>
  <c r="F60"/>
  <c r="I60" s="1"/>
  <c r="J60" s="1"/>
  <c r="G60"/>
  <c r="H60"/>
  <c r="F61"/>
  <c r="G61"/>
  <c r="H61"/>
  <c r="I61"/>
  <c r="J61" s="1"/>
  <c r="F62"/>
  <c r="I62" s="1"/>
  <c r="J62" s="1"/>
  <c r="G62"/>
  <c r="H62"/>
  <c r="F63"/>
  <c r="G63"/>
  <c r="H63"/>
  <c r="I63"/>
  <c r="J63" s="1"/>
  <c r="F64"/>
  <c r="I64" s="1"/>
  <c r="J64" s="1"/>
  <c r="G64"/>
  <c r="H64"/>
  <c r="F65"/>
  <c r="G65"/>
  <c r="H65"/>
  <c r="I65"/>
  <c r="J65" s="1"/>
  <c r="F66"/>
  <c r="I66" s="1"/>
  <c r="J66" s="1"/>
  <c r="G66"/>
  <c r="H66"/>
  <c r="F67"/>
  <c r="G67"/>
  <c r="H67"/>
  <c r="I67"/>
  <c r="J67" s="1"/>
  <c r="F68"/>
  <c r="I68" s="1"/>
  <c r="J68" s="1"/>
  <c r="G68"/>
  <c r="H68"/>
  <c r="F69"/>
  <c r="G69"/>
  <c r="H69"/>
  <c r="I69"/>
  <c r="J69" s="1"/>
  <c r="F70"/>
  <c r="I70" s="1"/>
  <c r="J70" s="1"/>
  <c r="G70"/>
  <c r="H70"/>
  <c r="F71"/>
  <c r="G71"/>
  <c r="H71"/>
  <c r="I71"/>
  <c r="J71" s="1"/>
  <c r="F72"/>
  <c r="I72" s="1"/>
  <c r="J72" s="1"/>
  <c r="G72"/>
  <c r="H72"/>
  <c r="F73"/>
  <c r="G73"/>
  <c r="H73"/>
  <c r="I73"/>
  <c r="J73" s="1"/>
  <c r="F74"/>
  <c r="I74" s="1"/>
  <c r="J74" s="1"/>
  <c r="G74"/>
  <c r="H74"/>
  <c r="F75"/>
  <c r="G75"/>
  <c r="H75"/>
  <c r="I75"/>
  <c r="J75" s="1"/>
  <c r="F76"/>
  <c r="I76" s="1"/>
  <c r="J76" s="1"/>
  <c r="G76"/>
  <c r="H76"/>
  <c r="F77"/>
  <c r="G77"/>
  <c r="H77"/>
  <c r="I77"/>
  <c r="J77" s="1"/>
  <c r="F78"/>
  <c r="I78" s="1"/>
  <c r="J78" s="1"/>
  <c r="G78"/>
  <c r="H78"/>
  <c r="F79"/>
  <c r="G79"/>
  <c r="H79"/>
  <c r="I79"/>
  <c r="J79" s="1"/>
  <c r="F80"/>
  <c r="I80" s="1"/>
  <c r="J80" s="1"/>
  <c r="G80"/>
  <c r="H80"/>
  <c r="F81"/>
  <c r="G81"/>
  <c r="H81"/>
  <c r="I81"/>
  <c r="J81" s="1"/>
  <c r="F82"/>
  <c r="I82" s="1"/>
  <c r="J82" s="1"/>
  <c r="G82"/>
  <c r="H82"/>
  <c r="F83"/>
  <c r="G83"/>
  <c r="H83"/>
  <c r="I83"/>
  <c r="J83" s="1"/>
  <c r="F84"/>
  <c r="I84" s="1"/>
  <c r="J84" s="1"/>
  <c r="G84"/>
  <c r="H84"/>
  <c r="F85"/>
  <c r="G85"/>
  <c r="H85"/>
  <c r="I85"/>
  <c r="J85" s="1"/>
  <c r="F86"/>
  <c r="I86" s="1"/>
  <c r="J86" s="1"/>
  <c r="G86"/>
  <c r="H86"/>
  <c r="F87"/>
  <c r="G87"/>
  <c r="H87"/>
  <c r="I87"/>
  <c r="J87" s="1"/>
  <c r="F88"/>
  <c r="I88" s="1"/>
  <c r="J88" s="1"/>
  <c r="G88"/>
  <c r="H88"/>
  <c r="F89"/>
  <c r="G89"/>
  <c r="H89"/>
  <c r="I89"/>
  <c r="J89" s="1"/>
  <c r="F90"/>
  <c r="I90" s="1"/>
  <c r="J90" s="1"/>
  <c r="G90"/>
  <c r="H90"/>
  <c r="F91"/>
  <c r="G91"/>
  <c r="H91"/>
  <c r="I91"/>
  <c r="J91" s="1"/>
  <c r="F92"/>
  <c r="I92" s="1"/>
  <c r="J92" s="1"/>
  <c r="G92"/>
  <c r="H92"/>
  <c r="F93"/>
  <c r="G93"/>
  <c r="H93"/>
  <c r="I93"/>
  <c r="J93" s="1"/>
  <c r="F94"/>
  <c r="I94" s="1"/>
  <c r="J94" s="1"/>
  <c r="G94"/>
  <c r="H94"/>
  <c r="F95"/>
  <c r="G95"/>
  <c r="H95"/>
  <c r="I95"/>
  <c r="J95" s="1"/>
  <c r="F96"/>
  <c r="I96" s="1"/>
  <c r="J96" s="1"/>
  <c r="G96"/>
  <c r="H96"/>
  <c r="F97"/>
  <c r="G97"/>
  <c r="H97"/>
  <c r="I97"/>
  <c r="J97" s="1"/>
  <c r="F98"/>
  <c r="I98" s="1"/>
  <c r="J98" s="1"/>
  <c r="G98"/>
  <c r="H98"/>
  <c r="F99"/>
  <c r="G99"/>
  <c r="H99"/>
  <c r="I99"/>
  <c r="J99" s="1"/>
  <c r="F100"/>
  <c r="I100" s="1"/>
  <c r="J100" s="1"/>
  <c r="G100"/>
  <c r="H100"/>
  <c r="F101"/>
  <c r="G101"/>
  <c r="H101"/>
  <c r="I101"/>
  <c r="J101" s="1"/>
  <c r="F102"/>
  <c r="I102" s="1"/>
  <c r="J102" s="1"/>
  <c r="G102"/>
  <c r="H102"/>
  <c r="J3"/>
  <c r="J4"/>
  <c r="J5"/>
  <c r="J6"/>
  <c r="J7"/>
  <c r="J8"/>
  <c r="J9"/>
  <c r="J10"/>
  <c r="J11"/>
  <c r="J12"/>
  <c r="J13"/>
  <c r="J14"/>
  <c r="J15"/>
  <c r="J2"/>
  <c r="I3"/>
  <c r="I4"/>
  <c r="I5"/>
  <c r="I6"/>
  <c r="I7"/>
  <c r="I8"/>
  <c r="I9"/>
  <c r="I10"/>
  <c r="I11"/>
  <c r="I12"/>
  <c r="I13"/>
  <c r="I14"/>
  <c r="I15"/>
  <c r="I2"/>
  <c r="F3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2"/>
  <c r="G2"/>
  <c r="H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2"/>
</calcChain>
</file>

<file path=xl/sharedStrings.xml><?xml version="1.0" encoding="utf-8"?>
<sst xmlns="http://schemas.openxmlformats.org/spreadsheetml/2006/main" count="22" uniqueCount="22">
  <si>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</si>
  <si>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</si>
  <si>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</si>
  <si>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</si>
  <si>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</si>
  <si>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</si>
  <si>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</si>
  <si>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</si>
  <si>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</si>
  <si>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</si>
  <si>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theta</t>
  </si>
  <si>
    <t>A</t>
  </si>
  <si>
    <t>B</t>
  </si>
  <si>
    <t>C</t>
  </si>
  <si>
    <t>beta</t>
  </si>
  <si>
    <t>T, C</t>
  </si>
  <si>
    <t>T,K</t>
  </si>
  <si>
    <t>nuR</t>
  </si>
  <si>
    <t>P1</t>
  </si>
  <si>
    <t>P2</t>
  </si>
  <si>
    <t>P1 - давление точки росы в зависимости от температуры</t>
  </si>
  <si>
    <t>p2 - адиабатический процесс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</si>
</sst>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"/>
  <sheetViews>
    <sheetView tabSelected="1" workbookViewId="0">
      <selection activeCell="M3" sqref="M3"/>
    </sheetView>
  </sheetViews>
  <sheetFormatPr defaultRowHeight="15"/>
  <cols>
    <col min="2" max="2" width="12.7109375" bestFit="1" customWidth="1"/>
    <col min="9" max="9" width="15.140625" customWidth="1"/>
    <col min="11" max="11" width="11" bestFit="1" customWidth="1"/>
  </cols>
  <sheetData>
    <row r="1" spans="1:13">
      <c r="A1" t="s">
        <v>0</v>
      </c>
      <c r="B1">
        <v>1167.0521452767</v>
      </c>
      <c r="C1" t="s">
        <v>15</v>
      </c>
      <c r="D1" t="s">
        <v>16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18</v>
      </c>
      <c r="K1" t="s">
        <v>19</v>
      </c>
      <c r="M1" t="s">
        <v>20</v>
      </c>
    </row>
    <row r="2" spans="1:13">
      <c r="A2" t="s">
        <v>1</v>
      </c>
      <c r="B2">
        <v>-724213.16703205998</v>
      </c>
      <c r="C2">
        <v>0</v>
      </c>
      <c r="D2">
        <f>C2+273.15</f>
        <v>273.14999999999998</v>
      </c>
      <c r="E2">
        <f>D2+$B$9/(D2-$B$10)</f>
        <v>273.15063273086719</v>
      </c>
      <c r="F2">
        <f>E2^2+$B$1*E2+$B$2</f>
        <v>-330820.86695854034</v>
      </c>
      <c r="G2">
        <f>$B$3*E2^2+$B$4*E2+$B$5</f>
        <v>-1222960.5313985175</v>
      </c>
      <c r="H2">
        <f>$B$6*E2^2+$B$7*E2+$B$8</f>
        <v>200470.48617820075</v>
      </c>
      <c r="I2">
        <f>(-G2-SQRT(G2^2-4*F2*H2))/2/F2</f>
        <v>0.15723458849293021</v>
      </c>
      <c r="J2" s="1">
        <f>1000000*I2^4</f>
        <v>611.21267744434226</v>
      </c>
      <c r="K2" s="1">
        <f>($B$12*D2)^4</f>
        <v>4509.099702603814</v>
      </c>
      <c r="M2" t="s">
        <v>21</v>
      </c>
    </row>
    <row r="3" spans="1:13">
      <c r="A3" t="s">
        <v>2</v>
      </c>
      <c r="B3">
        <v>-17.073846940092</v>
      </c>
      <c r="C3">
        <v>1</v>
      </c>
      <c r="D3">
        <f t="shared" ref="D3:D66" si="0">C3+273.15</f>
        <v>274.14999999999998</v>
      </c>
      <c r="E3">
        <f t="shared" ref="E3:E66" si="1">D3+$B$9/(D3-$B$10)</f>
        <v>274.15063441354857</v>
      </c>
      <c r="F3">
        <f t="shared" ref="F3:F66" si="2">E3^2+$B$1*E3+$B$2</f>
        <v>-329106.51066140865</v>
      </c>
      <c r="G3">
        <f t="shared" ref="G3:G15" si="3">$B$3*E3^2+$B$4*E3+$B$5</f>
        <v>-1220284.2402580525</v>
      </c>
      <c r="H3">
        <f t="shared" ref="H3:H15" si="4">$B$6*E3^2+$B$7*E3+$B$8</f>
        <v>203810.28390562936</v>
      </c>
      <c r="I3">
        <f t="shared" ref="I3:I15" si="5">(-G3-SQRT(G3^2-4*F3*H3))/2/F3</f>
        <v>0.16010536761782512</v>
      </c>
      <c r="J3" s="1">
        <f t="shared" ref="J3:J66" si="6">1000000*I3^4</f>
        <v>657.08804911789753</v>
      </c>
      <c r="K3" s="1">
        <f t="shared" ref="K3:K66" si="7">($B$12*D3)^4</f>
        <v>4575.4943115811975</v>
      </c>
    </row>
    <row r="4" spans="1:13">
      <c r="A4" t="s">
        <v>3</v>
      </c>
      <c r="B4">
        <v>12020.824702469999</v>
      </c>
      <c r="C4">
        <v>2</v>
      </c>
      <c r="D4">
        <f t="shared" si="0"/>
        <v>275.14999999999998</v>
      </c>
      <c r="E4">
        <f t="shared" si="1"/>
        <v>275.15063610520372</v>
      </c>
      <c r="F4">
        <f t="shared" si="2"/>
        <v>-327390.15434213512</v>
      </c>
      <c r="G4">
        <f t="shared" si="3"/>
        <v>-1217642.0969028296</v>
      </c>
      <c r="H4">
        <f t="shared" si="4"/>
        <v>207179.91198104649</v>
      </c>
      <c r="I4">
        <f t="shared" si="5"/>
        <v>0.16300439542060463</v>
      </c>
      <c r="J4" s="1">
        <f t="shared" si="6"/>
        <v>705.98790589827854</v>
      </c>
      <c r="K4" s="1">
        <f t="shared" si="7"/>
        <v>4642.6194601012812</v>
      </c>
    </row>
    <row r="5" spans="1:13">
      <c r="A5" t="s">
        <v>4</v>
      </c>
      <c r="B5">
        <v>-3232555.0322333002</v>
      </c>
      <c r="C5">
        <v>3</v>
      </c>
      <c r="D5">
        <f t="shared" si="0"/>
        <v>276.14999999999998</v>
      </c>
      <c r="E5">
        <f t="shared" si="1"/>
        <v>276.15063780590447</v>
      </c>
      <c r="F5">
        <f t="shared" si="2"/>
        <v>-325671.79800054239</v>
      </c>
      <c r="G5">
        <f t="shared" si="3"/>
        <v>-1215034.101333583</v>
      </c>
      <c r="H5">
        <f t="shared" si="4"/>
        <v>210579.37040550058</v>
      </c>
      <c r="I5">
        <f t="shared" si="5"/>
        <v>0.16593159995692372</v>
      </c>
      <c r="J5" s="1">
        <f t="shared" si="6"/>
        <v>758.08238114912842</v>
      </c>
      <c r="K5" s="1">
        <f t="shared" si="7"/>
        <v>4710.4804873600688</v>
      </c>
    </row>
    <row r="6" spans="1:13">
      <c r="A6" t="s">
        <v>5</v>
      </c>
      <c r="B6">
        <v>14.91510861353</v>
      </c>
      <c r="C6">
        <v>4</v>
      </c>
      <c r="D6">
        <f t="shared" si="0"/>
        <v>277.14999999999998</v>
      </c>
      <c r="E6">
        <f t="shared" si="1"/>
        <v>277.1506395157237</v>
      </c>
      <c r="F6">
        <f t="shared" si="2"/>
        <v>-323951.44163645065</v>
      </c>
      <c r="G6">
        <f t="shared" si="3"/>
        <v>-1212460.2535510533</v>
      </c>
      <c r="H6">
        <f t="shared" si="4"/>
        <v>214008.6591800524</v>
      </c>
      <c r="I6">
        <f t="shared" si="5"/>
        <v>0.16888690625402186</v>
      </c>
      <c r="J6" s="1">
        <f t="shared" si="6"/>
        <v>813.54938418323309</v>
      </c>
      <c r="K6" s="1">
        <f t="shared" si="7"/>
        <v>4779.0827519935528</v>
      </c>
    </row>
    <row r="7" spans="1:13">
      <c r="A7" t="s">
        <v>6</v>
      </c>
      <c r="B7">
        <v>-4823.2657361591</v>
      </c>
      <c r="C7">
        <v>5</v>
      </c>
      <c r="D7">
        <f t="shared" si="0"/>
        <v>278.14999999999998</v>
      </c>
      <c r="E7">
        <f t="shared" si="1"/>
        <v>278.15064123473485</v>
      </c>
      <c r="F7">
        <f t="shared" si="2"/>
        <v>-322229.08524967876</v>
      </c>
      <c r="G7">
        <f t="shared" si="3"/>
        <v>-1209920.5535559887</v>
      </c>
      <c r="H7">
        <f t="shared" si="4"/>
        <v>217467.77830577298</v>
      </c>
      <c r="I7">
        <f t="shared" si="5"/>
        <v>0.17187023635266352</v>
      </c>
      <c r="J7" s="1">
        <f t="shared" si="6"/>
        <v>872.57486112952358</v>
      </c>
      <c r="K7" s="1">
        <f t="shared" si="7"/>
        <v>4848.4316320777361</v>
      </c>
    </row>
    <row r="8" spans="1:13">
      <c r="A8" t="s">
        <v>7</v>
      </c>
      <c r="B8">
        <v>405113.40542056999</v>
      </c>
      <c r="C8">
        <v>6</v>
      </c>
      <c r="D8">
        <f t="shared" si="0"/>
        <v>279.14999999999998</v>
      </c>
      <c r="E8">
        <f t="shared" si="1"/>
        <v>279.15064296301227</v>
      </c>
      <c r="F8">
        <f t="shared" si="2"/>
        <v>-320504.72884004319</v>
      </c>
      <c r="G8">
        <f t="shared" si="3"/>
        <v>-1207415.0013491455</v>
      </c>
      <c r="H8">
        <f t="shared" si="4"/>
        <v>220956.72778374498</v>
      </c>
      <c r="I8">
        <f t="shared" si="5"/>
        <v>0.17488150935009625</v>
      </c>
      <c r="J8" s="1">
        <f t="shared" si="6"/>
        <v>935.35306038462488</v>
      </c>
      <c r="K8" s="1">
        <f t="shared" si="7"/>
        <v>4918.5325251286231</v>
      </c>
    </row>
    <row r="9" spans="1:13">
      <c r="A9" t="s">
        <v>8</v>
      </c>
      <c r="B9">
        <v>-0.23855557567849001</v>
      </c>
      <c r="C9">
        <v>7</v>
      </c>
      <c r="D9">
        <f t="shared" si="0"/>
        <v>280.14999999999998</v>
      </c>
      <c r="E9">
        <f t="shared" si="1"/>
        <v>280.15064470063112</v>
      </c>
      <c r="F9">
        <f t="shared" si="2"/>
        <v>-318778.37240735861</v>
      </c>
      <c r="G9">
        <f t="shared" si="3"/>
        <v>-1204943.5969312896</v>
      </c>
      <c r="H9">
        <f t="shared" si="4"/>
        <v>224475.50761506386</v>
      </c>
      <c r="I9">
        <f t="shared" si="5"/>
        <v>0.17792064144397476</v>
      </c>
      <c r="J9" s="1">
        <f t="shared" si="6"/>
        <v>1002.0868025772004</v>
      </c>
      <c r="K9" s="1">
        <f t="shared" si="7"/>
        <v>4989.3908481022063</v>
      </c>
    </row>
    <row r="10" spans="1:13">
      <c r="A10" t="s">
        <v>9</v>
      </c>
      <c r="B10">
        <v>650.17534844798001</v>
      </c>
      <c r="C10">
        <v>8</v>
      </c>
      <c r="D10">
        <f t="shared" si="0"/>
        <v>281.14999999999998</v>
      </c>
      <c r="E10">
        <f t="shared" si="1"/>
        <v>281.15064644766727</v>
      </c>
      <c r="F10">
        <f t="shared" si="2"/>
        <v>-317050.0159514377</v>
      </c>
      <c r="G10">
        <f t="shared" si="3"/>
        <v>-1202506.3403031938</v>
      </c>
      <c r="H10">
        <f t="shared" si="4"/>
        <v>228024.11780083558</v>
      </c>
      <c r="I10">
        <f t="shared" si="5"/>
        <v>0.18098754597719896</v>
      </c>
      <c r="J10" s="1">
        <f t="shared" si="6"/>
        <v>1072.9877549680425</v>
      </c>
      <c r="K10" s="1">
        <f t="shared" si="7"/>
        <v>5061.0120373944947</v>
      </c>
    </row>
    <row r="11" spans="1:13">
      <c r="C11">
        <v>9</v>
      </c>
      <c r="D11">
        <f t="shared" si="0"/>
        <v>282.14999999999998</v>
      </c>
      <c r="E11">
        <f t="shared" si="1"/>
        <v>282.15064820419758</v>
      </c>
      <c r="F11">
        <f t="shared" si="2"/>
        <v>-315319.65947209089</v>
      </c>
      <c r="G11">
        <f t="shared" si="3"/>
        <v>-1200103.2314656391</v>
      </c>
      <c r="H11">
        <f t="shared" si="4"/>
        <v>231602.55834217934</v>
      </c>
      <c r="I11">
        <f t="shared" si="5"/>
        <v>0.184082133483639</v>
      </c>
      <c r="J11" s="1">
        <f t="shared" si="6"/>
        <v>1148.2767102042874</v>
      </c>
      <c r="K11" s="1">
        <f t="shared" si="7"/>
        <v>5133.4015488414789</v>
      </c>
    </row>
    <row r="12" spans="1:13">
      <c r="A12" t="s">
        <v>17</v>
      </c>
      <c r="B12">
        <v>0.03</v>
      </c>
      <c r="C12">
        <v>10</v>
      </c>
      <c r="D12">
        <f t="shared" si="0"/>
        <v>283.14999999999998</v>
      </c>
      <c r="E12">
        <f t="shared" si="1"/>
        <v>283.15064997029953</v>
      </c>
      <c r="F12">
        <f t="shared" si="2"/>
        <v>-313587.30296912685</v>
      </c>
      <c r="G12">
        <f t="shared" si="3"/>
        <v>-1197734.2704194165</v>
      </c>
      <c r="H12">
        <f t="shared" si="4"/>
        <v>235210.82924022555</v>
      </c>
      <c r="I12">
        <f t="shared" si="5"/>
        <v>0.18720431173468208</v>
      </c>
      <c r="J12" s="1">
        <f t="shared" si="6"/>
        <v>1228.1838693402244</v>
      </c>
      <c r="K12" s="1">
        <f t="shared" si="7"/>
        <v>5206.5648577191614</v>
      </c>
    </row>
    <row r="13" spans="1:13">
      <c r="C13">
        <v>11</v>
      </c>
      <c r="D13">
        <f t="shared" si="0"/>
        <v>284.14999999999998</v>
      </c>
      <c r="E13">
        <f t="shared" si="1"/>
        <v>284.15065174605166</v>
      </c>
      <c r="F13">
        <f t="shared" si="2"/>
        <v>-311852.94644235197</v>
      </c>
      <c r="G13">
        <f t="shared" si="3"/>
        <v>-1195399.4571653244</v>
      </c>
      <c r="H13">
        <f t="shared" si="4"/>
        <v>238848.93049611739</v>
      </c>
      <c r="I13">
        <f t="shared" si="5"/>
        <v>0.19035398578656657</v>
      </c>
      <c r="J13" s="1">
        <f t="shared" si="6"/>
        <v>1312.9491290328717</v>
      </c>
      <c r="K13" s="1">
        <f t="shared" si="7"/>
        <v>5280.5074587435483</v>
      </c>
    </row>
    <row r="14" spans="1:13">
      <c r="C14">
        <v>12</v>
      </c>
      <c r="D14">
        <f t="shared" si="0"/>
        <v>285.14999999999998</v>
      </c>
      <c r="E14">
        <f t="shared" si="1"/>
        <v>285.15065353153329</v>
      </c>
      <c r="F14">
        <f t="shared" si="2"/>
        <v>-310116.5898915705</v>
      </c>
      <c r="G14">
        <f t="shared" si="3"/>
        <v>-1193098.7917041692</v>
      </c>
      <c r="H14">
        <f t="shared" si="4"/>
        <v>242516.86211101065</v>
      </c>
      <c r="I14">
        <f t="shared" si="5"/>
        <v>0.19353105802845838</v>
      </c>
      <c r="J14" s="1">
        <f t="shared" si="6"/>
        <v>1402.8223728154287</v>
      </c>
      <c r="K14" s="1">
        <f t="shared" si="7"/>
        <v>5355.2348660706321</v>
      </c>
    </row>
    <row r="15" spans="1:13">
      <c r="C15">
        <v>13</v>
      </c>
      <c r="D15">
        <f t="shared" si="0"/>
        <v>286.14999999999998</v>
      </c>
      <c r="E15">
        <f t="shared" si="1"/>
        <v>286.15065532682462</v>
      </c>
      <c r="F15">
        <f t="shared" si="2"/>
        <v>-308378.23331658455</v>
      </c>
      <c r="G15">
        <f t="shared" si="3"/>
        <v>-1190832.2740367693</v>
      </c>
      <c r="H15">
        <f t="shared" si="4"/>
        <v>246214.62408607389</v>
      </c>
      <c r="I15">
        <f t="shared" si="5"/>
        <v>0.19673542823121265</v>
      </c>
      <c r="J15" s="1">
        <f t="shared" si="6"/>
        <v>1498.0637663466111</v>
      </c>
      <c r="K15" s="1">
        <f t="shared" si="7"/>
        <v>5430.7526132964158</v>
      </c>
    </row>
    <row r="16" spans="1:13">
      <c r="C16">
        <v>14</v>
      </c>
      <c r="D16">
        <f t="shared" si="0"/>
        <v>287.14999999999998</v>
      </c>
      <c r="E16">
        <f t="shared" si="1"/>
        <v>287.15065713200659</v>
      </c>
      <c r="F16">
        <f t="shared" si="2"/>
        <v>-306637.87671719433</v>
      </c>
      <c r="G16">
        <f t="shared" ref="G16:G79" si="8">$B$3*E16^2+$B$4*E16+$B$5</f>
        <v>-1188599.9041639487</v>
      </c>
      <c r="H16">
        <f t="shared" ref="H16:H79" si="9">$B$6*E16^2+$B$7*E16+$B$8</f>
        <v>249942.21642248781</v>
      </c>
      <c r="I16">
        <f t="shared" ref="I16:I79" si="10">(-G16-SQRT(G16^2-4*F16*H16))/2/F16</f>
        <v>0.19996699359679268</v>
      </c>
      <c r="J16" s="1">
        <f t="shared" si="6"/>
        <v>1598.9440565300372</v>
      </c>
      <c r="K16" s="1">
        <f t="shared" si="7"/>
        <v>5507.0662534569046</v>
      </c>
    </row>
    <row r="17" spans="3:11">
      <c r="C17">
        <v>15</v>
      </c>
      <c r="D17">
        <f t="shared" si="0"/>
        <v>288.14999999999998</v>
      </c>
      <c r="E17">
        <f t="shared" si="1"/>
        <v>288.15065894716128</v>
      </c>
      <c r="F17">
        <f t="shared" si="2"/>
        <v>-304895.52009319741</v>
      </c>
      <c r="G17">
        <f t="shared" si="8"/>
        <v>-1186401.682086542</v>
      </c>
      <c r="H17">
        <f t="shared" si="9"/>
        <v>253699.63912144752</v>
      </c>
      <c r="I17">
        <f t="shared" si="10"/>
        <v>0.2032256488082832</v>
      </c>
      <c r="J17" s="1">
        <f t="shared" si="6"/>
        <v>1705.7448743923756</v>
      </c>
      <c r="K17" s="1">
        <f t="shared" si="7"/>
        <v>5584.1813590280872</v>
      </c>
    </row>
    <row r="18" spans="3:11">
      <c r="C18">
        <v>16</v>
      </c>
      <c r="D18">
        <f t="shared" si="0"/>
        <v>289.14999999999998</v>
      </c>
      <c r="E18">
        <f t="shared" si="1"/>
        <v>289.15066077237151</v>
      </c>
      <c r="F18">
        <f t="shared" si="2"/>
        <v>-303151.16344438941</v>
      </c>
      <c r="G18">
        <f t="shared" si="8"/>
        <v>-1184237.6078053932</v>
      </c>
      <c r="H18">
        <f t="shared" si="9"/>
        <v>257486.89218416001</v>
      </c>
      <c r="I18">
        <f t="shared" si="10"/>
        <v>0.20651128608046129</v>
      </c>
      <c r="J18" s="1">
        <f t="shared" si="6"/>
        <v>1818.7590416053024</v>
      </c>
      <c r="K18" s="1">
        <f t="shared" si="7"/>
        <v>5662.1035219259702</v>
      </c>
    </row>
    <row r="19" spans="3:11">
      <c r="C19">
        <v>17</v>
      </c>
      <c r="D19">
        <f t="shared" si="0"/>
        <v>290.14999999999998</v>
      </c>
      <c r="E19">
        <f t="shared" si="1"/>
        <v>290.15066260772107</v>
      </c>
      <c r="F19">
        <f t="shared" si="2"/>
        <v>-301404.80677056353</v>
      </c>
      <c r="G19">
        <f t="shared" si="8"/>
        <v>-1182107.681321355</v>
      </c>
      <c r="H19">
        <f t="shared" si="9"/>
        <v>261303.97561184602</v>
      </c>
      <c r="I19">
        <f t="shared" si="10"/>
        <v>0.20982379521088315</v>
      </c>
      <c r="J19" s="1">
        <f t="shared" si="6"/>
        <v>1938.2908805320151</v>
      </c>
      <c r="K19" s="1">
        <f t="shared" si="7"/>
        <v>5740.8383535065586</v>
      </c>
    </row>
    <row r="20" spans="3:11">
      <c r="C20">
        <v>18</v>
      </c>
      <c r="D20">
        <f t="shared" si="0"/>
        <v>291.14999999999998</v>
      </c>
      <c r="E20">
        <f t="shared" si="1"/>
        <v>291.15066445329472</v>
      </c>
      <c r="F20">
        <f t="shared" si="2"/>
        <v>-299656.45007151074</v>
      </c>
      <c r="G20">
        <f t="shared" si="8"/>
        <v>-1180011.9026352905</v>
      </c>
      <c r="H20">
        <f t="shared" si="9"/>
        <v>265150.88940574072</v>
      </c>
      <c r="I20">
        <f t="shared" si="10"/>
        <v>0.21316306363143098</v>
      </c>
      <c r="J20" s="1">
        <f t="shared" si="6"/>
        <v>2064.6565276744818</v>
      </c>
      <c r="K20" s="1">
        <f t="shared" si="7"/>
        <v>5820.3914845658419</v>
      </c>
    </row>
    <row r="21" spans="3:11">
      <c r="C21">
        <v>19</v>
      </c>
      <c r="D21">
        <f t="shared" si="0"/>
        <v>292.14999999999998</v>
      </c>
      <c r="E21">
        <f t="shared" si="1"/>
        <v>292.15066630917812</v>
      </c>
      <c r="F21">
        <f t="shared" si="2"/>
        <v>-297906.09334701957</v>
      </c>
      <c r="G21">
        <f t="shared" si="8"/>
        <v>-1177950.2717480718</v>
      </c>
      <c r="H21">
        <f t="shared" si="9"/>
        <v>269027.6335670923</v>
      </c>
      <c r="I21">
        <f t="shared" si="10"/>
        <v>0.21652897646028713</v>
      </c>
      <c r="J21" s="1">
        <f t="shared" si="6"/>
        <v>2198.1842503944708</v>
      </c>
      <c r="K21" s="1">
        <f t="shared" si="7"/>
        <v>5900.7685653398248</v>
      </c>
    </row>
    <row r="22" spans="3:11">
      <c r="C22">
        <v>20</v>
      </c>
      <c r="D22">
        <f t="shared" si="0"/>
        <v>293.14999999999998</v>
      </c>
      <c r="E22">
        <f t="shared" si="1"/>
        <v>293.15066817545789</v>
      </c>
      <c r="F22">
        <f t="shared" si="2"/>
        <v>-296153.73659687641</v>
      </c>
      <c r="G22">
        <f t="shared" si="8"/>
        <v>-1175922.7886605803</v>
      </c>
      <c r="H22">
        <f t="shared" si="9"/>
        <v>272934.20809716295</v>
      </c>
      <c r="I22">
        <f t="shared" si="10"/>
        <v>0.21992141655428143</v>
      </c>
      <c r="J22" s="1">
        <f t="shared" si="6"/>
        <v>2339.2147667768918</v>
      </c>
      <c r="K22" s="1">
        <f t="shared" si="7"/>
        <v>5981.975265504514</v>
      </c>
    </row>
    <row r="23" spans="3:11">
      <c r="C23">
        <v>21</v>
      </c>
      <c r="D23">
        <f t="shared" si="0"/>
        <v>294.14999999999998</v>
      </c>
      <c r="E23">
        <f t="shared" si="1"/>
        <v>294.15067005222159</v>
      </c>
      <c r="F23">
        <f t="shared" si="2"/>
        <v>-294399.37982086511</v>
      </c>
      <c r="G23">
        <f t="shared" si="8"/>
        <v>-1173929.4533737083</v>
      </c>
      <c r="H23">
        <f t="shared" si="9"/>
        <v>276870.61299722904</v>
      </c>
      <c r="I23">
        <f t="shared" si="10"/>
        <v>0.22334026456157766</v>
      </c>
      <c r="J23" s="1">
        <f t="shared" si="6"/>
        <v>2488.1015685011675</v>
      </c>
      <c r="K23" s="1">
        <f t="shared" si="7"/>
        <v>6064.017274175897</v>
      </c>
    </row>
    <row r="24" spans="3:11">
      <c r="C24">
        <v>22</v>
      </c>
      <c r="D24">
        <f t="shared" si="0"/>
        <v>295.14999999999998</v>
      </c>
      <c r="E24">
        <f t="shared" si="1"/>
        <v>295.15067193955787</v>
      </c>
      <c r="F24">
        <f t="shared" si="2"/>
        <v>-292643.02301876695</v>
      </c>
      <c r="G24">
        <f t="shared" si="8"/>
        <v>-1171970.2658883585</v>
      </c>
      <c r="H24">
        <f t="shared" si="9"/>
        <v>280836.84826858208</v>
      </c>
      <c r="I24">
        <f t="shared" si="10"/>
        <v>0.2267853989746477</v>
      </c>
      <c r="J24" s="1">
        <f t="shared" si="6"/>
        <v>2645.2112465822484</v>
      </c>
      <c r="K24" s="1">
        <f t="shared" si="7"/>
        <v>6146.9002999099848</v>
      </c>
    </row>
    <row r="25" spans="3:11">
      <c r="C25">
        <v>23</v>
      </c>
      <c r="D25">
        <f t="shared" si="0"/>
        <v>296.14999999999998</v>
      </c>
      <c r="E25">
        <f t="shared" si="1"/>
        <v>296.15067383755633</v>
      </c>
      <c r="F25">
        <f t="shared" si="2"/>
        <v>-290884.66619036091</v>
      </c>
      <c r="G25">
        <f t="shared" si="8"/>
        <v>-1170045.2262054416</v>
      </c>
      <c r="H25">
        <f t="shared" si="9"/>
        <v>284832.91391252686</v>
      </c>
      <c r="I25">
        <f t="shared" si="10"/>
        <v>0.23025669618349529</v>
      </c>
      <c r="J25" s="1">
        <f t="shared" si="6"/>
        <v>2810.9238198401767</v>
      </c>
      <c r="K25" s="1">
        <f t="shared" si="7"/>
        <v>6230.6300707027685</v>
      </c>
    </row>
    <row r="26" spans="3:11">
      <c r="C26">
        <v>24</v>
      </c>
      <c r="D26">
        <f t="shared" si="0"/>
        <v>297.14999999999998</v>
      </c>
      <c r="E26">
        <f t="shared" si="1"/>
        <v>297.15067574630751</v>
      </c>
      <c r="F26">
        <f t="shared" si="2"/>
        <v>-289124.30933542352</v>
      </c>
      <c r="G26">
        <f t="shared" si="8"/>
        <v>-1168154.3343258814</v>
      </c>
      <c r="H26">
        <f t="shared" si="9"/>
        <v>288858.80993038445</v>
      </c>
      <c r="I26">
        <f t="shared" si="10"/>
        <v>0.23375403052908791</v>
      </c>
      <c r="J26" s="1">
        <f t="shared" si="6"/>
        <v>2985.6330659539353</v>
      </c>
      <c r="K26" s="1">
        <f t="shared" si="7"/>
        <v>6315.212333990251</v>
      </c>
    </row>
    <row r="27" spans="3:11">
      <c r="C27">
        <v>25</v>
      </c>
      <c r="D27">
        <f t="shared" si="0"/>
        <v>298.14999999999998</v>
      </c>
      <c r="E27">
        <f t="shared" si="1"/>
        <v>298.15067766590312</v>
      </c>
      <c r="F27">
        <f t="shared" si="2"/>
        <v>-287361.95245372865</v>
      </c>
      <c r="G27">
        <f t="shared" si="8"/>
        <v>-1166297.5902506104</v>
      </c>
      <c r="H27">
        <f t="shared" si="9"/>
        <v>292914.53632348945</v>
      </c>
      <c r="I27">
        <f t="shared" si="10"/>
        <v>0.23727727435695298</v>
      </c>
      <c r="J27" s="1">
        <f t="shared" si="6"/>
        <v>3169.7468549523596</v>
      </c>
      <c r="K27" s="1">
        <f t="shared" si="7"/>
        <v>6400.6528566484403</v>
      </c>
    </row>
    <row r="28" spans="3:11">
      <c r="C28">
        <v>26</v>
      </c>
      <c r="D28">
        <f t="shared" si="0"/>
        <v>299.14999999999998</v>
      </c>
      <c r="E28">
        <f t="shared" si="1"/>
        <v>299.15067959643579</v>
      </c>
      <c r="F28">
        <f t="shared" si="2"/>
        <v>-285597.59554504743</v>
      </c>
      <c r="G28">
        <f t="shared" si="8"/>
        <v>-1164474.9939805719</v>
      </c>
      <c r="H28">
        <f t="shared" si="9"/>
        <v>297000.09309319273</v>
      </c>
      <c r="I28">
        <f t="shared" si="10"/>
        <v>0.24082629807089981</v>
      </c>
      <c r="J28" s="1">
        <f t="shared" si="6"/>
        <v>3363.6874849924147</v>
      </c>
      <c r="K28" s="1">
        <f t="shared" si="7"/>
        <v>6486.957424993323</v>
      </c>
    </row>
    <row r="29" spans="3:11">
      <c r="C29">
        <v>27</v>
      </c>
      <c r="D29">
        <f t="shared" si="0"/>
        <v>300.14999999999998</v>
      </c>
      <c r="E29">
        <f t="shared" si="1"/>
        <v>300.15068153799928</v>
      </c>
      <c r="F29">
        <f t="shared" si="2"/>
        <v>-283831.23860914889</v>
      </c>
      <c r="G29">
        <f t="shared" si="8"/>
        <v>-1162686.5455167203</v>
      </c>
      <c r="H29">
        <f t="shared" si="9"/>
        <v>301115.48024085985</v>
      </c>
      <c r="I29">
        <f t="shared" si="10"/>
        <v>0.24440097018682641</v>
      </c>
      <c r="J29" s="1">
        <f t="shared" si="6"/>
        <v>3567.8920202725731</v>
      </c>
      <c r="K29" s="1">
        <f t="shared" si="7"/>
        <v>6574.1318447809044</v>
      </c>
    </row>
    <row r="30" spans="3:11">
      <c r="C30">
        <v>28</v>
      </c>
      <c r="D30">
        <f t="shared" si="0"/>
        <v>301.14999999999998</v>
      </c>
      <c r="E30">
        <f t="shared" si="1"/>
        <v>301.15068349068838</v>
      </c>
      <c r="F30">
        <f t="shared" si="2"/>
        <v>-282062.88164579886</v>
      </c>
      <c r="G30">
        <f t="shared" si="8"/>
        <v>-1160932.2448600214</v>
      </c>
      <c r="H30">
        <f t="shared" si="9"/>
        <v>305260.69776787289</v>
      </c>
      <c r="I30">
        <f t="shared" si="10"/>
        <v>0.24800115738657399</v>
      </c>
      <c r="J30" s="1">
        <f t="shared" si="6"/>
        <v>3782.8126309269419</v>
      </c>
      <c r="K30" s="1">
        <f t="shared" si="7"/>
        <v>6662.1819412071936</v>
      </c>
    </row>
    <row r="31" spans="3:11">
      <c r="C31">
        <v>29</v>
      </c>
      <c r="D31">
        <f t="shared" si="0"/>
        <v>302.14999999999998</v>
      </c>
      <c r="E31">
        <f t="shared" si="1"/>
        <v>302.150685454599</v>
      </c>
      <c r="F31">
        <f t="shared" si="2"/>
        <v>-280292.52465476078</v>
      </c>
      <c r="G31">
        <f t="shared" si="8"/>
        <v>-1159212.0920114515</v>
      </c>
      <c r="H31">
        <f t="shared" si="9"/>
        <v>309435.7456756286</v>
      </c>
      <c r="I31">
        <f t="shared" si="10"/>
        <v>0.25162672457178847</v>
      </c>
      <c r="J31" s="1">
        <f t="shared" si="6"/>
        <v>4008.9169347434713</v>
      </c>
      <c r="K31" s="1">
        <f t="shared" si="7"/>
        <v>6751.1135589081778</v>
      </c>
    </row>
    <row r="32" spans="3:11">
      <c r="C32">
        <v>30</v>
      </c>
      <c r="D32">
        <f t="shared" si="0"/>
        <v>303.14999999999998</v>
      </c>
      <c r="E32">
        <f t="shared" si="1"/>
        <v>303.15068742982822</v>
      </c>
      <c r="F32">
        <f t="shared" si="2"/>
        <v>-278520.16763579519</v>
      </c>
      <c r="G32">
        <f t="shared" si="8"/>
        <v>-1157526.086971998</v>
      </c>
      <c r="H32">
        <f t="shared" si="9"/>
        <v>313640.62396554189</v>
      </c>
      <c r="I32">
        <f t="shared" si="10"/>
        <v>0.25527753491775418</v>
      </c>
      <c r="J32" s="1">
        <f t="shared" si="6"/>
        <v>4246.6883405480539</v>
      </c>
      <c r="K32" s="1">
        <f t="shared" si="7"/>
        <v>6840.9325619598603</v>
      </c>
    </row>
    <row r="33" spans="3:11">
      <c r="C33">
        <v>31</v>
      </c>
      <c r="D33">
        <f t="shared" si="0"/>
        <v>304.14999999999998</v>
      </c>
      <c r="E33">
        <f t="shared" si="1"/>
        <v>304.15068941647411</v>
      </c>
      <c r="F33">
        <f t="shared" si="2"/>
        <v>-276745.81058866007</v>
      </c>
      <c r="G33">
        <f t="shared" si="8"/>
        <v>-1155874.22974266</v>
      </c>
      <c r="H33">
        <f t="shared" si="9"/>
        <v>317875.33263904165</v>
      </c>
      <c r="I33">
        <f t="shared" si="10"/>
        <v>0.25895344992715852</v>
      </c>
      <c r="J33" s="1">
        <f t="shared" si="6"/>
        <v>4496.6263930941677</v>
      </c>
      <c r="K33" s="1">
        <f t="shared" si="7"/>
        <v>6931.6448338782484</v>
      </c>
    </row>
    <row r="34" spans="3:11">
      <c r="C34">
        <v>32</v>
      </c>
      <c r="D34">
        <f t="shared" si="0"/>
        <v>305.14999999999998</v>
      </c>
      <c r="E34">
        <f t="shared" si="1"/>
        <v>305.1506914146359</v>
      </c>
      <c r="F34">
        <f t="shared" si="2"/>
        <v>-274969.45351311052</v>
      </c>
      <c r="G34">
        <f t="shared" si="8"/>
        <v>-1154256.5203244484</v>
      </c>
      <c r="H34">
        <f t="shared" si="9"/>
        <v>322139.87169757421</v>
      </c>
      <c r="I34">
        <f t="shared" si="10"/>
        <v>0.2626543294837605</v>
      </c>
      <c r="J34" s="1">
        <f t="shared" si="6"/>
        <v>4759.2471192971843</v>
      </c>
      <c r="K34" s="1">
        <f t="shared" si="7"/>
        <v>7023.2562776193317</v>
      </c>
    </row>
    <row r="35" spans="3:11">
      <c r="C35">
        <v>33</v>
      </c>
      <c r="D35">
        <f t="shared" si="0"/>
        <v>306.14999999999998</v>
      </c>
      <c r="E35">
        <f t="shared" si="1"/>
        <v>306.15069342441404</v>
      </c>
      <c r="F35">
        <f t="shared" si="2"/>
        <v>-273191.09640889871</v>
      </c>
      <c r="G35">
        <f t="shared" si="8"/>
        <v>-1152672.9587183853</v>
      </c>
      <c r="H35">
        <f t="shared" si="9"/>
        <v>326434.24114260316</v>
      </c>
      <c r="I35">
        <f t="shared" si="10"/>
        <v>0.26638003190591958</v>
      </c>
      <c r="J35" s="1">
        <f t="shared" si="6"/>
        <v>5035.0833756500679</v>
      </c>
      <c r="K35" s="1">
        <f t="shared" si="7"/>
        <v>7115.7728155791128</v>
      </c>
    </row>
    <row r="36" spans="3:11">
      <c r="C36">
        <v>34</v>
      </c>
      <c r="D36">
        <f t="shared" si="0"/>
        <v>307.14999999999998</v>
      </c>
      <c r="E36">
        <f t="shared" si="1"/>
        <v>307.15069544591017</v>
      </c>
      <c r="F36">
        <f t="shared" si="2"/>
        <v>-271410.73927577387</v>
      </c>
      <c r="G36">
        <f t="shared" si="8"/>
        <v>-1151123.5449255058</v>
      </c>
      <c r="H36">
        <f t="shared" si="9"/>
        <v>330758.44097560976</v>
      </c>
      <c r="I36">
        <f t="shared" si="10"/>
        <v>0.2701304139999588</v>
      </c>
      <c r="J36" s="1">
        <f t="shared" si="6"/>
        <v>5324.6851966572458</v>
      </c>
      <c r="K36" s="1">
        <f t="shared" si="7"/>
        <v>7209.2003895936023</v>
      </c>
    </row>
    <row r="37" spans="3:11">
      <c r="C37">
        <v>35</v>
      </c>
      <c r="D37">
        <f t="shared" si="0"/>
        <v>308.14999999999998</v>
      </c>
      <c r="E37">
        <f t="shared" si="1"/>
        <v>308.15069747922706</v>
      </c>
      <c r="F37">
        <f t="shared" si="2"/>
        <v>-269628.38211348251</v>
      </c>
      <c r="G37">
        <f t="shared" si="8"/>
        <v>-1149608.2789468553</v>
      </c>
      <c r="H37">
        <f t="shared" si="9"/>
        <v>335112.47119809041</v>
      </c>
      <c r="I37">
        <f t="shared" si="10"/>
        <v>0.27390533111331933</v>
      </c>
      <c r="J37" s="1">
        <f t="shared" si="6"/>
        <v>5628.6201441213616</v>
      </c>
      <c r="K37" s="1">
        <f t="shared" si="7"/>
        <v>7303.5449609387852</v>
      </c>
    </row>
    <row r="38" spans="3:11">
      <c r="C38">
        <v>36</v>
      </c>
      <c r="D38">
        <f t="shared" si="0"/>
        <v>309.14999999999998</v>
      </c>
      <c r="E38">
        <f t="shared" si="1"/>
        <v>309.15069952446868</v>
      </c>
      <c r="F38">
        <f t="shared" si="2"/>
        <v>-267844.024921768</v>
      </c>
      <c r="G38">
        <f t="shared" si="8"/>
        <v>-1148127.1607834927</v>
      </c>
      <c r="H38">
        <f t="shared" si="9"/>
        <v>339496.33181156084</v>
      </c>
      <c r="I38">
        <f t="shared" si="10"/>
        <v>0.27770463718748889</v>
      </c>
      <c r="J38" s="1">
        <f t="shared" si="6"/>
        <v>5947.4736571187559</v>
      </c>
      <c r="K38" s="1">
        <f t="shared" si="7"/>
        <v>7398.8125103306757</v>
      </c>
    </row>
    <row r="39" spans="3:11">
      <c r="C39">
        <v>37</v>
      </c>
      <c r="D39">
        <f t="shared" si="0"/>
        <v>310.14999999999998</v>
      </c>
      <c r="E39">
        <f t="shared" si="1"/>
        <v>310.15070158174018</v>
      </c>
      <c r="F39">
        <f t="shared" si="2"/>
        <v>-266057.66770037083</v>
      </c>
      <c r="G39">
        <f t="shared" si="8"/>
        <v>-1146680.1904364903</v>
      </c>
      <c r="H39">
        <f t="shared" si="9"/>
        <v>343910.02281755448</v>
      </c>
      <c r="I39">
        <f t="shared" si="10"/>
        <v>0.28152818481065772</v>
      </c>
      <c r="J39" s="1">
        <f t="shared" si="6"/>
        <v>6281.8494024968477</v>
      </c>
      <c r="K39" s="1">
        <f t="shared" si="7"/>
        <v>7495.009037925257</v>
      </c>
    </row>
    <row r="40" spans="3:11">
      <c r="C40">
        <v>38</v>
      </c>
      <c r="D40">
        <f t="shared" si="0"/>
        <v>311.14999999999998</v>
      </c>
      <c r="E40">
        <f t="shared" si="1"/>
        <v>311.15070365114809</v>
      </c>
      <c r="F40">
        <f t="shared" si="2"/>
        <v>-264269.31044902827</v>
      </c>
      <c r="G40">
        <f t="shared" si="8"/>
        <v>-1145267.3679069306</v>
      </c>
      <c r="H40">
        <f t="shared" si="9"/>
        <v>348353.54421762197</v>
      </c>
      <c r="I40">
        <f t="shared" si="10"/>
        <v>0.2853758252700877</v>
      </c>
      <c r="J40" s="1">
        <f t="shared" si="6"/>
        <v>6632.3696257287947</v>
      </c>
      <c r="K40" s="1">
        <f t="shared" si="7"/>
        <v>7592.1405633185404</v>
      </c>
    </row>
    <row r="41" spans="3:11">
      <c r="C41">
        <v>39</v>
      </c>
      <c r="D41">
        <f t="shared" si="0"/>
        <v>312.14999999999998</v>
      </c>
      <c r="E41">
        <f t="shared" si="1"/>
        <v>312.15070573280013</v>
      </c>
      <c r="F41">
        <f t="shared" si="2"/>
        <v>-262478.95316747454</v>
      </c>
      <c r="G41">
        <f t="shared" si="8"/>
        <v>-1143888.6931959102</v>
      </c>
      <c r="H41">
        <f t="shared" si="9"/>
        <v>352826.89601333305</v>
      </c>
      <c r="I41">
        <f t="shared" si="10"/>
        <v>0.28924740860415188</v>
      </c>
      <c r="J41" s="1">
        <f t="shared" si="6"/>
        <v>6999.6755019583134</v>
      </c>
      <c r="K41" s="1">
        <f t="shared" si="7"/>
        <v>7690.2131255465274</v>
      </c>
    </row>
    <row r="42" spans="3:11">
      <c r="C42">
        <v>40</v>
      </c>
      <c r="D42">
        <f t="shared" si="0"/>
        <v>313.14999999999998</v>
      </c>
      <c r="E42">
        <f t="shared" si="1"/>
        <v>313.15070782680522</v>
      </c>
      <c r="F42">
        <f t="shared" si="2"/>
        <v>-260686.59585544077</v>
      </c>
      <c r="G42">
        <f t="shared" si="8"/>
        <v>-1142544.1663045401</v>
      </c>
      <c r="H42">
        <f t="shared" si="9"/>
        <v>357330.07820627611</v>
      </c>
      <c r="I42">
        <f t="shared" si="10"/>
        <v>0.29314278365402424</v>
      </c>
      <c r="J42" s="1">
        <f t="shared" si="6"/>
        <v>7384.4274870695463</v>
      </c>
      <c r="K42" s="1">
        <f t="shared" si="7"/>
        <v>7789.2327830852128</v>
      </c>
    </row>
    <row r="43" spans="3:11">
      <c r="C43">
        <v>41</v>
      </c>
      <c r="D43">
        <f t="shared" si="0"/>
        <v>314.14999999999998</v>
      </c>
      <c r="E43">
        <f t="shared" si="1"/>
        <v>314.15070993327373</v>
      </c>
      <c r="F43">
        <f t="shared" si="2"/>
        <v>-258892.23851265467</v>
      </c>
      <c r="G43">
        <f t="shared" si="8"/>
        <v>-1141233.787233942</v>
      </c>
      <c r="H43">
        <f t="shared" si="9"/>
        <v>361863.09079805814</v>
      </c>
      <c r="I43">
        <f t="shared" si="10"/>
        <v>0.297061798114996</v>
      </c>
      <c r="J43" s="1">
        <f t="shared" si="6"/>
        <v>7787.305668616842</v>
      </c>
      <c r="K43" s="1">
        <f t="shared" si="7"/>
        <v>7889.2056138505932</v>
      </c>
    </row>
    <row r="44" spans="3:11">
      <c r="C44">
        <v>42</v>
      </c>
      <c r="D44">
        <f t="shared" si="0"/>
        <v>315.14999999999998</v>
      </c>
      <c r="E44">
        <f t="shared" si="1"/>
        <v>315.15071205231715</v>
      </c>
      <c r="F44">
        <f t="shared" si="2"/>
        <v>-257095.88113884121</v>
      </c>
      <c r="G44">
        <f t="shared" si="8"/>
        <v>-1139957.5559852524</v>
      </c>
      <c r="H44">
        <f t="shared" si="9"/>
        <v>366425.93379030476</v>
      </c>
      <c r="I44">
        <f t="shared" si="10"/>
        <v>0.30100429858738392</v>
      </c>
      <c r="J44" s="1">
        <f t="shared" si="6"/>
        <v>8209.0101164487151</v>
      </c>
      <c r="K44" s="1">
        <f t="shared" si="7"/>
        <v>7990.1377151986844</v>
      </c>
    </row>
    <row r="45" spans="3:11">
      <c r="C45">
        <v>43</v>
      </c>
      <c r="D45">
        <f t="shared" si="0"/>
        <v>316.14999999999998</v>
      </c>
      <c r="E45">
        <f t="shared" si="1"/>
        <v>316.15071418404852</v>
      </c>
      <c r="F45">
        <f t="shared" si="2"/>
        <v>-255297.52373372141</v>
      </c>
      <c r="G45">
        <f t="shared" si="8"/>
        <v>-1138715.4725596218</v>
      </c>
      <c r="H45">
        <f t="shared" si="9"/>
        <v>371018.60718466277</v>
      </c>
      <c r="I45">
        <f t="shared" si="10"/>
        <v>0.30497013062701211</v>
      </c>
      <c r="J45" s="1">
        <f t="shared" si="6"/>
        <v>8650.2612328623636</v>
      </c>
      <c r="K45" s="1">
        <f t="shared" si="7"/>
        <v>8092.0352039254658</v>
      </c>
    </row>
    <row r="46" spans="3:11">
      <c r="C46">
        <v>44</v>
      </c>
      <c r="D46">
        <f t="shared" si="0"/>
        <v>317.14999999999998</v>
      </c>
      <c r="E46">
        <f t="shared" si="1"/>
        <v>317.15071632858212</v>
      </c>
      <c r="F46">
        <f t="shared" si="2"/>
        <v>-253497.16629701329</v>
      </c>
      <c r="G46">
        <f t="shared" si="8"/>
        <v>-1137507.5369582127</v>
      </c>
      <c r="H46">
        <f t="shared" si="9"/>
        <v>375641.11098279693</v>
      </c>
      <c r="I46">
        <f t="shared" si="10"/>
        <v>0.30895913879524239</v>
      </c>
      <c r="J46" s="1">
        <f t="shared" si="6"/>
        <v>9111.8001021252985</v>
      </c>
      <c r="K46" s="1">
        <f t="shared" si="7"/>
        <v>8194.9042162669484</v>
      </c>
    </row>
    <row r="47" spans="3:11">
      <c r="C47">
        <v>45</v>
      </c>
      <c r="D47">
        <f t="shared" si="0"/>
        <v>318.14999999999998</v>
      </c>
      <c r="E47">
        <f t="shared" si="1"/>
        <v>318.15071848603361</v>
      </c>
      <c r="F47">
        <f t="shared" si="2"/>
        <v>-251694.80882843159</v>
      </c>
      <c r="G47">
        <f t="shared" si="8"/>
        <v>-1136333.7491822036</v>
      </c>
      <c r="H47">
        <f t="shared" si="9"/>
        <v>380293.44518639293</v>
      </c>
      <c r="I47">
        <f t="shared" si="10"/>
        <v>0.31297116670853342</v>
      </c>
      <c r="J47" s="1">
        <f t="shared" si="6"/>
        <v>9594.3888392021963</v>
      </c>
      <c r="K47" s="1">
        <f t="shared" si="7"/>
        <v>8298.7509078991388</v>
      </c>
    </row>
    <row r="48" spans="3:11">
      <c r="C48">
        <v>46</v>
      </c>
      <c r="D48">
        <f t="shared" si="0"/>
        <v>319.14999999999998</v>
      </c>
      <c r="E48">
        <f t="shared" si="1"/>
        <v>319.15072065652009</v>
      </c>
      <c r="F48">
        <f t="shared" si="2"/>
        <v>-249890.45132768725</v>
      </c>
      <c r="G48">
        <f t="shared" si="8"/>
        <v>-1135194.1092327856</v>
      </c>
      <c r="H48">
        <f t="shared" si="9"/>
        <v>384975.60979715694</v>
      </c>
      <c r="I48">
        <f t="shared" si="10"/>
        <v>0.31700605708749857</v>
      </c>
      <c r="J48" s="1">
        <f t="shared" si="6"/>
        <v>10098.810937524946</v>
      </c>
      <c r="K48" s="1">
        <f t="shared" si="7"/>
        <v>8403.5814539380208</v>
      </c>
    </row>
    <row r="49" spans="3:11">
      <c r="C49">
        <v>47</v>
      </c>
      <c r="D49">
        <f t="shared" si="0"/>
        <v>320.14999999999998</v>
      </c>
      <c r="E49">
        <f t="shared" si="1"/>
        <v>320.15072284015997</v>
      </c>
      <c r="F49">
        <f t="shared" si="2"/>
        <v>-248084.09379448817</v>
      </c>
      <c r="G49">
        <f t="shared" si="8"/>
        <v>-1134088.6171111669</v>
      </c>
      <c r="H49">
        <f t="shared" si="9"/>
        <v>389687.60481681518</v>
      </c>
      <c r="I49">
        <f t="shared" si="10"/>
        <v>0.32106365180545271</v>
      </c>
      <c r="J49" s="1">
        <f t="shared" si="6"/>
        <v>10625.871615647549</v>
      </c>
      <c r="K49" s="1">
        <f t="shared" si="7"/>
        <v>8509.4020489396098</v>
      </c>
    </row>
    <row r="50" spans="3:11">
      <c r="C50">
        <v>48</v>
      </c>
      <c r="D50">
        <f t="shared" si="0"/>
        <v>321.14999999999998</v>
      </c>
      <c r="E50">
        <f t="shared" si="1"/>
        <v>321.15072503707324</v>
      </c>
      <c r="F50">
        <f t="shared" si="2"/>
        <v>-246275.73622853821</v>
      </c>
      <c r="G50">
        <f t="shared" si="8"/>
        <v>-1133017.2728185668</v>
      </c>
      <c r="H50">
        <f t="shared" si="9"/>
        <v>394429.43024711526</v>
      </c>
      <c r="I50">
        <f t="shared" si="10"/>
        <v>0.32514379193642406</v>
      </c>
      <c r="J50" s="1">
        <f t="shared" si="6"/>
        <v>11176.398162627305</v>
      </c>
      <c r="K50" s="1">
        <f t="shared" si="7"/>
        <v>8616.2189068998923</v>
      </c>
    </row>
    <row r="51" spans="3:11">
      <c r="C51">
        <v>49</v>
      </c>
      <c r="D51">
        <f t="shared" si="0"/>
        <v>322.14999999999998</v>
      </c>
      <c r="E51">
        <f t="shared" si="1"/>
        <v>322.15072724738133</v>
      </c>
      <c r="F51">
        <f t="shared" si="2"/>
        <v>-244465.37862953788</v>
      </c>
      <c r="G51">
        <f t="shared" si="8"/>
        <v>-1131980.0763562215</v>
      </c>
      <c r="H51">
        <f t="shared" si="9"/>
        <v>399201.08608982648</v>
      </c>
      <c r="I51">
        <f t="shared" si="10"/>
        <v>0.32924631780260799</v>
      </c>
      <c r="J51" s="1">
        <f t="shared" si="6"/>
        <v>11751.240281975368</v>
      </c>
      <c r="K51" s="1">
        <f t="shared" si="7"/>
        <v>8724.0382612548729</v>
      </c>
    </row>
    <row r="52" spans="3:11">
      <c r="C52">
        <v>50</v>
      </c>
      <c r="D52">
        <f t="shared" si="0"/>
        <v>323.14999999999998</v>
      </c>
      <c r="E52">
        <f t="shared" si="1"/>
        <v>323.15072947120706</v>
      </c>
      <c r="F52">
        <f t="shared" si="2"/>
        <v>-242653.02099718398</v>
      </c>
      <c r="G52">
        <f t="shared" si="8"/>
        <v>-1130977.0277253832</v>
      </c>
      <c r="H52">
        <f t="shared" si="9"/>
        <v>404002.5723467393</v>
      </c>
      <c r="I52">
        <f t="shared" si="10"/>
        <v>0.33337106902125457</v>
      </c>
      <c r="J52" s="1">
        <f t="shared" si="6"/>
        <v>12351.270434023387</v>
      </c>
      <c r="K52" s="1">
        <f t="shared" si="7"/>
        <v>8832.8663648805632</v>
      </c>
    </row>
    <row r="53" spans="3:11">
      <c r="C53">
        <v>51</v>
      </c>
      <c r="D53">
        <f t="shared" si="0"/>
        <v>324.14999999999998</v>
      </c>
      <c r="E53">
        <f t="shared" si="1"/>
        <v>324.15073170867481</v>
      </c>
      <c r="F53">
        <f t="shared" si="2"/>
        <v>-240838.66333116975</v>
      </c>
      <c r="G53">
        <f t="shared" si="8"/>
        <v>-1130008.1269273167</v>
      </c>
      <c r="H53">
        <f t="shared" si="9"/>
        <v>408833.88901966583</v>
      </c>
      <c r="I53">
        <f t="shared" si="10"/>
        <v>0.33751788455096421</v>
      </c>
      <c r="J53" s="1">
        <f t="shared" si="6"/>
        <v>12977.384176552514</v>
      </c>
      <c r="K53" s="1">
        <f t="shared" si="7"/>
        <v>8942.7094900929478</v>
      </c>
    </row>
    <row r="54" spans="3:11">
      <c r="C54">
        <v>52</v>
      </c>
      <c r="D54">
        <f t="shared" si="0"/>
        <v>325.14999999999998</v>
      </c>
      <c r="E54">
        <f t="shared" si="1"/>
        <v>325.15073395991055</v>
      </c>
      <c r="F54">
        <f t="shared" si="2"/>
        <v>-239022.30563118431</v>
      </c>
      <c r="G54">
        <f t="shared" si="8"/>
        <v>-1129073.3739633053</v>
      </c>
      <c r="H54">
        <f t="shared" si="9"/>
        <v>413695.03611044126</v>
      </c>
      <c r="I54">
        <f t="shared" si="10"/>
        <v>0.34168660273738671</v>
      </c>
      <c r="J54" s="1">
        <f t="shared" si="6"/>
        <v>13630.500503536101</v>
      </c>
      <c r="K54" s="1">
        <f t="shared" si="7"/>
        <v>9053.5739286480275</v>
      </c>
    </row>
    <row r="55" spans="3:11">
      <c r="C55">
        <v>53</v>
      </c>
      <c r="D55">
        <f t="shared" si="0"/>
        <v>326.14999999999998</v>
      </c>
      <c r="E55">
        <f t="shared" si="1"/>
        <v>326.15073622504167</v>
      </c>
      <c r="F55">
        <f t="shared" si="2"/>
        <v>-237203.94789691328</v>
      </c>
      <c r="G55">
        <f t="shared" si="8"/>
        <v>-1128172.7688346459</v>
      </c>
      <c r="H55">
        <f t="shared" si="9"/>
        <v>418586.0136209231</v>
      </c>
      <c r="I55">
        <f t="shared" si="10"/>
        <v>0.3458770613582971</v>
      </c>
      <c r="J55" s="1">
        <f t="shared" si="6"/>
        <v>14311.562181846204</v>
      </c>
      <c r="K55" s="1">
        <f t="shared" si="7"/>
        <v>9165.4659917418176</v>
      </c>
    </row>
    <row r="56" spans="3:11">
      <c r="C56">
        <v>54</v>
      </c>
      <c r="D56">
        <f t="shared" si="0"/>
        <v>327.14999999999998</v>
      </c>
      <c r="E56">
        <f t="shared" si="1"/>
        <v>327.15073850419731</v>
      </c>
      <c r="F56">
        <f t="shared" si="2"/>
        <v>-235383.59012803808</v>
      </c>
      <c r="G56">
        <f t="shared" si="8"/>
        <v>-1127306.311542653</v>
      </c>
      <c r="H56">
        <f t="shared" si="9"/>
        <v>423506.82155299123</v>
      </c>
      <c r="I56">
        <f t="shared" si="10"/>
        <v>0.35008909766804192</v>
      </c>
      <c r="J56" s="1">
        <f t="shared" si="6"/>
        <v>15021.536085779382</v>
      </c>
      <c r="K56" s="1">
        <f t="shared" si="7"/>
        <v>9278.3920100102987</v>
      </c>
    </row>
    <row r="57" spans="3:11">
      <c r="C57">
        <v>55</v>
      </c>
      <c r="D57">
        <f t="shared" si="0"/>
        <v>328.15</v>
      </c>
      <c r="E57">
        <f t="shared" si="1"/>
        <v>328.15074079750809</v>
      </c>
      <c r="F57">
        <f t="shared" si="2"/>
        <v>-233561.23232423648</v>
      </c>
      <c r="G57">
        <f t="shared" si="8"/>
        <v>-1126474.0020886562</v>
      </c>
      <c r="H57">
        <f t="shared" si="9"/>
        <v>428457.4599085502</v>
      </c>
      <c r="I57">
        <f t="shared" si="10"/>
        <v>0.3543225484413477</v>
      </c>
      <c r="J57" s="1">
        <f t="shared" si="6"/>
        <v>15761.413529259493</v>
      </c>
      <c r="K57" s="1">
        <f t="shared" si="7"/>
        <v>9392.3583335294825</v>
      </c>
    </row>
    <row r="58" spans="3:11">
      <c r="C58">
        <v>56</v>
      </c>
      <c r="D58">
        <f t="shared" si="0"/>
        <v>329.15</v>
      </c>
      <c r="E58">
        <f t="shared" si="1"/>
        <v>329.15074310510624</v>
      </c>
      <c r="F58">
        <f t="shared" si="2"/>
        <v>-231736.87448518211</v>
      </c>
      <c r="G58">
        <f t="shared" si="8"/>
        <v>-1125675.8404740025</v>
      </c>
      <c r="H58">
        <f t="shared" si="9"/>
        <v>433437.92868952715</v>
      </c>
      <c r="I58">
        <f t="shared" si="10"/>
        <v>0.35857725001646851</v>
      </c>
      <c r="J58" s="1">
        <f t="shared" si="6"/>
        <v>16532.210595575205</v>
      </c>
      <c r="K58" s="1">
        <f t="shared" si="7"/>
        <v>9507.3713318153732</v>
      </c>
    </row>
    <row r="59" spans="3:11">
      <c r="C59">
        <v>57</v>
      </c>
      <c r="D59">
        <f t="shared" si="0"/>
        <v>330.15</v>
      </c>
      <c r="E59">
        <f t="shared" si="1"/>
        <v>330.1507454271258</v>
      </c>
      <c r="F59">
        <f t="shared" si="2"/>
        <v>-229910.51661054435</v>
      </c>
      <c r="G59">
        <f t="shared" si="8"/>
        <v>-1124911.8267000555</v>
      </c>
      <c r="H59">
        <f t="shared" si="9"/>
        <v>438448.22789787391</v>
      </c>
      <c r="I59">
        <f t="shared" si="10"/>
        <v>0.36285303833767035</v>
      </c>
      <c r="J59" s="1">
        <f t="shared" si="6"/>
        <v>17334.968464515961</v>
      </c>
      <c r="K59" s="1">
        <f t="shared" si="7"/>
        <v>9623.4373938239551</v>
      </c>
    </row>
    <row r="60" spans="3:11">
      <c r="C60">
        <v>58</v>
      </c>
      <c r="D60">
        <f t="shared" si="0"/>
        <v>331.15</v>
      </c>
      <c r="E60">
        <f t="shared" si="1"/>
        <v>331.15074776370227</v>
      </c>
      <c r="F60">
        <f t="shared" si="2"/>
        <v>-228082.15869998874</v>
      </c>
      <c r="G60">
        <f t="shared" si="8"/>
        <v>-1124181.9607681967</v>
      </c>
      <c r="H60">
        <f t="shared" si="9"/>
        <v>443488.35753556649</v>
      </c>
      <c r="I60">
        <f t="shared" si="10"/>
        <v>0.36714974899704228</v>
      </c>
      <c r="J60" s="1">
        <f t="shared" si="6"/>
        <v>18170.753736771618</v>
      </c>
      <c r="K60" s="1">
        <f t="shared" si="7"/>
        <v>9740.5629279512377</v>
      </c>
    </row>
    <row r="61" spans="3:11">
      <c r="C61">
        <v>59</v>
      </c>
      <c r="D61">
        <f t="shared" si="0"/>
        <v>332.15</v>
      </c>
      <c r="E61">
        <f t="shared" si="1"/>
        <v>332.15075011497299</v>
      </c>
      <c r="F61">
        <f t="shared" si="2"/>
        <v>-226251.80075317645</v>
      </c>
      <c r="G61">
        <f t="shared" si="8"/>
        <v>-1123486.2426798237</v>
      </c>
      <c r="H61">
        <f t="shared" si="9"/>
        <v>448558.31760460563</v>
      </c>
      <c r="I61">
        <f t="shared" si="10"/>
        <v>0.37146721727562276</v>
      </c>
      <c r="J61" s="1">
        <f t="shared" si="6"/>
        <v>19040.658755463635</v>
      </c>
      <c r="K61" s="1">
        <f t="shared" si="7"/>
        <v>9858.7543620332253</v>
      </c>
    </row>
    <row r="62" spans="3:11">
      <c r="C62">
        <v>60</v>
      </c>
      <c r="D62">
        <f t="shared" si="0"/>
        <v>333.15</v>
      </c>
      <c r="E62">
        <f t="shared" si="1"/>
        <v>333.15075248107712</v>
      </c>
      <c r="F62">
        <f t="shared" si="2"/>
        <v>-224419.44276976411</v>
      </c>
      <c r="G62">
        <f t="shared" si="8"/>
        <v>-1122824.672436351</v>
      </c>
      <c r="H62">
        <f t="shared" si="9"/>
        <v>453658.10810701811</v>
      </c>
      <c r="I62">
        <f t="shared" si="10"/>
        <v>0.37580527818383236</v>
      </c>
      <c r="J62" s="1">
        <f t="shared" si="6"/>
        <v>19945.801924678737</v>
      </c>
      <c r="K62" s="1">
        <f t="shared" si="7"/>
        <v>9978.0181433459093</v>
      </c>
    </row>
    <row r="63" spans="3:11">
      <c r="C63">
        <v>61</v>
      </c>
      <c r="D63">
        <f t="shared" si="0"/>
        <v>334.15</v>
      </c>
      <c r="E63">
        <f t="shared" si="1"/>
        <v>334.15075486215534</v>
      </c>
      <c r="F63">
        <f t="shared" si="2"/>
        <v>-222585.08474940463</v>
      </c>
      <c r="G63">
        <f t="shared" si="8"/>
        <v>-1122197.2500392138</v>
      </c>
      <c r="H63">
        <f t="shared" si="9"/>
        <v>458787.7290448554</v>
      </c>
      <c r="I63">
        <f t="shared" si="10"/>
        <v>0.38016376650121148</v>
      </c>
      <c r="J63" s="1">
        <f t="shared" si="6"/>
        <v>20887.328024880804</v>
      </c>
      <c r="K63" s="1">
        <f t="shared" si="7"/>
        <v>10098.360738605301</v>
      </c>
    </row>
    <row r="64" spans="3:11">
      <c r="C64">
        <v>62</v>
      </c>
      <c r="D64">
        <f t="shared" si="0"/>
        <v>335.15</v>
      </c>
      <c r="E64">
        <f t="shared" si="1"/>
        <v>335.15075725835032</v>
      </c>
      <c r="F64">
        <f t="shared" si="2"/>
        <v>-220748.72669174604</v>
      </c>
      <c r="G64">
        <f t="shared" si="8"/>
        <v>-1121603.9754898627</v>
      </c>
      <c r="H64">
        <f t="shared" si="9"/>
        <v>463947.18042019504</v>
      </c>
      <c r="I64">
        <f t="shared" si="10"/>
        <v>0.38454251681544743</v>
      </c>
      <c r="J64" s="1">
        <f t="shared" si="6"/>
        <v>21866.408525076709</v>
      </c>
      <c r="K64" s="1">
        <f t="shared" si="7"/>
        <v>10219.788633967381</v>
      </c>
    </row>
    <row r="65" spans="3:11">
      <c r="C65">
        <v>63</v>
      </c>
      <c r="D65">
        <f t="shared" si="0"/>
        <v>336.15</v>
      </c>
      <c r="E65">
        <f t="shared" si="1"/>
        <v>336.15075966980646</v>
      </c>
      <c r="F65">
        <f t="shared" si="2"/>
        <v>-218910.36859643197</v>
      </c>
      <c r="G65">
        <f t="shared" si="8"/>
        <v>-1121044.8487897702</v>
      </c>
      <c r="H65">
        <f t="shared" si="9"/>
        <v>469136.4622351423</v>
      </c>
      <c r="I65">
        <f t="shared" si="10"/>
        <v>0.38894136356069803</v>
      </c>
      <c r="J65" s="1">
        <f t="shared" si="6"/>
        <v>22884.24189161976</v>
      </c>
      <c r="K65" s="1">
        <f t="shared" si="7"/>
        <v>10342.308335028165</v>
      </c>
    </row>
    <row r="66" spans="3:11">
      <c r="C66">
        <v>64</v>
      </c>
      <c r="D66">
        <f t="shared" si="0"/>
        <v>337.15</v>
      </c>
      <c r="E66">
        <f t="shared" si="1"/>
        <v>337.15076209667001</v>
      </c>
      <c r="F66">
        <f t="shared" si="2"/>
        <v>-217070.01046310156</v>
      </c>
      <c r="G66">
        <f t="shared" si="8"/>
        <v>-1120519.8699404229</v>
      </c>
      <c r="H66">
        <f t="shared" si="9"/>
        <v>474355.57449182781</v>
      </c>
      <c r="I66">
        <f t="shared" si="10"/>
        <v>0.3933601410551924</v>
      </c>
      <c r="J66" s="1">
        <f t="shared" si="6"/>
        <v>23942.053893532066</v>
      </c>
      <c r="K66" s="1">
        <f t="shared" si="7"/>
        <v>10465.926366823653</v>
      </c>
    </row>
    <row r="67" spans="3:11">
      <c r="C67">
        <v>65</v>
      </c>
      <c r="D67">
        <f t="shared" ref="D67:D102" si="11">C67+273.15</f>
        <v>338.15</v>
      </c>
      <c r="E67">
        <f t="shared" ref="E67:E102" si="12">D67+$B$9/(D67-$B$10)</f>
        <v>338.1507645390891</v>
      </c>
      <c r="F67">
        <f t="shared" ref="F67:F102" si="13">E67^2+$B$1*E67+$B$2</f>
        <v>-215227.6522913893</v>
      </c>
      <c r="G67">
        <f t="shared" si="8"/>
        <v>-1120029.0389433303</v>
      </c>
      <c r="H67">
        <f t="shared" si="9"/>
        <v>479604.51719241036</v>
      </c>
      <c r="I67">
        <f t="shared" si="10"/>
        <v>0.39779868353811737</v>
      </c>
      <c r="J67" s="1">
        <f t="shared" ref="J67:J102" si="14">1000000*I67^4</f>
        <v>25041.097904236165</v>
      </c>
      <c r="K67" s="1">
        <f t="shared" ref="K67:K102" si="15">($B$12*D67)^4</f>
        <v>10590.649273829835</v>
      </c>
    </row>
    <row r="68" spans="3:11">
      <c r="C68">
        <v>66</v>
      </c>
      <c r="D68">
        <f t="shared" si="11"/>
        <v>339.15</v>
      </c>
      <c r="E68">
        <f t="shared" si="12"/>
        <v>339.15076699721379</v>
      </c>
      <c r="F68">
        <f t="shared" si="13"/>
        <v>-213383.294080925</v>
      </c>
      <c r="G68">
        <f t="shared" si="8"/>
        <v>-1119572.35580002</v>
      </c>
      <c r="H68">
        <f t="shared" si="9"/>
        <v>484883.29033907602</v>
      </c>
      <c r="I68">
        <f t="shared" si="10"/>
        <v>0.40225682520577882</v>
      </c>
      <c r="J68" s="1">
        <f t="shared" si="14"/>
        <v>26182.655199585846</v>
      </c>
      <c r="K68" s="1">
        <f t="shared" si="15"/>
        <v>10716.483619962719</v>
      </c>
    </row>
    <row r="69" spans="3:11">
      <c r="C69">
        <v>67</v>
      </c>
      <c r="D69">
        <f t="shared" si="11"/>
        <v>340.15</v>
      </c>
      <c r="E69">
        <f t="shared" si="12"/>
        <v>340.15076947119604</v>
      </c>
      <c r="F69">
        <f t="shared" si="13"/>
        <v>-211536.93583133363</v>
      </c>
      <c r="G69">
        <f t="shared" si="8"/>
        <v>-1119149.8205120382</v>
      </c>
      <c r="H69">
        <f t="shared" si="9"/>
        <v>490191.89393403969</v>
      </c>
      <c r="I69">
        <f t="shared" si="10"/>
        <v>0.40673440024704</v>
      </c>
      <c r="J69" s="1">
        <f t="shared" si="14"/>
        <v>27368.035252091857</v>
      </c>
      <c r="K69" s="1">
        <f t="shared" si="15"/>
        <v>10843.435988578309</v>
      </c>
    </row>
    <row r="70" spans="3:11">
      <c r="C70">
        <v>68</v>
      </c>
      <c r="D70">
        <f t="shared" si="11"/>
        <v>341.15</v>
      </c>
      <c r="E70">
        <f t="shared" si="12"/>
        <v>341.15077196118983</v>
      </c>
      <c r="F70">
        <f t="shared" si="13"/>
        <v>-209688.57754223538</v>
      </c>
      <c r="G70">
        <f t="shared" si="8"/>
        <v>-1118761.433080954</v>
      </c>
      <c r="H70">
        <f t="shared" si="9"/>
        <v>495530.32797954447</v>
      </c>
      <c r="I70">
        <f t="shared" si="10"/>
        <v>0.41123124287802976</v>
      </c>
      <c r="J70" s="1">
        <f t="shared" si="14"/>
        <v>28598.576021239754</v>
      </c>
      <c r="K70" s="1">
        <f t="shared" si="15"/>
        <v>10971.51298247259</v>
      </c>
    </row>
    <row r="71" spans="3:11">
      <c r="C71">
        <v>69</v>
      </c>
      <c r="D71">
        <f t="shared" si="11"/>
        <v>342.15</v>
      </c>
      <c r="E71">
        <f t="shared" si="12"/>
        <v>342.15077446735108</v>
      </c>
      <c r="F71">
        <f t="shared" si="13"/>
        <v>-207838.21921324538</v>
      </c>
      <c r="G71">
        <f t="shared" si="8"/>
        <v>-1118407.1935083535</v>
      </c>
      <c r="H71">
        <f t="shared" si="9"/>
        <v>500898.59247786301</v>
      </c>
      <c r="I71">
        <f t="shared" si="10"/>
        <v>0.41574718737612759</v>
      </c>
      <c r="J71" s="1">
        <f t="shared" si="14"/>
        <v>29875.644239804133</v>
      </c>
      <c r="K71" s="1">
        <f t="shared" si="15"/>
        <v>11100.721223881572</v>
      </c>
    </row>
    <row r="72" spans="3:11">
      <c r="C72">
        <v>70</v>
      </c>
      <c r="D72">
        <f t="shared" si="11"/>
        <v>343.15</v>
      </c>
      <c r="E72">
        <f t="shared" si="12"/>
        <v>343.15077698983771</v>
      </c>
      <c r="F72">
        <f t="shared" si="13"/>
        <v>-205985.86084397405</v>
      </c>
      <c r="G72">
        <f t="shared" si="8"/>
        <v>-1118087.1017958461</v>
      </c>
      <c r="H72">
        <f t="shared" si="9"/>
        <v>506296.68743129639</v>
      </c>
      <c r="I72">
        <f t="shared" si="10"/>
        <v>0.42028206811321389</v>
      </c>
      <c r="J72" s="1">
        <f t="shared" si="14"/>
        <v>31200.635696061941</v>
      </c>
      <c r="K72" s="1">
        <f t="shared" si="15"/>
        <v>11231.067354481263</v>
      </c>
    </row>
    <row r="73" spans="3:11">
      <c r="C73">
        <v>71</v>
      </c>
      <c r="D73">
        <f t="shared" si="11"/>
        <v>344.15</v>
      </c>
      <c r="E73">
        <f t="shared" si="12"/>
        <v>344.15077952880989</v>
      </c>
      <c r="F73">
        <f t="shared" si="13"/>
        <v>-204131.50243402622</v>
      </c>
      <c r="G73">
        <f t="shared" si="8"/>
        <v>-1117801.1579450606</v>
      </c>
      <c r="H73">
        <f t="shared" si="9"/>
        <v>511724.61284217756</v>
      </c>
      <c r="I73">
        <f t="shared" si="10"/>
        <v>0.4248357195881966</v>
      </c>
      <c r="J73" s="1">
        <f t="shared" si="14"/>
        <v>32574.975511817422</v>
      </c>
      <c r="K73" s="1">
        <f t="shared" si="15"/>
        <v>11362.558035387645</v>
      </c>
    </row>
    <row r="74" spans="3:11">
      <c r="C74">
        <v>72</v>
      </c>
      <c r="D74">
        <f t="shared" si="11"/>
        <v>345.15</v>
      </c>
      <c r="E74">
        <f t="shared" si="12"/>
        <v>345.15078208442964</v>
      </c>
      <c r="F74">
        <f t="shared" si="13"/>
        <v>-202275.14398300211</v>
      </c>
      <c r="G74">
        <f t="shared" si="8"/>
        <v>-1117549.3619576483</v>
      </c>
      <c r="H74">
        <f t="shared" si="9"/>
        <v>517182.36871286883</v>
      </c>
      <c r="I74">
        <f t="shared" si="10"/>
        <v>0.42940797645881013</v>
      </c>
      <c r="J74" s="1">
        <f t="shared" si="14"/>
        <v>34000.118416150537</v>
      </c>
      <c r="K74" s="1">
        <f t="shared" si="15"/>
        <v>11495.199947156736</v>
      </c>
    </row>
    <row r="75" spans="3:11">
      <c r="C75">
        <v>73</v>
      </c>
      <c r="D75">
        <f t="shared" si="11"/>
        <v>346.15</v>
      </c>
      <c r="E75">
        <f t="shared" si="12"/>
        <v>346.15078465686133</v>
      </c>
      <c r="F75">
        <f t="shared" si="13"/>
        <v>-200416.7854904962</v>
      </c>
      <c r="G75">
        <f t="shared" si="8"/>
        <v>-1117331.7138352818</v>
      </c>
      <c r="H75">
        <f t="shared" si="9"/>
        <v>522669.95504576439</v>
      </c>
      <c r="I75">
        <f t="shared" si="10"/>
        <v>0.43399867357268501</v>
      </c>
      <c r="J75" s="1">
        <f t="shared" si="14"/>
        <v>35477.549014805118</v>
      </c>
      <c r="K75" s="1">
        <f t="shared" si="15"/>
        <v>11628.999789784517</v>
      </c>
    </row>
    <row r="76" spans="3:11">
      <c r="C76">
        <v>74</v>
      </c>
      <c r="D76">
        <f t="shared" si="11"/>
        <v>347.15</v>
      </c>
      <c r="E76">
        <f t="shared" si="12"/>
        <v>347.15078724627131</v>
      </c>
      <c r="F76">
        <f t="shared" si="13"/>
        <v>-198556.42695609783</v>
      </c>
      <c r="G76">
        <f t="shared" si="8"/>
        <v>-1117148.2135796547</v>
      </c>
      <c r="H76">
        <f t="shared" si="9"/>
        <v>528187.37184328865</v>
      </c>
      <c r="I76">
        <f t="shared" si="10"/>
        <v>0.4386076459976947</v>
      </c>
      <c r="J76" s="1">
        <f t="shared" si="14"/>
        <v>37008.782055138443</v>
      </c>
      <c r="K76" s="1">
        <f t="shared" si="15"/>
        <v>11763.964282706998</v>
      </c>
    </row>
    <row r="77" spans="3:11">
      <c r="C77">
        <v>75</v>
      </c>
      <c r="D77">
        <f t="shared" si="11"/>
        <v>348.15</v>
      </c>
      <c r="E77">
        <f t="shared" si="12"/>
        <v>348.15078985282821</v>
      </c>
      <c r="F77">
        <f t="shared" si="13"/>
        <v>-196694.0683793911</v>
      </c>
      <c r="G77">
        <f t="shared" si="8"/>
        <v>-1116998.8611924849</v>
      </c>
      <c r="H77">
        <f t="shared" si="9"/>
        <v>533734.61910789926</v>
      </c>
      <c r="I77">
        <f t="shared" si="10"/>
        <v>0.44323472905158079</v>
      </c>
      <c r="J77" s="1">
        <f t="shared" si="14"/>
        <v>38595.362686556698</v>
      </c>
      <c r="K77" s="1">
        <f t="shared" si="15"/>
        <v>11900.100164800187</v>
      </c>
    </row>
    <row r="78" spans="3:11">
      <c r="C78">
        <v>76</v>
      </c>
      <c r="D78">
        <f t="shared" si="11"/>
        <v>349.15</v>
      </c>
      <c r="E78">
        <f t="shared" si="12"/>
        <v>349.15079247670303</v>
      </c>
      <c r="F78">
        <f t="shared" si="13"/>
        <v>-194829.70975995413</v>
      </c>
      <c r="G78">
        <f t="shared" si="8"/>
        <v>-1116883.6566755115</v>
      </c>
      <c r="H78">
        <f t="shared" si="9"/>
        <v>539311.69684208697</v>
      </c>
      <c r="I78">
        <f t="shared" si="10"/>
        <v>0.44787975833086147</v>
      </c>
      <c r="J78" s="1">
        <f t="shared" si="14"/>
        <v>40238.866716365221</v>
      </c>
      <c r="K78" s="1">
        <f t="shared" si="15"/>
        <v>12037.414194380071</v>
      </c>
    </row>
    <row r="79" spans="3:11">
      <c r="C79">
        <v>77</v>
      </c>
      <c r="D79">
        <f t="shared" si="11"/>
        <v>350.15</v>
      </c>
      <c r="E79">
        <f t="shared" si="12"/>
        <v>350.15079511806886</v>
      </c>
      <c r="F79">
        <f t="shared" si="13"/>
        <v>-192963.35109735967</v>
      </c>
      <c r="G79">
        <f t="shared" si="8"/>
        <v>-1116802.600030499</v>
      </c>
      <c r="H79">
        <f t="shared" si="9"/>
        <v>544918.60504837451</v>
      </c>
      <c r="I79">
        <f t="shared" si="10"/>
        <v>0.4525425697390168</v>
      </c>
      <c r="J79" s="1">
        <f t="shared" si="14"/>
        <v>41940.900860961963</v>
      </c>
      <c r="K79" s="1">
        <f t="shared" si="15"/>
        <v>12175.913149202652</v>
      </c>
    </row>
    <row r="80" spans="3:11">
      <c r="C80">
        <v>78</v>
      </c>
      <c r="D80">
        <f t="shared" si="11"/>
        <v>351.15</v>
      </c>
      <c r="E80">
        <f t="shared" si="12"/>
        <v>351.15079777710122</v>
      </c>
      <c r="F80">
        <f t="shared" si="13"/>
        <v>-191094.99239117466</v>
      </c>
      <c r="G80">
        <f t="shared" ref="G80:G102" si="16">$B$3*E80^2+$B$4*E80+$B$5</f>
        <v>-1116755.6912592314</v>
      </c>
      <c r="H80">
        <f t="shared" ref="H80:H102" si="17">$B$6*E80^2+$B$7*E80+$B$8</f>
        <v>550555.34372931905</v>
      </c>
      <c r="I80">
        <f t="shared" ref="I80:I102" si="18">(-G80-SQRT(G80^2-4*F80*H80))/2/F80</f>
        <v>0.45722299951397105</v>
      </c>
      <c r="J80" s="1">
        <f t="shared" si="14"/>
        <v>43703.102992315784</v>
      </c>
      <c r="K80" s="1">
        <f t="shared" si="15"/>
        <v>12315.603826463941</v>
      </c>
    </row>
    <row r="81" spans="3:11">
      <c r="C81">
        <v>79</v>
      </c>
      <c r="D81">
        <f t="shared" si="11"/>
        <v>352.15</v>
      </c>
      <c r="E81">
        <f t="shared" si="12"/>
        <v>352.15080045397787</v>
      </c>
      <c r="F81">
        <f t="shared" si="13"/>
        <v>-189224.63364096067</v>
      </c>
      <c r="G81">
        <f t="shared" si="16"/>
        <v>-1116742.9303635219</v>
      </c>
      <c r="H81">
        <f t="shared" si="17"/>
        <v>556221.91288751177</v>
      </c>
      <c r="I81">
        <f t="shared" si="18"/>
        <v>0.46192088425486394</v>
      </c>
      <c r="J81" s="1">
        <f t="shared" si="14"/>
        <v>45527.142379664809</v>
      </c>
      <c r="K81" s="1">
        <f t="shared" si="15"/>
        <v>12456.493042799924</v>
      </c>
    </row>
    <row r="82" spans="3:11">
      <c r="C82">
        <v>80</v>
      </c>
      <c r="D82">
        <f t="shared" si="11"/>
        <v>353.15</v>
      </c>
      <c r="E82">
        <f t="shared" si="12"/>
        <v>353.15080314887911</v>
      </c>
      <c r="F82">
        <f t="shared" si="13"/>
        <v>-187352.27484627266</v>
      </c>
      <c r="G82">
        <f t="shared" si="16"/>
        <v>-1116764.3173452048</v>
      </c>
      <c r="H82">
        <f t="shared" si="17"/>
        <v>561918.31252557924</v>
      </c>
      <c r="I82">
        <f t="shared" si="18"/>
        <v>0.46663606094811694</v>
      </c>
      <c r="J82" s="1">
        <f t="shared" si="14"/>
        <v>47414.719926378355</v>
      </c>
      <c r="K82" s="1">
        <f t="shared" si="15"/>
        <v>12598.587634286607</v>
      </c>
    </row>
    <row r="83" spans="3:11">
      <c r="C83">
        <v>81</v>
      </c>
      <c r="D83">
        <f t="shared" si="11"/>
        <v>354.15</v>
      </c>
      <c r="E83">
        <f t="shared" si="12"/>
        <v>354.15080586198758</v>
      </c>
      <c r="F83">
        <f t="shared" si="13"/>
        <v>-185477.91600666009</v>
      </c>
      <c r="G83">
        <f t="shared" si="16"/>
        <v>-1116819.8522061389</v>
      </c>
      <c r="H83">
        <f t="shared" si="17"/>
        <v>567644.54264618317</v>
      </c>
      <c r="I83">
        <f t="shared" si="18"/>
        <v>0.47136836699280882</v>
      </c>
      <c r="J83" s="1">
        <f t="shared" si="14"/>
        <v>49367.56840193332</v>
      </c>
      <c r="K83" s="1">
        <f t="shared" si="15"/>
        <v>12741.894456439995</v>
      </c>
    </row>
    <row r="84" spans="3:11">
      <c r="C84">
        <v>82</v>
      </c>
      <c r="D84">
        <f t="shared" si="11"/>
        <v>355.15</v>
      </c>
      <c r="E84">
        <f t="shared" si="12"/>
        <v>355.15080859348842</v>
      </c>
      <c r="F84">
        <f t="shared" si="13"/>
        <v>-183601.55712166603</v>
      </c>
      <c r="G84">
        <f t="shared" si="16"/>
        <v>-1116909.5349482098</v>
      </c>
      <c r="H84">
        <f t="shared" si="17"/>
        <v>573400.60325202113</v>
      </c>
      <c r="I84">
        <f t="shared" si="18"/>
        <v>0.47611764022535125</v>
      </c>
      <c r="J84" s="1">
        <f t="shared" si="14"/>
        <v>51387.452668949481</v>
      </c>
      <c r="K84" s="1">
        <f t="shared" si="15"/>
        <v>12886.420384216079</v>
      </c>
    </row>
    <row r="85" spans="3:11">
      <c r="C85">
        <v>83</v>
      </c>
      <c r="D85">
        <f t="shared" si="11"/>
        <v>356.15</v>
      </c>
      <c r="E85">
        <f t="shared" si="12"/>
        <v>356.15081134356927</v>
      </c>
      <c r="F85">
        <f t="shared" si="13"/>
        <v>-181723.1981908275</v>
      </c>
      <c r="G85">
        <f t="shared" si="16"/>
        <v>-1117033.3655733266</v>
      </c>
      <c r="H85">
        <f t="shared" si="17"/>
        <v>579186.49434582726</v>
      </c>
      <c r="I85">
        <f t="shared" si="18"/>
        <v>0.48088371894348508</v>
      </c>
      <c r="J85" s="1">
        <f t="shared" si="14"/>
        <v>53476.169905244555</v>
      </c>
      <c r="K85" s="1">
        <f t="shared" si="15"/>
        <v>13032.17231201086</v>
      </c>
    </row>
    <row r="86" spans="3:11">
      <c r="C86">
        <v>84</v>
      </c>
      <c r="D86">
        <f t="shared" si="11"/>
        <v>357.15</v>
      </c>
      <c r="E86">
        <f t="shared" si="12"/>
        <v>357.15081411242045</v>
      </c>
      <c r="F86">
        <f t="shared" si="13"/>
        <v>-179842.83921367512</v>
      </c>
      <c r="G86">
        <f t="shared" si="16"/>
        <v>-1117191.3440834298</v>
      </c>
      <c r="H86">
        <f t="shared" si="17"/>
        <v>585002.21593037504</v>
      </c>
      <c r="I86">
        <f t="shared" si="18"/>
        <v>0.48566644192959629</v>
      </c>
      <c r="J86" s="1">
        <f t="shared" si="14"/>
        <v>55635.549820863911</v>
      </c>
      <c r="K86" s="1">
        <f t="shared" si="15"/>
        <v>13179.157153660351</v>
      </c>
    </row>
    <row r="87" spans="3:11">
      <c r="C87">
        <v>85</v>
      </c>
      <c r="D87">
        <f t="shared" si="11"/>
        <v>358.15</v>
      </c>
      <c r="E87">
        <f t="shared" si="12"/>
        <v>358.15081690023464</v>
      </c>
      <c r="F87">
        <f t="shared" si="13"/>
        <v>-177960.48018973321</v>
      </c>
      <c r="G87">
        <f t="shared" si="16"/>
        <v>-1117383.4704804784</v>
      </c>
      <c r="H87">
        <f t="shared" si="17"/>
        <v>590847.7680084724</v>
      </c>
      <c r="I87">
        <f t="shared" si="18"/>
        <v>0.49046564847335378</v>
      </c>
      <c r="J87" s="1">
        <f t="shared" si="14"/>
        <v>57867.454870044654</v>
      </c>
      <c r="K87" s="1">
        <f t="shared" si="15"/>
        <v>13327.381842440534</v>
      </c>
    </row>
    <row r="88" spans="3:11">
      <c r="C88">
        <v>86</v>
      </c>
      <c r="D88">
        <f t="shared" si="11"/>
        <v>359.15</v>
      </c>
      <c r="E88">
        <f t="shared" si="12"/>
        <v>359.15081970720746</v>
      </c>
      <c r="F88">
        <f t="shared" si="13"/>
        <v>-176076.12111851922</v>
      </c>
      <c r="G88">
        <f t="shared" si="16"/>
        <v>-1117609.7447664659</v>
      </c>
      <c r="H88">
        <f t="shared" si="17"/>
        <v>596723.15058296896</v>
      </c>
      <c r="I88">
        <f t="shared" si="18"/>
        <v>0.49528117839368824</v>
      </c>
      <c r="J88" s="1">
        <f t="shared" si="14"/>
        <v>60173.780458085079</v>
      </c>
      <c r="K88" s="1">
        <f t="shared" si="15"/>
        <v>13476.853331067425</v>
      </c>
    </row>
    <row r="89" spans="3:11">
      <c r="C89">
        <v>87</v>
      </c>
      <c r="D89">
        <f t="shared" si="11"/>
        <v>360.15</v>
      </c>
      <c r="E89">
        <f t="shared" si="12"/>
        <v>360.150822533537</v>
      </c>
      <c r="F89">
        <f t="shared" si="13"/>
        <v>-174189.76199954434</v>
      </c>
      <c r="G89">
        <f t="shared" si="16"/>
        <v>-1117870.1669434081</v>
      </c>
      <c r="H89">
        <f t="shared" si="17"/>
        <v>602628.36365675204</v>
      </c>
      <c r="I89">
        <f t="shared" si="18"/>
        <v>0.50011287206011101</v>
      </c>
      <c r="J89" s="1">
        <f t="shared" si="14"/>
        <v>62556.455143084611</v>
      </c>
      <c r="K89" s="1">
        <f t="shared" si="15"/>
        <v>13627.578591697005</v>
      </c>
    </row>
    <row r="90" spans="3:11">
      <c r="C90">
        <v>88</v>
      </c>
      <c r="D90">
        <f t="shared" si="11"/>
        <v>361.15</v>
      </c>
      <c r="E90">
        <f t="shared" si="12"/>
        <v>361.15082537942419</v>
      </c>
      <c r="F90">
        <f t="shared" si="13"/>
        <v>-172301.40283231274</v>
      </c>
      <c r="G90">
        <f t="shared" si="16"/>
        <v>-1118164.7370133507</v>
      </c>
      <c r="H90">
        <f t="shared" si="17"/>
        <v>608563.40723274928</v>
      </c>
      <c r="I90">
        <f t="shared" si="18"/>
        <v>0.50496057041337483</v>
      </c>
      <c r="J90" s="1">
        <f t="shared" si="14"/>
        <v>65017.44083252384</v>
      </c>
      <c r="K90" s="1">
        <f t="shared" si="15"/>
        <v>13779.564615925286</v>
      </c>
    </row>
    <row r="91" spans="3:11">
      <c r="C91">
        <v>89</v>
      </c>
      <c r="D91">
        <f t="shared" si="11"/>
        <v>362.15</v>
      </c>
      <c r="E91">
        <f t="shared" si="12"/>
        <v>362.15082824507272</v>
      </c>
      <c r="F91">
        <f t="shared" si="13"/>
        <v>-170411.04361632199</v>
      </c>
      <c r="G91">
        <f t="shared" si="16"/>
        <v>-1118493.4549783687</v>
      </c>
      <c r="H91">
        <f t="shared" si="17"/>
        <v>614528.28131392924</v>
      </c>
      <c r="I91">
        <f t="shared" si="18"/>
        <v>0.50982411498550018</v>
      </c>
      <c r="J91" s="1">
        <f t="shared" si="14"/>
        <v>67558.732974668557</v>
      </c>
      <c r="K91" s="1">
        <f t="shared" si="15"/>
        <v>13932.818414788278</v>
      </c>
    </row>
    <row r="92" spans="3:11">
      <c r="C92">
        <v>90</v>
      </c>
      <c r="D92">
        <f t="shared" si="11"/>
        <v>363.15</v>
      </c>
      <c r="E92">
        <f t="shared" si="12"/>
        <v>363.1508311306892</v>
      </c>
      <c r="F92">
        <f t="shared" si="13"/>
        <v>-168518.68435106217</v>
      </c>
      <c r="G92">
        <f t="shared" si="16"/>
        <v>-1118856.3208405636</v>
      </c>
      <c r="H92">
        <f t="shared" si="17"/>
        <v>620522.98590330128</v>
      </c>
      <c r="I92">
        <f t="shared" si="18"/>
        <v>0.51470334791916417</v>
      </c>
      <c r="J92" s="1">
        <f t="shared" si="14"/>
        <v>70182.36074477146</v>
      </c>
      <c r="K92" s="1">
        <f t="shared" si="15"/>
        <v>14087.34701876196</v>
      </c>
    </row>
    <row r="93" spans="3:11">
      <c r="C93">
        <v>91</v>
      </c>
      <c r="D93">
        <f t="shared" si="11"/>
        <v>364.15</v>
      </c>
      <c r="E93">
        <f t="shared" si="12"/>
        <v>364.15083403648299</v>
      </c>
      <c r="F93">
        <f t="shared" si="13"/>
        <v>-166624.32503601676</v>
      </c>
      <c r="G93">
        <f t="shared" si="16"/>
        <v>-1119253.3346020691</v>
      </c>
      <c r="H93">
        <f t="shared" si="17"/>
        <v>626547.52100391802</v>
      </c>
      <c r="I93">
        <f t="shared" si="18"/>
        <v>0.51959811198645534</v>
      </c>
      <c r="J93" s="1">
        <f t="shared" si="14"/>
        <v>72890.387226051971</v>
      </c>
      <c r="K93" s="1">
        <f t="shared" si="15"/>
        <v>14243.157477762341</v>
      </c>
    </row>
    <row r="94" spans="3:11">
      <c r="C94">
        <v>92</v>
      </c>
      <c r="D94">
        <f t="shared" si="11"/>
        <v>365.15</v>
      </c>
      <c r="E94">
        <f t="shared" si="12"/>
        <v>365.15083696266657</v>
      </c>
      <c r="F94">
        <f t="shared" si="13"/>
        <v>-164727.96567066154</v>
      </c>
      <c r="G94">
        <f t="shared" si="16"/>
        <v>-1119684.4962650463</v>
      </c>
      <c r="H94">
        <f t="shared" si="17"/>
        <v>632601.88661887334</v>
      </c>
      <c r="I94">
        <f t="shared" si="18"/>
        <v>0.52450825060701856</v>
      </c>
      <c r="J94" s="1">
        <f t="shared" si="14"/>
        <v>75684.909585448419</v>
      </c>
      <c r="K94" s="1">
        <f t="shared" si="15"/>
        <v>14400.256861145432</v>
      </c>
    </row>
    <row r="95" spans="3:11">
      <c r="C95">
        <v>93</v>
      </c>
      <c r="D95">
        <f t="shared" si="11"/>
        <v>366.15</v>
      </c>
      <c r="E95">
        <f t="shared" si="12"/>
        <v>366.15083990945516</v>
      </c>
      <c r="F95">
        <f t="shared" si="13"/>
        <v>-162829.60625446541</v>
      </c>
      <c r="G95">
        <f t="shared" si="16"/>
        <v>-1120149.805831688</v>
      </c>
      <c r="H95">
        <f t="shared" si="17"/>
        <v>638686.08275130554</v>
      </c>
      <c r="I95">
        <f t="shared" si="18"/>
        <v>0.52943360786558635</v>
      </c>
      <c r="J95" s="1">
        <f t="shared" si="14"/>
        <v>78568.059244125558</v>
      </c>
      <c r="K95" s="1">
        <f t="shared" si="15"/>
        <v>14558.652257707212</v>
      </c>
    </row>
    <row r="96" spans="3:11">
      <c r="C96">
        <v>94</v>
      </c>
      <c r="D96">
        <f t="shared" si="11"/>
        <v>367.15</v>
      </c>
      <c r="E96">
        <f t="shared" si="12"/>
        <v>367.1508428770673</v>
      </c>
      <c r="F96">
        <f t="shared" si="13"/>
        <v>-160929.24678688904</v>
      </c>
      <c r="G96">
        <f t="shared" si="16"/>
        <v>-1120649.2633042191</v>
      </c>
      <c r="H96">
        <f t="shared" si="17"/>
        <v>644800.10940439766</v>
      </c>
      <c r="I96">
        <f t="shared" si="18"/>
        <v>0.53437402852890625</v>
      </c>
      <c r="J96" s="1">
        <f t="shared" si="14"/>
        <v>81542.002042730353</v>
      </c>
      <c r="K96" s="1">
        <f t="shared" si="15"/>
        <v>14718.350775683693</v>
      </c>
    </row>
    <row r="97" spans="3:11">
      <c r="C97">
        <v>95</v>
      </c>
      <c r="D97">
        <f t="shared" si="11"/>
        <v>368.15</v>
      </c>
      <c r="E97">
        <f t="shared" si="12"/>
        <v>368.15084586572442</v>
      </c>
      <c r="F97">
        <f t="shared" si="13"/>
        <v>-159026.88726738619</v>
      </c>
      <c r="G97">
        <f t="shared" si="16"/>
        <v>-1121182.868684893</v>
      </c>
      <c r="H97">
        <f t="shared" si="17"/>
        <v>650943.96658137674</v>
      </c>
      <c r="I97">
        <f t="shared" si="18"/>
        <v>0.53932935806208004</v>
      </c>
      <c r="J97" s="1">
        <f t="shared" si="14"/>
        <v>84608.938401395921</v>
      </c>
      <c r="K97" s="1">
        <f t="shared" si="15"/>
        <v>14879.359542750886</v>
      </c>
    </row>
    <row r="98" spans="3:11">
      <c r="C98">
        <v>96</v>
      </c>
      <c r="D98">
        <f t="shared" si="11"/>
        <v>369.15</v>
      </c>
      <c r="E98">
        <f t="shared" si="12"/>
        <v>369.15084887565121</v>
      </c>
      <c r="F98">
        <f t="shared" si="13"/>
        <v>-157122.5276954025</v>
      </c>
      <c r="G98">
        <f t="shared" si="16"/>
        <v>-1121750.6219759979</v>
      </c>
      <c r="H98">
        <f t="shared" si="17"/>
        <v>657117.65428551706</v>
      </c>
      <c r="I98">
        <f t="shared" si="18"/>
        <v>0.54429944264431351</v>
      </c>
      <c r="J98" s="1">
        <f t="shared" si="14"/>
        <v>87771.103474486328</v>
      </c>
      <c r="K98" s="1">
        <f t="shared" si="15"/>
        <v>15041.685706024768</v>
      </c>
    </row>
    <row r="99" spans="3:11">
      <c r="C99">
        <v>97</v>
      </c>
      <c r="D99">
        <f t="shared" si="11"/>
        <v>370.15</v>
      </c>
      <c r="E99">
        <f t="shared" si="12"/>
        <v>370.15085190707555</v>
      </c>
      <c r="F99">
        <f t="shared" si="13"/>
        <v>-155216.16807037557</v>
      </c>
      <c r="G99">
        <f t="shared" si="16"/>
        <v>-1122352.5231798547</v>
      </c>
      <c r="H99">
        <f t="shared" si="17"/>
        <v>663321.17252013902</v>
      </c>
      <c r="I99">
        <f t="shared" si="18"/>
        <v>0.54928412918410174</v>
      </c>
      <c r="J99" s="1">
        <f t="shared" si="14"/>
        <v>91030.767300094099</v>
      </c>
      <c r="K99" s="1">
        <f t="shared" si="15"/>
        <v>15205.336432061351</v>
      </c>
    </row>
    <row r="100" spans="3:11">
      <c r="C100">
        <v>98</v>
      </c>
      <c r="D100">
        <f t="shared" si="11"/>
        <v>371.15</v>
      </c>
      <c r="E100">
        <f t="shared" si="12"/>
        <v>371.15085496022851</v>
      </c>
      <c r="F100">
        <f t="shared" si="13"/>
        <v>-153307.80839173542</v>
      </c>
      <c r="G100">
        <f t="shared" si="16"/>
        <v>-1122988.5722988159</v>
      </c>
      <c r="H100">
        <f t="shared" si="17"/>
        <v>669554.52128861006</v>
      </c>
      <c r="I100">
        <f t="shared" si="18"/>
        <v>0.55428326533383754</v>
      </c>
      <c r="J100" s="1">
        <f t="shared" si="14"/>
        <v>94390.234944282012</v>
      </c>
      <c r="K100" s="1">
        <f t="shared" si="15"/>
        <v>15370.318906856639</v>
      </c>
    </row>
    <row r="101" spans="3:11">
      <c r="C101">
        <v>99</v>
      </c>
      <c r="D101">
        <f t="shared" si="11"/>
        <v>372.15</v>
      </c>
      <c r="E101">
        <f t="shared" si="12"/>
        <v>372.15085803534464</v>
      </c>
      <c r="F101">
        <f t="shared" si="13"/>
        <v>-151397.44865890313</v>
      </c>
      <c r="G101">
        <f t="shared" si="16"/>
        <v>-1123658.7693352676</v>
      </c>
      <c r="H101">
        <f t="shared" si="17"/>
        <v>675817.7005943472</v>
      </c>
      <c r="I101">
        <f t="shared" si="18"/>
        <v>0.55929669950387328</v>
      </c>
      <c r="J101" s="1">
        <f t="shared" si="14"/>
        <v>97851.846640090022</v>
      </c>
      <c r="K101" s="1">
        <f t="shared" si="15"/>
        <v>15536.640335846621</v>
      </c>
    </row>
    <row r="102" spans="3:11">
      <c r="C102">
        <v>100</v>
      </c>
      <c r="D102">
        <f t="shared" si="11"/>
        <v>373.15</v>
      </c>
      <c r="E102">
        <f t="shared" si="12"/>
        <v>373.1508611326617</v>
      </c>
      <c r="F102">
        <f t="shared" si="13"/>
        <v>-149485.08887129219</v>
      </c>
      <c r="G102">
        <f t="shared" si="16"/>
        <v>-1124363.1142916321</v>
      </c>
      <c r="H102">
        <f t="shared" si="17"/>
        <v>682110.71044081612</v>
      </c>
      <c r="I102">
        <f t="shared" si="18"/>
        <v>0.56432428087603204</v>
      </c>
      <c r="J102" s="1">
        <f t="shared" si="14"/>
        <v>101417.97792130997</v>
      </c>
      <c r="K102" s="1">
        <f t="shared" si="15"/>
        <v>15704.307943907314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FeelUs</dc:creator>
  <cp:lastModifiedBy>FeelUs</cp:lastModifiedBy>
  <dcterms:created xsi:type="dcterms:W3CDTF">2019-08-07T17:37:48Z</dcterms:created>
  <dcterms:modified xsi:type="dcterms:W3CDTF">2019-08-07T19:16:03Z</dcterms:modified>
</cp:coreProperties>
</file>